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84ef5789e326b8/Data/QuantTrading/"/>
    </mc:Choice>
  </mc:AlternateContent>
  <xr:revisionPtr revIDLastSave="0" documentId="8_{BCA2E15E-4ADF-445F-A394-5952E48917F0}" xr6:coauthVersionLast="47" xr6:coauthVersionMax="47" xr10:uidLastSave="{00000000-0000-0000-0000-000000000000}"/>
  <bookViews>
    <workbookView xWindow="-120" yWindow="-120" windowWidth="29040" windowHeight="16440" xr2:uid="{4EC055D8-DA5C-471F-805C-4B381367683F}"/>
  </bookViews>
  <sheets>
    <sheet name="test" sheetId="1" r:id="rId1"/>
  </sheets>
  <externalReferences>
    <externalReference r:id="rId2"/>
  </externalReferences>
  <definedNames>
    <definedName name="_xlnm._FilterDatabase" localSheetId="0" hidden="1">test!$A$1:$AG$1514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AB2" i="1" s="1"/>
  <c r="Z2" i="1"/>
  <c r="AD2" i="1"/>
  <c r="AE2" i="1"/>
  <c r="AF2" i="1"/>
  <c r="AG2" i="1"/>
  <c r="Y3" i="1"/>
  <c r="AB3" i="1" s="1"/>
  <c r="Z3" i="1"/>
  <c r="AD3" i="1"/>
  <c r="AE3" i="1"/>
  <c r="AF3" i="1"/>
  <c r="AG3" i="1"/>
  <c r="Y4" i="1"/>
  <c r="AB4" i="1" s="1"/>
  <c r="Z4" i="1"/>
  <c r="AD4" i="1"/>
  <c r="AE4" i="1"/>
  <c r="AF4" i="1"/>
  <c r="AG4" i="1"/>
  <c r="Y5" i="1"/>
  <c r="Z5" i="1"/>
  <c r="AB5" i="1"/>
  <c r="AA5" i="1" s="1"/>
  <c r="AD5" i="1"/>
  <c r="AE5" i="1"/>
  <c r="AF5" i="1"/>
  <c r="AG5" i="1"/>
  <c r="Y6" i="1"/>
  <c r="AB6" i="1" s="1"/>
  <c r="Z6" i="1"/>
  <c r="AD6" i="1"/>
  <c r="AE6" i="1"/>
  <c r="AF6" i="1"/>
  <c r="AG6" i="1"/>
  <c r="Y7" i="1"/>
  <c r="AB7" i="1" s="1"/>
  <c r="Z7" i="1"/>
  <c r="AD7" i="1"/>
  <c r="AE7" i="1"/>
  <c r="AF7" i="1"/>
  <c r="AG7" i="1"/>
  <c r="Y8" i="1"/>
  <c r="AB8" i="1" s="1"/>
  <c r="Z8" i="1"/>
  <c r="AD8" i="1"/>
  <c r="AE8" i="1"/>
  <c r="AF8" i="1"/>
  <c r="AG8" i="1"/>
  <c r="Y9" i="1"/>
  <c r="Z9" i="1"/>
  <c r="AB9" i="1" s="1"/>
  <c r="AD9" i="1"/>
  <c r="AE9" i="1"/>
  <c r="AF9" i="1"/>
  <c r="AG9" i="1"/>
  <c r="Y10" i="1"/>
  <c r="AB10" i="1" s="1"/>
  <c r="Z10" i="1"/>
  <c r="AD10" i="1"/>
  <c r="AE10" i="1"/>
  <c r="AF10" i="1"/>
  <c r="AG10" i="1"/>
  <c r="Y11" i="1"/>
  <c r="Z11" i="1"/>
  <c r="AB11" i="1"/>
  <c r="AA11" i="1" s="1"/>
  <c r="AD11" i="1"/>
  <c r="AE11" i="1"/>
  <c r="AF11" i="1"/>
  <c r="AG11" i="1"/>
  <c r="Y12" i="1"/>
  <c r="Z12" i="1"/>
  <c r="AB12" i="1"/>
  <c r="AA12" i="1" s="1"/>
  <c r="AC12" i="1"/>
  <c r="AD12" i="1"/>
  <c r="AE12" i="1"/>
  <c r="AF12" i="1"/>
  <c r="AG12" i="1"/>
  <c r="Y13" i="1"/>
  <c r="Z13" i="1"/>
  <c r="AB13" i="1"/>
  <c r="AA13" i="1" s="1"/>
  <c r="AD13" i="1"/>
  <c r="AE13" i="1"/>
  <c r="AF13" i="1"/>
  <c r="AG13" i="1"/>
  <c r="Y14" i="1"/>
  <c r="AB14" i="1" s="1"/>
  <c r="Z14" i="1"/>
  <c r="AD14" i="1"/>
  <c r="AE14" i="1"/>
  <c r="AF14" i="1"/>
  <c r="AG14" i="1"/>
  <c r="Y15" i="1"/>
  <c r="AB15" i="1" s="1"/>
  <c r="Z15" i="1"/>
  <c r="AD15" i="1"/>
  <c r="AE15" i="1"/>
  <c r="AF15" i="1"/>
  <c r="AG15" i="1"/>
  <c r="Y16" i="1"/>
  <c r="AB16" i="1" s="1"/>
  <c r="Z16" i="1"/>
  <c r="AD16" i="1"/>
  <c r="AE16" i="1"/>
  <c r="AF16" i="1"/>
  <c r="AG16" i="1"/>
  <c r="Y17" i="1"/>
  <c r="Z17" i="1"/>
  <c r="AB17" i="1" s="1"/>
  <c r="AD17" i="1"/>
  <c r="AE17" i="1"/>
  <c r="AF17" i="1"/>
  <c r="AG17" i="1"/>
  <c r="Y18" i="1"/>
  <c r="AB18" i="1" s="1"/>
  <c r="Z18" i="1"/>
  <c r="AD18" i="1"/>
  <c r="AE18" i="1"/>
  <c r="AF18" i="1"/>
  <c r="AG18" i="1"/>
  <c r="Y19" i="1"/>
  <c r="Z19" i="1"/>
  <c r="AB19" i="1"/>
  <c r="AA19" i="1" s="1"/>
  <c r="AD19" i="1"/>
  <c r="AE19" i="1"/>
  <c r="AF19" i="1"/>
  <c r="AG19" i="1"/>
  <c r="Y20" i="1"/>
  <c r="Z20" i="1"/>
  <c r="AA20" i="1"/>
  <c r="AB20" i="1"/>
  <c r="AC20" i="1"/>
  <c r="AD20" i="1"/>
  <c r="AE20" i="1"/>
  <c r="AF20" i="1"/>
  <c r="AG20" i="1"/>
  <c r="Y21" i="1"/>
  <c r="Z21" i="1"/>
  <c r="AB21" i="1"/>
  <c r="AA21" i="1" s="1"/>
  <c r="AD21" i="1"/>
  <c r="AE21" i="1"/>
  <c r="AF21" i="1"/>
  <c r="AG21" i="1"/>
  <c r="Y22" i="1"/>
  <c r="AB22" i="1" s="1"/>
  <c r="Z22" i="1"/>
  <c r="AD22" i="1"/>
  <c r="AE22" i="1"/>
  <c r="AF22" i="1"/>
  <c r="AG22" i="1"/>
  <c r="Y23" i="1"/>
  <c r="AB23" i="1" s="1"/>
  <c r="Z23" i="1"/>
  <c r="AD23" i="1"/>
  <c r="AE23" i="1"/>
  <c r="AF23" i="1"/>
  <c r="AG23" i="1"/>
  <c r="Y24" i="1"/>
  <c r="AB24" i="1" s="1"/>
  <c r="Z24" i="1"/>
  <c r="AD24" i="1"/>
  <c r="AE24" i="1"/>
  <c r="AF24" i="1"/>
  <c r="AG24" i="1"/>
  <c r="Y25" i="1"/>
  <c r="Z25" i="1"/>
  <c r="AB25" i="1"/>
  <c r="AA25" i="1" s="1"/>
  <c r="AD25" i="1"/>
  <c r="AE25" i="1"/>
  <c r="AF25" i="1"/>
  <c r="AG25" i="1"/>
  <c r="Y26" i="1"/>
  <c r="AB26" i="1" s="1"/>
  <c r="Z26" i="1"/>
  <c r="AD26" i="1"/>
  <c r="AE26" i="1"/>
  <c r="AF26" i="1"/>
  <c r="AG26" i="1"/>
  <c r="Y27" i="1"/>
  <c r="Z27" i="1"/>
  <c r="AB27" i="1"/>
  <c r="AA27" i="1" s="1"/>
  <c r="AD27" i="1"/>
  <c r="AE27" i="1"/>
  <c r="AF27" i="1"/>
  <c r="AG27" i="1"/>
  <c r="Y28" i="1"/>
  <c r="Z28" i="1"/>
  <c r="AA28" i="1"/>
  <c r="AB28" i="1"/>
  <c r="AC28" i="1"/>
  <c r="AD28" i="1"/>
  <c r="AE28" i="1"/>
  <c r="AF28" i="1"/>
  <c r="AG28" i="1"/>
  <c r="Y29" i="1"/>
  <c r="Z29" i="1"/>
  <c r="AB29" i="1"/>
  <c r="AA29" i="1" s="1"/>
  <c r="AD29" i="1"/>
  <c r="AE29" i="1"/>
  <c r="AF29" i="1"/>
  <c r="AG29" i="1"/>
  <c r="Y30" i="1"/>
  <c r="AB30" i="1" s="1"/>
  <c r="Z30" i="1"/>
  <c r="AD30" i="1"/>
  <c r="AE30" i="1"/>
  <c r="AF30" i="1"/>
  <c r="AG30" i="1"/>
  <c r="Y31" i="1"/>
  <c r="AB31" i="1" s="1"/>
  <c r="Z31" i="1"/>
  <c r="AD31" i="1"/>
  <c r="AE31" i="1"/>
  <c r="AF31" i="1"/>
  <c r="AG31" i="1"/>
  <c r="Y32" i="1"/>
  <c r="AB32" i="1" s="1"/>
  <c r="Z32" i="1"/>
  <c r="AD32" i="1"/>
  <c r="AE32" i="1"/>
  <c r="AF32" i="1"/>
  <c r="AG32" i="1"/>
  <c r="Y33" i="1"/>
  <c r="Z33" i="1"/>
  <c r="AB33" i="1"/>
  <c r="AA33" i="1" s="1"/>
  <c r="AD33" i="1"/>
  <c r="AE33" i="1"/>
  <c r="AF33" i="1"/>
  <c r="AG33" i="1"/>
  <c r="Y34" i="1"/>
  <c r="AB34" i="1" s="1"/>
  <c r="Z34" i="1"/>
  <c r="AD34" i="1"/>
  <c r="AE34" i="1"/>
  <c r="AF34" i="1"/>
  <c r="AG34" i="1"/>
  <c r="Y35" i="1"/>
  <c r="Z35" i="1"/>
  <c r="AB35" i="1"/>
  <c r="AA35" i="1" s="1"/>
  <c r="AD35" i="1"/>
  <c r="AE35" i="1"/>
  <c r="AF35" i="1"/>
  <c r="AG35" i="1"/>
  <c r="Y36" i="1"/>
  <c r="Z36" i="1"/>
  <c r="AA36" i="1"/>
  <c r="AB36" i="1"/>
  <c r="AC36" i="1"/>
  <c r="AD36" i="1"/>
  <c r="AE36" i="1"/>
  <c r="AF36" i="1"/>
  <c r="AG36" i="1"/>
  <c r="Y37" i="1"/>
  <c r="Z37" i="1"/>
  <c r="AB37" i="1"/>
  <c r="AA37" i="1" s="1"/>
  <c r="AD37" i="1"/>
  <c r="AE37" i="1"/>
  <c r="AF37" i="1"/>
  <c r="AG37" i="1"/>
  <c r="Y38" i="1"/>
  <c r="AB38" i="1" s="1"/>
  <c r="Z38" i="1"/>
  <c r="AD38" i="1"/>
  <c r="AE38" i="1"/>
  <c r="AF38" i="1"/>
  <c r="AG38" i="1"/>
  <c r="Y39" i="1"/>
  <c r="AB39" i="1" s="1"/>
  <c r="Z39" i="1"/>
  <c r="AD39" i="1"/>
  <c r="AE39" i="1"/>
  <c r="AF39" i="1"/>
  <c r="AG39" i="1"/>
  <c r="Y40" i="1"/>
  <c r="AB40" i="1" s="1"/>
  <c r="Z40" i="1"/>
  <c r="AD40" i="1"/>
  <c r="AE40" i="1"/>
  <c r="AF40" i="1"/>
  <c r="AG40" i="1"/>
  <c r="Y41" i="1"/>
  <c r="Z41" i="1"/>
  <c r="AB41" i="1"/>
  <c r="AA41" i="1" s="1"/>
  <c r="AD41" i="1"/>
  <c r="AE41" i="1"/>
  <c r="AF41" i="1"/>
  <c r="AG41" i="1"/>
  <c r="Y42" i="1"/>
  <c r="AB42" i="1" s="1"/>
  <c r="Z42" i="1"/>
  <c r="AD42" i="1"/>
  <c r="AE42" i="1"/>
  <c r="AF42" i="1"/>
  <c r="AG42" i="1"/>
  <c r="Y43" i="1"/>
  <c r="Z43" i="1"/>
  <c r="AB43" i="1"/>
  <c r="AA43" i="1" s="1"/>
  <c r="AD43" i="1"/>
  <c r="AE43" i="1"/>
  <c r="AF43" i="1"/>
  <c r="AG43" i="1"/>
  <c r="Y44" i="1"/>
  <c r="Z44" i="1"/>
  <c r="AA44" i="1"/>
  <c r="AB44" i="1"/>
  <c r="AC44" i="1"/>
  <c r="AD44" i="1"/>
  <c r="AE44" i="1"/>
  <c r="AF44" i="1"/>
  <c r="AG44" i="1"/>
  <c r="Y45" i="1"/>
  <c r="Z45" i="1"/>
  <c r="AB45" i="1"/>
  <c r="AA45" i="1" s="1"/>
  <c r="AD45" i="1"/>
  <c r="AE45" i="1"/>
  <c r="AF45" i="1"/>
  <c r="AG45" i="1"/>
  <c r="Y46" i="1"/>
  <c r="AB46" i="1" s="1"/>
  <c r="Z46" i="1"/>
  <c r="AD46" i="1"/>
  <c r="AE46" i="1"/>
  <c r="AF46" i="1"/>
  <c r="AG46" i="1"/>
  <c r="Y47" i="1"/>
  <c r="AB47" i="1" s="1"/>
  <c r="Z47" i="1"/>
  <c r="AD47" i="1"/>
  <c r="AE47" i="1"/>
  <c r="AF47" i="1"/>
  <c r="AG47" i="1"/>
  <c r="Y48" i="1"/>
  <c r="AB48" i="1" s="1"/>
  <c r="Z48" i="1"/>
  <c r="AD48" i="1"/>
  <c r="AE48" i="1"/>
  <c r="AF48" i="1"/>
  <c r="AG48" i="1"/>
  <c r="Y49" i="1"/>
  <c r="Z49" i="1"/>
  <c r="AB49" i="1"/>
  <c r="AA49" i="1" s="1"/>
  <c r="AD49" i="1"/>
  <c r="AE49" i="1"/>
  <c r="AF49" i="1"/>
  <c r="AG49" i="1"/>
  <c r="Y50" i="1"/>
  <c r="AB50" i="1" s="1"/>
  <c r="Z50" i="1"/>
  <c r="AD50" i="1"/>
  <c r="AE50" i="1"/>
  <c r="AF50" i="1"/>
  <c r="AG50" i="1"/>
  <c r="Y51" i="1"/>
  <c r="Z51" i="1"/>
  <c r="AB51" i="1"/>
  <c r="AA51" i="1" s="1"/>
  <c r="AD51" i="1"/>
  <c r="AE51" i="1"/>
  <c r="AF51" i="1"/>
  <c r="AG51" i="1"/>
  <c r="Y52" i="1"/>
  <c r="Z52" i="1"/>
  <c r="AA52" i="1"/>
  <c r="AB52" i="1"/>
  <c r="AC52" i="1"/>
  <c r="AD52" i="1"/>
  <c r="AE52" i="1"/>
  <c r="AF52" i="1"/>
  <c r="AG52" i="1"/>
  <c r="Y53" i="1"/>
  <c r="Z53" i="1"/>
  <c r="AB53" i="1"/>
  <c r="AA53" i="1" s="1"/>
  <c r="AD53" i="1"/>
  <c r="AE53" i="1"/>
  <c r="AF53" i="1"/>
  <c r="AG53" i="1"/>
  <c r="Y54" i="1"/>
  <c r="AB54" i="1" s="1"/>
  <c r="Z54" i="1"/>
  <c r="AD54" i="1"/>
  <c r="AE54" i="1"/>
  <c r="AF54" i="1"/>
  <c r="AG54" i="1"/>
  <c r="Y55" i="1"/>
  <c r="AB55" i="1" s="1"/>
  <c r="Z55" i="1"/>
  <c r="AD55" i="1"/>
  <c r="AE55" i="1"/>
  <c r="AF55" i="1"/>
  <c r="AG55" i="1"/>
  <c r="Y56" i="1"/>
  <c r="AB56" i="1" s="1"/>
  <c r="Z56" i="1"/>
  <c r="AD56" i="1"/>
  <c r="AE56" i="1"/>
  <c r="AF56" i="1"/>
  <c r="AG56" i="1"/>
  <c r="Y57" i="1"/>
  <c r="Z57" i="1"/>
  <c r="AB57" i="1"/>
  <c r="AA57" i="1" s="1"/>
  <c r="AD57" i="1"/>
  <c r="AE57" i="1"/>
  <c r="AF57" i="1"/>
  <c r="AG57" i="1"/>
  <c r="Y58" i="1"/>
  <c r="AB58" i="1" s="1"/>
  <c r="Z58" i="1"/>
  <c r="AD58" i="1"/>
  <c r="AE58" i="1"/>
  <c r="AF58" i="1"/>
  <c r="AG58" i="1"/>
  <c r="Y59" i="1"/>
  <c r="Z59" i="1"/>
  <c r="AB59" i="1"/>
  <c r="AA59" i="1" s="1"/>
  <c r="AD59" i="1"/>
  <c r="AE59" i="1"/>
  <c r="AF59" i="1"/>
  <c r="AG59" i="1"/>
  <c r="Y60" i="1"/>
  <c r="Z60" i="1"/>
  <c r="AA60" i="1"/>
  <c r="AB60" i="1"/>
  <c r="AC60" i="1"/>
  <c r="AD60" i="1"/>
  <c r="AE60" i="1"/>
  <c r="AF60" i="1"/>
  <c r="AG60" i="1"/>
  <c r="Y61" i="1"/>
  <c r="Z61" i="1"/>
  <c r="AB61" i="1"/>
  <c r="AA61" i="1" s="1"/>
  <c r="AD61" i="1"/>
  <c r="AE61" i="1"/>
  <c r="AF61" i="1"/>
  <c r="AG61" i="1"/>
  <c r="Y62" i="1"/>
  <c r="AB62" i="1" s="1"/>
  <c r="Z62" i="1"/>
  <c r="AD62" i="1"/>
  <c r="AE62" i="1"/>
  <c r="AF62" i="1"/>
  <c r="AG62" i="1"/>
  <c r="Y63" i="1"/>
  <c r="AB63" i="1" s="1"/>
  <c r="Z63" i="1"/>
  <c r="AD63" i="1"/>
  <c r="AE63" i="1"/>
  <c r="AF63" i="1"/>
  <c r="AG63" i="1"/>
  <c r="Y64" i="1"/>
  <c r="AB64" i="1" s="1"/>
  <c r="Z64" i="1"/>
  <c r="AD64" i="1"/>
  <c r="AE64" i="1"/>
  <c r="AF64" i="1"/>
  <c r="AG64" i="1"/>
  <c r="Y65" i="1"/>
  <c r="Z65" i="1"/>
  <c r="AB65" i="1"/>
  <c r="AA65" i="1" s="1"/>
  <c r="AD65" i="1"/>
  <c r="AE65" i="1"/>
  <c r="AF65" i="1"/>
  <c r="AG65" i="1"/>
  <c r="Y66" i="1"/>
  <c r="AB66" i="1" s="1"/>
  <c r="Z66" i="1"/>
  <c r="AD66" i="1"/>
  <c r="AE66" i="1"/>
  <c r="AF66" i="1"/>
  <c r="AG66" i="1"/>
  <c r="Y67" i="1"/>
  <c r="Z67" i="1"/>
  <c r="AB67" i="1"/>
  <c r="AA67" i="1" s="1"/>
  <c r="AD67" i="1"/>
  <c r="AE67" i="1"/>
  <c r="AF67" i="1"/>
  <c r="AG67" i="1"/>
  <c r="Y68" i="1"/>
  <c r="Z68" i="1"/>
  <c r="AA68" i="1"/>
  <c r="AB68" i="1"/>
  <c r="AC68" i="1"/>
  <c r="AD68" i="1"/>
  <c r="AE68" i="1"/>
  <c r="AF68" i="1"/>
  <c r="AG68" i="1"/>
  <c r="Y69" i="1"/>
  <c r="Z69" i="1"/>
  <c r="AB69" i="1"/>
  <c r="AD69" i="1"/>
  <c r="AE69" i="1"/>
  <c r="AF69" i="1"/>
  <c r="AG69" i="1"/>
  <c r="Y70" i="1"/>
  <c r="AB70" i="1" s="1"/>
  <c r="AC70" i="1" s="1"/>
  <c r="Z70" i="1"/>
  <c r="AA70" i="1"/>
  <c r="AD70" i="1"/>
  <c r="AE70" i="1"/>
  <c r="AF70" i="1"/>
  <c r="AG70" i="1"/>
  <c r="Y71" i="1"/>
  <c r="Z71" i="1"/>
  <c r="AD71" i="1"/>
  <c r="AE71" i="1"/>
  <c r="AF71" i="1"/>
  <c r="AG71" i="1"/>
  <c r="Y72" i="1"/>
  <c r="AB72" i="1" s="1"/>
  <c r="Z72" i="1"/>
  <c r="AD72" i="1"/>
  <c r="AE72" i="1"/>
  <c r="AF72" i="1"/>
  <c r="AG72" i="1"/>
  <c r="Y73" i="1"/>
  <c r="Z73" i="1"/>
  <c r="AB73" i="1"/>
  <c r="AA73" i="1" s="1"/>
  <c r="AD73" i="1"/>
  <c r="AE73" i="1"/>
  <c r="AF73" i="1"/>
  <c r="AG73" i="1"/>
  <c r="Y74" i="1"/>
  <c r="AB74" i="1" s="1"/>
  <c r="AA74" i="1" s="1"/>
  <c r="Z74" i="1"/>
  <c r="AD74" i="1"/>
  <c r="AE74" i="1"/>
  <c r="AF74" i="1"/>
  <c r="AG74" i="1"/>
  <c r="Y75" i="1"/>
  <c r="Z75" i="1"/>
  <c r="AB75" i="1"/>
  <c r="AD75" i="1"/>
  <c r="AE75" i="1"/>
  <c r="AF75" i="1"/>
  <c r="AG75" i="1"/>
  <c r="Y76" i="1"/>
  <c r="Z76" i="1"/>
  <c r="AA76" i="1"/>
  <c r="AB76" i="1"/>
  <c r="AC76" i="1"/>
  <c r="AD76" i="1"/>
  <c r="AE76" i="1"/>
  <c r="AF76" i="1"/>
  <c r="AG76" i="1"/>
  <c r="Y77" i="1"/>
  <c r="Z77" i="1"/>
  <c r="AB77" i="1" s="1"/>
  <c r="AD77" i="1"/>
  <c r="AE77" i="1"/>
  <c r="AF77" i="1"/>
  <c r="AG77" i="1"/>
  <c r="Y78" i="1"/>
  <c r="AB78" i="1" s="1"/>
  <c r="AC78" i="1" s="1"/>
  <c r="Z78" i="1"/>
  <c r="AA78" i="1"/>
  <c r="AD78" i="1"/>
  <c r="AE78" i="1"/>
  <c r="AF78" i="1"/>
  <c r="AG78" i="1"/>
  <c r="Y79" i="1"/>
  <c r="Z79" i="1"/>
  <c r="AD79" i="1"/>
  <c r="AE79" i="1"/>
  <c r="AF79" i="1"/>
  <c r="AG79" i="1"/>
  <c r="Y80" i="1"/>
  <c r="AB80" i="1" s="1"/>
  <c r="Z80" i="1"/>
  <c r="AD80" i="1"/>
  <c r="AE80" i="1"/>
  <c r="AF80" i="1"/>
  <c r="AG80" i="1"/>
  <c r="Y81" i="1"/>
  <c r="Z81" i="1"/>
  <c r="AB81" i="1"/>
  <c r="AA81" i="1" s="1"/>
  <c r="AD81" i="1"/>
  <c r="AE81" i="1"/>
  <c r="AF81" i="1"/>
  <c r="AG81" i="1"/>
  <c r="Y82" i="1"/>
  <c r="AB82" i="1" s="1"/>
  <c r="AA82" i="1" s="1"/>
  <c r="Z82" i="1"/>
  <c r="AD82" i="1"/>
  <c r="AE82" i="1"/>
  <c r="AF82" i="1"/>
  <c r="AG82" i="1"/>
  <c r="Y83" i="1"/>
  <c r="Z83" i="1"/>
  <c r="AB83" i="1"/>
  <c r="AA83" i="1" s="1"/>
  <c r="AD83" i="1"/>
  <c r="AE83" i="1"/>
  <c r="AF83" i="1"/>
  <c r="AG83" i="1"/>
  <c r="Y84" i="1"/>
  <c r="Z84" i="1"/>
  <c r="AA84" i="1"/>
  <c r="AB84" i="1"/>
  <c r="AC84" i="1" s="1"/>
  <c r="AD84" i="1"/>
  <c r="AE84" i="1"/>
  <c r="AF84" i="1"/>
  <c r="AG84" i="1"/>
  <c r="Y85" i="1"/>
  <c r="Z85" i="1"/>
  <c r="AB85" i="1" s="1"/>
  <c r="AD85" i="1"/>
  <c r="AE85" i="1"/>
  <c r="AF85" i="1"/>
  <c r="AG85" i="1"/>
  <c r="Y86" i="1"/>
  <c r="Z86" i="1"/>
  <c r="AD86" i="1"/>
  <c r="AE86" i="1"/>
  <c r="AF86" i="1"/>
  <c r="AG86" i="1"/>
  <c r="Y87" i="1"/>
  <c r="Z87" i="1"/>
  <c r="AD87" i="1"/>
  <c r="AE87" i="1"/>
  <c r="AF87" i="1"/>
  <c r="AG87" i="1"/>
  <c r="Y88" i="1"/>
  <c r="AB88" i="1" s="1"/>
  <c r="Z88" i="1"/>
  <c r="AD88" i="1"/>
  <c r="AE88" i="1"/>
  <c r="AF88" i="1"/>
  <c r="AG88" i="1"/>
  <c r="Y89" i="1"/>
  <c r="Z89" i="1"/>
  <c r="AB89" i="1"/>
  <c r="AA89" i="1" s="1"/>
  <c r="AD89" i="1"/>
  <c r="AE89" i="1"/>
  <c r="AF89" i="1"/>
  <c r="AG89" i="1"/>
  <c r="Y90" i="1"/>
  <c r="AB90" i="1" s="1"/>
  <c r="AA90" i="1" s="1"/>
  <c r="Z90" i="1"/>
  <c r="AC90" i="1"/>
  <c r="AD90" i="1"/>
  <c r="AE90" i="1"/>
  <c r="AF90" i="1"/>
  <c r="AG90" i="1"/>
  <c r="Y91" i="1"/>
  <c r="Z91" i="1"/>
  <c r="AB91" i="1"/>
  <c r="AA91" i="1" s="1"/>
  <c r="AC91" i="1"/>
  <c r="AD91" i="1"/>
  <c r="AE91" i="1"/>
  <c r="AF91" i="1"/>
  <c r="AG91" i="1"/>
  <c r="Y92" i="1"/>
  <c r="Z92" i="1"/>
  <c r="AB92" i="1"/>
  <c r="AA92" i="1" s="1"/>
  <c r="AD92" i="1"/>
  <c r="AE92" i="1"/>
  <c r="AF92" i="1"/>
  <c r="AG92" i="1"/>
  <c r="Y93" i="1"/>
  <c r="Z93" i="1"/>
  <c r="AB93" i="1" s="1"/>
  <c r="AD93" i="1"/>
  <c r="AE93" i="1"/>
  <c r="AF93" i="1"/>
  <c r="AG93" i="1"/>
  <c r="Y94" i="1"/>
  <c r="Z94" i="1"/>
  <c r="AD94" i="1"/>
  <c r="AE94" i="1"/>
  <c r="AF94" i="1"/>
  <c r="AG94" i="1"/>
  <c r="Y95" i="1"/>
  <c r="AB95" i="1" s="1"/>
  <c r="Z95" i="1"/>
  <c r="AD95" i="1"/>
  <c r="AE95" i="1"/>
  <c r="AF95" i="1"/>
  <c r="AG95" i="1"/>
  <c r="Y96" i="1"/>
  <c r="AB96" i="1" s="1"/>
  <c r="Z96" i="1"/>
  <c r="AD96" i="1"/>
  <c r="AE96" i="1"/>
  <c r="AF96" i="1"/>
  <c r="AG96" i="1"/>
  <c r="Y97" i="1"/>
  <c r="Z97" i="1"/>
  <c r="AB97" i="1"/>
  <c r="AA97" i="1" s="1"/>
  <c r="AD97" i="1"/>
  <c r="AE97" i="1"/>
  <c r="AF97" i="1"/>
  <c r="AG97" i="1"/>
  <c r="Y98" i="1"/>
  <c r="AB98" i="1" s="1"/>
  <c r="AA98" i="1" s="1"/>
  <c r="Z98" i="1"/>
  <c r="AD98" i="1"/>
  <c r="AE98" i="1"/>
  <c r="AF98" i="1"/>
  <c r="AG98" i="1"/>
  <c r="Y99" i="1"/>
  <c r="Z99" i="1"/>
  <c r="AB99" i="1"/>
  <c r="AA99" i="1" s="1"/>
  <c r="AC99" i="1"/>
  <c r="AD99" i="1"/>
  <c r="AE99" i="1"/>
  <c r="AF99" i="1"/>
  <c r="AG99" i="1"/>
  <c r="Y100" i="1"/>
  <c r="Z100" i="1"/>
  <c r="AB100" i="1"/>
  <c r="AA100" i="1" s="1"/>
  <c r="AD100" i="1"/>
  <c r="AE100" i="1"/>
  <c r="AF100" i="1"/>
  <c r="AG100" i="1"/>
  <c r="Y101" i="1"/>
  <c r="Z101" i="1"/>
  <c r="AB101" i="1" s="1"/>
  <c r="AD101" i="1"/>
  <c r="AE101" i="1"/>
  <c r="AF101" i="1"/>
  <c r="AG101" i="1"/>
  <c r="Y102" i="1"/>
  <c r="AB102" i="1" s="1"/>
  <c r="AC102" i="1" s="1"/>
  <c r="Z102" i="1"/>
  <c r="AD102" i="1"/>
  <c r="AE102" i="1"/>
  <c r="AF102" i="1"/>
  <c r="AG102" i="1"/>
  <c r="Y103" i="1"/>
  <c r="Z103" i="1"/>
  <c r="AD103" i="1"/>
  <c r="AE103" i="1"/>
  <c r="AF103" i="1"/>
  <c r="AG103" i="1"/>
  <c r="Y104" i="1"/>
  <c r="AB104" i="1" s="1"/>
  <c r="Z104" i="1"/>
  <c r="AD104" i="1"/>
  <c r="AE104" i="1"/>
  <c r="AF104" i="1"/>
  <c r="AG104" i="1"/>
  <c r="Y105" i="1"/>
  <c r="Z105" i="1"/>
  <c r="AB105" i="1"/>
  <c r="AA105" i="1" s="1"/>
  <c r="AD105" i="1"/>
  <c r="AE105" i="1"/>
  <c r="AF105" i="1"/>
  <c r="AG105" i="1"/>
  <c r="Y106" i="1"/>
  <c r="AB106" i="1" s="1"/>
  <c r="AA106" i="1" s="1"/>
  <c r="Z106" i="1"/>
  <c r="AC106" i="1"/>
  <c r="AD106" i="1"/>
  <c r="AE106" i="1"/>
  <c r="AF106" i="1"/>
  <c r="AG106" i="1"/>
  <c r="Y107" i="1"/>
  <c r="Z107" i="1"/>
  <c r="AB107" i="1"/>
  <c r="AA107" i="1" s="1"/>
  <c r="AC107" i="1"/>
  <c r="AD107" i="1"/>
  <c r="AE107" i="1"/>
  <c r="AF107" i="1"/>
  <c r="AG107" i="1"/>
  <c r="Y108" i="1"/>
  <c r="Z108" i="1"/>
  <c r="AB108" i="1"/>
  <c r="AA108" i="1" s="1"/>
  <c r="AC108" i="1"/>
  <c r="AD108" i="1"/>
  <c r="AE108" i="1"/>
  <c r="AF108" i="1"/>
  <c r="AG108" i="1"/>
  <c r="Y109" i="1"/>
  <c r="Z109" i="1"/>
  <c r="AB109" i="1"/>
  <c r="AC109" i="1" s="1"/>
  <c r="AD109" i="1"/>
  <c r="AE109" i="1"/>
  <c r="AF109" i="1"/>
  <c r="AG109" i="1"/>
  <c r="Y110" i="1"/>
  <c r="AB110" i="1" s="1"/>
  <c r="AC110" i="1" s="1"/>
  <c r="Z110" i="1"/>
  <c r="AA110" i="1"/>
  <c r="AD110" i="1"/>
  <c r="AE110" i="1"/>
  <c r="AF110" i="1"/>
  <c r="AG110" i="1"/>
  <c r="Y111" i="1"/>
  <c r="Z111" i="1"/>
  <c r="AD111" i="1"/>
  <c r="AE111" i="1"/>
  <c r="AF111" i="1"/>
  <c r="AG111" i="1"/>
  <c r="Y112" i="1"/>
  <c r="AB112" i="1" s="1"/>
  <c r="Z112" i="1"/>
  <c r="AD112" i="1"/>
  <c r="AE112" i="1"/>
  <c r="AF112" i="1"/>
  <c r="AG112" i="1"/>
  <c r="Y113" i="1"/>
  <c r="Z113" i="1"/>
  <c r="AB113" i="1"/>
  <c r="AA113" i="1" s="1"/>
  <c r="AD113" i="1"/>
  <c r="AE113" i="1"/>
  <c r="AF113" i="1"/>
  <c r="AG113" i="1"/>
  <c r="Y114" i="1"/>
  <c r="AB114" i="1" s="1"/>
  <c r="AA114" i="1" s="1"/>
  <c r="Z114" i="1"/>
  <c r="AD114" i="1"/>
  <c r="AE114" i="1"/>
  <c r="AF114" i="1"/>
  <c r="AG114" i="1"/>
  <c r="Y115" i="1"/>
  <c r="Z115" i="1"/>
  <c r="AB115" i="1"/>
  <c r="AA115" i="1" s="1"/>
  <c r="AD115" i="1"/>
  <c r="AE115" i="1"/>
  <c r="AF115" i="1"/>
  <c r="AG115" i="1"/>
  <c r="Y116" i="1"/>
  <c r="Z116" i="1"/>
  <c r="AA116" i="1"/>
  <c r="AB116" i="1"/>
  <c r="AC116" i="1" s="1"/>
  <c r="AD116" i="1"/>
  <c r="AE116" i="1"/>
  <c r="AF116" i="1"/>
  <c r="AG116" i="1"/>
  <c r="Y117" i="1"/>
  <c r="Z117" i="1"/>
  <c r="AB117" i="1" s="1"/>
  <c r="AD117" i="1"/>
  <c r="AE117" i="1"/>
  <c r="AF117" i="1"/>
  <c r="AG117" i="1"/>
  <c r="Y118" i="1"/>
  <c r="Z118" i="1"/>
  <c r="AD118" i="1"/>
  <c r="AE118" i="1"/>
  <c r="AF118" i="1"/>
  <c r="AG118" i="1"/>
  <c r="Y119" i="1"/>
  <c r="Z119" i="1"/>
  <c r="AD119" i="1"/>
  <c r="AE119" i="1"/>
  <c r="AF119" i="1"/>
  <c r="AG119" i="1"/>
  <c r="Y120" i="1"/>
  <c r="AB120" i="1" s="1"/>
  <c r="Z120" i="1"/>
  <c r="AD120" i="1"/>
  <c r="AE120" i="1"/>
  <c r="AF120" i="1"/>
  <c r="AG120" i="1"/>
  <c r="Y121" i="1"/>
  <c r="Z121" i="1"/>
  <c r="AB121" i="1"/>
  <c r="AA121" i="1" s="1"/>
  <c r="AD121" i="1"/>
  <c r="AE121" i="1"/>
  <c r="AF121" i="1"/>
  <c r="AG121" i="1"/>
  <c r="Y122" i="1"/>
  <c r="AB122" i="1" s="1"/>
  <c r="AA122" i="1" s="1"/>
  <c r="Z122" i="1"/>
  <c r="AC122" i="1"/>
  <c r="AD122" i="1"/>
  <c r="AE122" i="1"/>
  <c r="AF122" i="1"/>
  <c r="AG122" i="1"/>
  <c r="Y123" i="1"/>
  <c r="Z123" i="1"/>
  <c r="AB123" i="1"/>
  <c r="AA123" i="1" s="1"/>
  <c r="AC123" i="1"/>
  <c r="AD123" i="1"/>
  <c r="AE123" i="1"/>
  <c r="AF123" i="1"/>
  <c r="AG123" i="1"/>
  <c r="Y124" i="1"/>
  <c r="Z124" i="1"/>
  <c r="AB124" i="1"/>
  <c r="AA124" i="1" s="1"/>
  <c r="AD124" i="1"/>
  <c r="AE124" i="1"/>
  <c r="AF124" i="1"/>
  <c r="AG124" i="1"/>
  <c r="Y125" i="1"/>
  <c r="Z125" i="1"/>
  <c r="AB125" i="1" s="1"/>
  <c r="AD125" i="1"/>
  <c r="AE125" i="1"/>
  <c r="AF125" i="1"/>
  <c r="AG125" i="1"/>
  <c r="Y126" i="1"/>
  <c r="Z126" i="1"/>
  <c r="AD126" i="1"/>
  <c r="AE126" i="1"/>
  <c r="AF126" i="1"/>
  <c r="AG126" i="1"/>
  <c r="Y127" i="1"/>
  <c r="AB127" i="1" s="1"/>
  <c r="Z127" i="1"/>
  <c r="AD127" i="1"/>
  <c r="AE127" i="1"/>
  <c r="AF127" i="1"/>
  <c r="AG127" i="1"/>
  <c r="Y128" i="1"/>
  <c r="AB128" i="1" s="1"/>
  <c r="Z128" i="1"/>
  <c r="AD128" i="1"/>
  <c r="AE128" i="1"/>
  <c r="AF128" i="1"/>
  <c r="AG128" i="1"/>
  <c r="Y129" i="1"/>
  <c r="Z129" i="1"/>
  <c r="AB129" i="1"/>
  <c r="AA129" i="1" s="1"/>
  <c r="AD129" i="1"/>
  <c r="AE129" i="1"/>
  <c r="AF129" i="1"/>
  <c r="AG129" i="1"/>
  <c r="Y130" i="1"/>
  <c r="AB130" i="1" s="1"/>
  <c r="AA130" i="1" s="1"/>
  <c r="Z130" i="1"/>
  <c r="AD130" i="1"/>
  <c r="AE130" i="1"/>
  <c r="AF130" i="1"/>
  <c r="AG130" i="1"/>
  <c r="Y131" i="1"/>
  <c r="Z131" i="1"/>
  <c r="AB131" i="1"/>
  <c r="AA131" i="1" s="1"/>
  <c r="AC131" i="1"/>
  <c r="AD131" i="1"/>
  <c r="AE131" i="1"/>
  <c r="AF131" i="1"/>
  <c r="AG131" i="1"/>
  <c r="Y132" i="1"/>
  <c r="Z132" i="1"/>
  <c r="AB132" i="1"/>
  <c r="AA132" i="1" s="1"/>
  <c r="AD132" i="1"/>
  <c r="AE132" i="1"/>
  <c r="AF132" i="1"/>
  <c r="AG132" i="1"/>
  <c r="Y133" i="1"/>
  <c r="Z133" i="1"/>
  <c r="AB133" i="1" s="1"/>
  <c r="AD133" i="1"/>
  <c r="AE133" i="1"/>
  <c r="AF133" i="1"/>
  <c r="AG133" i="1"/>
  <c r="Y134" i="1"/>
  <c r="AB134" i="1" s="1"/>
  <c r="AC134" i="1" s="1"/>
  <c r="Z134" i="1"/>
  <c r="AD134" i="1"/>
  <c r="AE134" i="1"/>
  <c r="AF134" i="1"/>
  <c r="AG134" i="1"/>
  <c r="Y135" i="1"/>
  <c r="Z135" i="1"/>
  <c r="AD135" i="1"/>
  <c r="AE135" i="1"/>
  <c r="AF135" i="1"/>
  <c r="AG135" i="1"/>
  <c r="Y136" i="1"/>
  <c r="AB136" i="1" s="1"/>
  <c r="Z136" i="1"/>
  <c r="AD136" i="1"/>
  <c r="AE136" i="1"/>
  <c r="AF136" i="1"/>
  <c r="AG136" i="1"/>
  <c r="Y137" i="1"/>
  <c r="Z137" i="1"/>
  <c r="AB137" i="1"/>
  <c r="AA137" i="1" s="1"/>
  <c r="AD137" i="1"/>
  <c r="AE137" i="1"/>
  <c r="AF137" i="1"/>
  <c r="AG137" i="1"/>
  <c r="Y138" i="1"/>
  <c r="AB138" i="1" s="1"/>
  <c r="AA138" i="1" s="1"/>
  <c r="Z138" i="1"/>
  <c r="AC138" i="1"/>
  <c r="AD138" i="1"/>
  <c r="AE138" i="1"/>
  <c r="AF138" i="1"/>
  <c r="AG138" i="1"/>
  <c r="Y139" i="1"/>
  <c r="Z139" i="1"/>
  <c r="AB139" i="1"/>
  <c r="AA139" i="1" s="1"/>
  <c r="AC139" i="1"/>
  <c r="AD139" i="1"/>
  <c r="AE139" i="1"/>
  <c r="AF139" i="1"/>
  <c r="AG139" i="1"/>
  <c r="Y140" i="1"/>
  <c r="Z140" i="1"/>
  <c r="AB140" i="1"/>
  <c r="AA140" i="1" s="1"/>
  <c r="AC140" i="1"/>
  <c r="AD140" i="1"/>
  <c r="AE140" i="1"/>
  <c r="AF140" i="1"/>
  <c r="AG140" i="1"/>
  <c r="Y141" i="1"/>
  <c r="Z141" i="1"/>
  <c r="AB141" i="1"/>
  <c r="AC141" i="1" s="1"/>
  <c r="AD141" i="1"/>
  <c r="AE141" i="1"/>
  <c r="AF141" i="1"/>
  <c r="AG141" i="1"/>
  <c r="Y142" i="1"/>
  <c r="Z142" i="1"/>
  <c r="AD142" i="1"/>
  <c r="AE142" i="1"/>
  <c r="AF142" i="1"/>
  <c r="AG142" i="1"/>
  <c r="Y143" i="1"/>
  <c r="AB143" i="1" s="1"/>
  <c r="Z143" i="1"/>
  <c r="AD143" i="1"/>
  <c r="AE143" i="1"/>
  <c r="AF143" i="1"/>
  <c r="AG143" i="1"/>
  <c r="Y144" i="1"/>
  <c r="AB144" i="1" s="1"/>
  <c r="Z144" i="1"/>
  <c r="AD144" i="1"/>
  <c r="AE144" i="1"/>
  <c r="AF144" i="1"/>
  <c r="AG144" i="1"/>
  <c r="Y145" i="1"/>
  <c r="Z145" i="1"/>
  <c r="AB145" i="1"/>
  <c r="AA145" i="1" s="1"/>
  <c r="AD145" i="1"/>
  <c r="AE145" i="1"/>
  <c r="AF145" i="1"/>
  <c r="AG145" i="1"/>
  <c r="Y146" i="1"/>
  <c r="AB146" i="1" s="1"/>
  <c r="AA146" i="1" s="1"/>
  <c r="Z146" i="1"/>
  <c r="AD146" i="1"/>
  <c r="AE146" i="1"/>
  <c r="AF146" i="1"/>
  <c r="AG146" i="1"/>
  <c r="Y147" i="1"/>
  <c r="Z147" i="1"/>
  <c r="AB147" i="1"/>
  <c r="AA147" i="1" s="1"/>
  <c r="AD147" i="1"/>
  <c r="AE147" i="1"/>
  <c r="AF147" i="1"/>
  <c r="AG147" i="1"/>
  <c r="Y148" i="1"/>
  <c r="Z148" i="1"/>
  <c r="AA148" i="1"/>
  <c r="AB148" i="1"/>
  <c r="AC148" i="1"/>
  <c r="AD148" i="1"/>
  <c r="AE148" i="1"/>
  <c r="AF148" i="1"/>
  <c r="AG148" i="1"/>
  <c r="Y149" i="1"/>
  <c r="Z149" i="1"/>
  <c r="AB149" i="1" s="1"/>
  <c r="AD149" i="1"/>
  <c r="AE149" i="1"/>
  <c r="AF149" i="1"/>
  <c r="AG149" i="1"/>
  <c r="Y150" i="1"/>
  <c r="Z150" i="1"/>
  <c r="AD150" i="1"/>
  <c r="AE150" i="1"/>
  <c r="AF150" i="1"/>
  <c r="AG150" i="1"/>
  <c r="Y151" i="1"/>
  <c r="Z151" i="1"/>
  <c r="AD151" i="1"/>
  <c r="AE151" i="1"/>
  <c r="AF151" i="1"/>
  <c r="AG151" i="1"/>
  <c r="Y152" i="1"/>
  <c r="AB152" i="1" s="1"/>
  <c r="Z152" i="1"/>
  <c r="AD152" i="1"/>
  <c r="AE152" i="1"/>
  <c r="AF152" i="1"/>
  <c r="AG152" i="1"/>
  <c r="Y153" i="1"/>
  <c r="Z153" i="1"/>
  <c r="AB153" i="1"/>
  <c r="AA153" i="1" s="1"/>
  <c r="AD153" i="1"/>
  <c r="AE153" i="1"/>
  <c r="AF153" i="1"/>
  <c r="AG153" i="1"/>
  <c r="Y154" i="1"/>
  <c r="AB154" i="1" s="1"/>
  <c r="AA154" i="1" s="1"/>
  <c r="Z154" i="1"/>
  <c r="AC154" i="1"/>
  <c r="AD154" i="1"/>
  <c r="AE154" i="1"/>
  <c r="AF154" i="1"/>
  <c r="AG154" i="1"/>
  <c r="Y155" i="1"/>
  <c r="Z155" i="1"/>
  <c r="AB155" i="1"/>
  <c r="AA155" i="1" s="1"/>
  <c r="AC155" i="1"/>
  <c r="AD155" i="1"/>
  <c r="AE155" i="1"/>
  <c r="AF155" i="1"/>
  <c r="AG155" i="1"/>
  <c r="Y156" i="1"/>
  <c r="Z156" i="1"/>
  <c r="AB156" i="1"/>
  <c r="AA156" i="1" s="1"/>
  <c r="AD156" i="1"/>
  <c r="AE156" i="1"/>
  <c r="AF156" i="1"/>
  <c r="AG156" i="1"/>
  <c r="Y157" i="1"/>
  <c r="Z157" i="1"/>
  <c r="AA157" i="1"/>
  <c r="AB157" i="1"/>
  <c r="AC157" i="1" s="1"/>
  <c r="AD157" i="1"/>
  <c r="AE157" i="1"/>
  <c r="AF157" i="1"/>
  <c r="AG157" i="1"/>
  <c r="Y158" i="1"/>
  <c r="Z158" i="1"/>
  <c r="AD158" i="1"/>
  <c r="AE158" i="1"/>
  <c r="AF158" i="1"/>
  <c r="AG158" i="1"/>
  <c r="Y159" i="1"/>
  <c r="AB159" i="1" s="1"/>
  <c r="Z159" i="1"/>
  <c r="AD159" i="1"/>
  <c r="AE159" i="1"/>
  <c r="AF159" i="1"/>
  <c r="AG159" i="1"/>
  <c r="Y160" i="1"/>
  <c r="AB160" i="1" s="1"/>
  <c r="Z160" i="1"/>
  <c r="AD160" i="1"/>
  <c r="AE160" i="1"/>
  <c r="AF160" i="1"/>
  <c r="AG160" i="1"/>
  <c r="Y161" i="1"/>
  <c r="Z161" i="1"/>
  <c r="AB161" i="1"/>
  <c r="AA161" i="1" s="1"/>
  <c r="AD161" i="1"/>
  <c r="AE161" i="1"/>
  <c r="AF161" i="1"/>
  <c r="AG161" i="1"/>
  <c r="Y162" i="1"/>
  <c r="AB162" i="1" s="1"/>
  <c r="AA162" i="1" s="1"/>
  <c r="Z162" i="1"/>
  <c r="AD162" i="1"/>
  <c r="AE162" i="1"/>
  <c r="AF162" i="1"/>
  <c r="AG162" i="1"/>
  <c r="Y163" i="1"/>
  <c r="Z163" i="1"/>
  <c r="AB163" i="1"/>
  <c r="AA163" i="1" s="1"/>
  <c r="AD163" i="1"/>
  <c r="AE163" i="1"/>
  <c r="AF163" i="1"/>
  <c r="AG163" i="1"/>
  <c r="Y164" i="1"/>
  <c r="Z164" i="1"/>
  <c r="AA164" i="1"/>
  <c r="AB164" i="1"/>
  <c r="AC164" i="1"/>
  <c r="AD164" i="1"/>
  <c r="AE164" i="1"/>
  <c r="AF164" i="1"/>
  <c r="AG164" i="1"/>
  <c r="Y165" i="1"/>
  <c r="Z165" i="1"/>
  <c r="AB165" i="1" s="1"/>
  <c r="AD165" i="1"/>
  <c r="AE165" i="1"/>
  <c r="AF165" i="1"/>
  <c r="AG165" i="1"/>
  <c r="Y166" i="1"/>
  <c r="AB166" i="1" s="1"/>
  <c r="AC166" i="1" s="1"/>
  <c r="Z166" i="1"/>
  <c r="AD166" i="1"/>
  <c r="AE166" i="1"/>
  <c r="AF166" i="1"/>
  <c r="AG166" i="1"/>
  <c r="Y167" i="1"/>
  <c r="Z167" i="1"/>
  <c r="AD167" i="1"/>
  <c r="AE167" i="1"/>
  <c r="AF167" i="1"/>
  <c r="AG167" i="1"/>
  <c r="Y168" i="1"/>
  <c r="AB168" i="1" s="1"/>
  <c r="Z168" i="1"/>
  <c r="AD168" i="1"/>
  <c r="AE168" i="1"/>
  <c r="AF168" i="1"/>
  <c r="AG168" i="1"/>
  <c r="Y169" i="1"/>
  <c r="Z169" i="1"/>
  <c r="AB169" i="1"/>
  <c r="AA169" i="1" s="1"/>
  <c r="AD169" i="1"/>
  <c r="AE169" i="1"/>
  <c r="AF169" i="1"/>
  <c r="AG169" i="1"/>
  <c r="Y170" i="1"/>
  <c r="AB170" i="1" s="1"/>
  <c r="AA170" i="1" s="1"/>
  <c r="Z170" i="1"/>
  <c r="AC170" i="1"/>
  <c r="AD170" i="1"/>
  <c r="AE170" i="1"/>
  <c r="AF170" i="1"/>
  <c r="AG170" i="1"/>
  <c r="Y171" i="1"/>
  <c r="Z171" i="1"/>
  <c r="AB171" i="1"/>
  <c r="AA171" i="1" s="1"/>
  <c r="AC171" i="1"/>
  <c r="AD171" i="1"/>
  <c r="AE171" i="1"/>
  <c r="AF171" i="1"/>
  <c r="AG171" i="1"/>
  <c r="Y172" i="1"/>
  <c r="Z172" i="1"/>
  <c r="AB172" i="1"/>
  <c r="AA172" i="1" s="1"/>
  <c r="AC172" i="1"/>
  <c r="AD172" i="1"/>
  <c r="AE172" i="1"/>
  <c r="AF172" i="1"/>
  <c r="AG172" i="1"/>
  <c r="Y173" i="1"/>
  <c r="Z173" i="1"/>
  <c r="AB173" i="1"/>
  <c r="AC173" i="1" s="1"/>
  <c r="AD173" i="1"/>
  <c r="AE173" i="1"/>
  <c r="AF173" i="1"/>
  <c r="AG173" i="1"/>
  <c r="Y174" i="1"/>
  <c r="Z174" i="1"/>
  <c r="AD174" i="1"/>
  <c r="AE174" i="1"/>
  <c r="AF174" i="1"/>
  <c r="AG174" i="1"/>
  <c r="Y175" i="1"/>
  <c r="AB175" i="1" s="1"/>
  <c r="Z175" i="1"/>
  <c r="AD175" i="1"/>
  <c r="AE175" i="1"/>
  <c r="AF175" i="1"/>
  <c r="AG175" i="1"/>
  <c r="Y176" i="1"/>
  <c r="AB176" i="1" s="1"/>
  <c r="Z176" i="1"/>
  <c r="AD176" i="1"/>
  <c r="AE176" i="1"/>
  <c r="AF176" i="1"/>
  <c r="AG176" i="1"/>
  <c r="Y177" i="1"/>
  <c r="Z177" i="1"/>
  <c r="AB177" i="1"/>
  <c r="AA177" i="1" s="1"/>
  <c r="AD177" i="1"/>
  <c r="AE177" i="1"/>
  <c r="AF177" i="1"/>
  <c r="AG177" i="1"/>
  <c r="Y178" i="1"/>
  <c r="AB178" i="1" s="1"/>
  <c r="AA178" i="1" s="1"/>
  <c r="Z178" i="1"/>
  <c r="AD178" i="1"/>
  <c r="AE178" i="1"/>
  <c r="AF178" i="1"/>
  <c r="AG178" i="1"/>
  <c r="Y179" i="1"/>
  <c r="Z179" i="1"/>
  <c r="AB179" i="1"/>
  <c r="AA179" i="1" s="1"/>
  <c r="AD179" i="1"/>
  <c r="AE179" i="1"/>
  <c r="AF179" i="1"/>
  <c r="AG179" i="1"/>
  <c r="Y180" i="1"/>
  <c r="Z180" i="1"/>
  <c r="AA180" i="1"/>
  <c r="AB180" i="1"/>
  <c r="AC180" i="1"/>
  <c r="AD180" i="1"/>
  <c r="AE180" i="1"/>
  <c r="AF180" i="1"/>
  <c r="AG180" i="1"/>
  <c r="Y181" i="1"/>
  <c r="Z181" i="1"/>
  <c r="AB181" i="1" s="1"/>
  <c r="AD181" i="1"/>
  <c r="AE181" i="1"/>
  <c r="AF181" i="1"/>
  <c r="AG181" i="1"/>
  <c r="Y182" i="1"/>
  <c r="Z182" i="1"/>
  <c r="AD182" i="1"/>
  <c r="AE182" i="1"/>
  <c r="AF182" i="1"/>
  <c r="AG182" i="1"/>
  <c r="Y183" i="1"/>
  <c r="AB183" i="1" s="1"/>
  <c r="Z183" i="1"/>
  <c r="AD183" i="1"/>
  <c r="AE183" i="1"/>
  <c r="AF183" i="1"/>
  <c r="AG183" i="1"/>
  <c r="Y184" i="1"/>
  <c r="AB184" i="1" s="1"/>
  <c r="Z184" i="1"/>
  <c r="AD184" i="1"/>
  <c r="AE184" i="1"/>
  <c r="AF184" i="1"/>
  <c r="AG184" i="1"/>
  <c r="Y185" i="1"/>
  <c r="Z185" i="1"/>
  <c r="AB185" i="1"/>
  <c r="AA185" i="1" s="1"/>
  <c r="AD185" i="1"/>
  <c r="AE185" i="1"/>
  <c r="AF185" i="1"/>
  <c r="AG185" i="1"/>
  <c r="Y186" i="1"/>
  <c r="AB186" i="1" s="1"/>
  <c r="AA186" i="1" s="1"/>
  <c r="Z186" i="1"/>
  <c r="AC186" i="1"/>
  <c r="AD186" i="1"/>
  <c r="AE186" i="1"/>
  <c r="AF186" i="1"/>
  <c r="AG186" i="1"/>
  <c r="Y187" i="1"/>
  <c r="Z187" i="1"/>
  <c r="AB187" i="1"/>
  <c r="AA187" i="1" s="1"/>
  <c r="AC187" i="1"/>
  <c r="AD187" i="1"/>
  <c r="AE187" i="1"/>
  <c r="AF187" i="1"/>
  <c r="AG187" i="1"/>
  <c r="Y188" i="1"/>
  <c r="Z188" i="1"/>
  <c r="AB188" i="1"/>
  <c r="AA188" i="1" s="1"/>
  <c r="AD188" i="1"/>
  <c r="AE188" i="1"/>
  <c r="AF188" i="1"/>
  <c r="AG188" i="1"/>
  <c r="Y189" i="1"/>
  <c r="Z189" i="1"/>
  <c r="AA189" i="1"/>
  <c r="AB189" i="1"/>
  <c r="AC189" i="1" s="1"/>
  <c r="AD189" i="1"/>
  <c r="AE189" i="1"/>
  <c r="AF189" i="1"/>
  <c r="AG189" i="1"/>
  <c r="Y190" i="1"/>
  <c r="Z190" i="1"/>
  <c r="AD190" i="1"/>
  <c r="AE190" i="1"/>
  <c r="AF190" i="1"/>
  <c r="AG190" i="1"/>
  <c r="Y191" i="1"/>
  <c r="AB191" i="1" s="1"/>
  <c r="Z191" i="1"/>
  <c r="AD191" i="1"/>
  <c r="AE191" i="1"/>
  <c r="AF191" i="1"/>
  <c r="AG191" i="1"/>
  <c r="Y192" i="1"/>
  <c r="AB192" i="1" s="1"/>
  <c r="Z192" i="1"/>
  <c r="AD192" i="1"/>
  <c r="AE192" i="1"/>
  <c r="AF192" i="1"/>
  <c r="AG192" i="1"/>
  <c r="Y193" i="1"/>
  <c r="Z193" i="1"/>
  <c r="AB193" i="1"/>
  <c r="AA193" i="1" s="1"/>
  <c r="AD193" i="1"/>
  <c r="AE193" i="1"/>
  <c r="AF193" i="1"/>
  <c r="AG193" i="1"/>
  <c r="Y194" i="1"/>
  <c r="AB194" i="1" s="1"/>
  <c r="AA194" i="1" s="1"/>
  <c r="Z194" i="1"/>
  <c r="AD194" i="1"/>
  <c r="AE194" i="1"/>
  <c r="AF194" i="1"/>
  <c r="AG194" i="1"/>
  <c r="Y195" i="1"/>
  <c r="Z195" i="1"/>
  <c r="AB195" i="1"/>
  <c r="AA195" i="1" s="1"/>
  <c r="AD195" i="1"/>
  <c r="AE195" i="1"/>
  <c r="AF195" i="1"/>
  <c r="AG195" i="1"/>
  <c r="Y196" i="1"/>
  <c r="AB196" i="1" s="1"/>
  <c r="Z196" i="1"/>
  <c r="AD196" i="1"/>
  <c r="AE196" i="1"/>
  <c r="AF196" i="1"/>
  <c r="AG196" i="1"/>
  <c r="Y197" i="1"/>
  <c r="Z197" i="1"/>
  <c r="AB197" i="1" s="1"/>
  <c r="AD197" i="1"/>
  <c r="AE197" i="1"/>
  <c r="AF197" i="1"/>
  <c r="AG197" i="1"/>
  <c r="Y198" i="1"/>
  <c r="Z198" i="1"/>
  <c r="AD198" i="1"/>
  <c r="AE198" i="1"/>
  <c r="AF198" i="1"/>
  <c r="AG198" i="1"/>
  <c r="Y199" i="1"/>
  <c r="Z199" i="1"/>
  <c r="AD199" i="1"/>
  <c r="AE199" i="1"/>
  <c r="AF199" i="1"/>
  <c r="AG199" i="1"/>
  <c r="Y200" i="1"/>
  <c r="AB200" i="1" s="1"/>
  <c r="AA200" i="1" s="1"/>
  <c r="Z200" i="1"/>
  <c r="AD200" i="1"/>
  <c r="AE200" i="1"/>
  <c r="AF200" i="1"/>
  <c r="AG200" i="1"/>
  <c r="Y201" i="1"/>
  <c r="Z201" i="1"/>
  <c r="AB201" i="1"/>
  <c r="AD201" i="1"/>
  <c r="AE201" i="1"/>
  <c r="AF201" i="1"/>
  <c r="AG201" i="1"/>
  <c r="Y202" i="1"/>
  <c r="AB202" i="1" s="1"/>
  <c r="AC202" i="1" s="1"/>
  <c r="Z202" i="1"/>
  <c r="AA202" i="1"/>
  <c r="AD202" i="1"/>
  <c r="AE202" i="1"/>
  <c r="AF202" i="1"/>
  <c r="AG202" i="1"/>
  <c r="Y203" i="1"/>
  <c r="Z203" i="1"/>
  <c r="AB203" i="1"/>
  <c r="AA203" i="1" s="1"/>
  <c r="AD203" i="1"/>
  <c r="AE203" i="1"/>
  <c r="AF203" i="1"/>
  <c r="AG203" i="1"/>
  <c r="Y204" i="1"/>
  <c r="AB204" i="1" s="1"/>
  <c r="Z204" i="1"/>
  <c r="AD204" i="1"/>
  <c r="AE204" i="1"/>
  <c r="AF204" i="1"/>
  <c r="AG204" i="1"/>
  <c r="Y205" i="1"/>
  <c r="Z205" i="1"/>
  <c r="AB205" i="1" s="1"/>
  <c r="AD205" i="1"/>
  <c r="AE205" i="1"/>
  <c r="AF205" i="1"/>
  <c r="AG205" i="1"/>
  <c r="Y206" i="1"/>
  <c r="Z206" i="1"/>
  <c r="AD206" i="1"/>
  <c r="AE206" i="1"/>
  <c r="AF206" i="1"/>
  <c r="AG206" i="1"/>
  <c r="Y207" i="1"/>
  <c r="AB207" i="1" s="1"/>
  <c r="Z207" i="1"/>
  <c r="AD207" i="1"/>
  <c r="AE207" i="1"/>
  <c r="AF207" i="1"/>
  <c r="AG207" i="1"/>
  <c r="Y208" i="1"/>
  <c r="AB208" i="1" s="1"/>
  <c r="AA208" i="1" s="1"/>
  <c r="Z208" i="1"/>
  <c r="AD208" i="1"/>
  <c r="AE208" i="1"/>
  <c r="AF208" i="1"/>
  <c r="AG208" i="1"/>
  <c r="Y209" i="1"/>
  <c r="Z209" i="1"/>
  <c r="AB209" i="1"/>
  <c r="AD209" i="1"/>
  <c r="AE209" i="1"/>
  <c r="AF209" i="1"/>
  <c r="AG209" i="1"/>
  <c r="Y210" i="1"/>
  <c r="AB210" i="1" s="1"/>
  <c r="AC210" i="1" s="1"/>
  <c r="Z210" i="1"/>
  <c r="AA210" i="1"/>
  <c r="AD210" i="1"/>
  <c r="AE210" i="1"/>
  <c r="AF210" i="1"/>
  <c r="AG210" i="1"/>
  <c r="Y211" i="1"/>
  <c r="Z211" i="1"/>
  <c r="AB211" i="1" s="1"/>
  <c r="AD211" i="1"/>
  <c r="AE211" i="1"/>
  <c r="AF211" i="1"/>
  <c r="AG211" i="1"/>
  <c r="Y212" i="1"/>
  <c r="AB212" i="1" s="1"/>
  <c r="Z212" i="1"/>
  <c r="AD212" i="1"/>
  <c r="AE212" i="1"/>
  <c r="AF212" i="1"/>
  <c r="AG212" i="1"/>
  <c r="Y213" i="1"/>
  <c r="Z213" i="1"/>
  <c r="AB213" i="1" s="1"/>
  <c r="AD213" i="1"/>
  <c r="AE213" i="1"/>
  <c r="AF213" i="1"/>
  <c r="AG213" i="1"/>
  <c r="Y214" i="1"/>
  <c r="Z214" i="1"/>
  <c r="AD214" i="1"/>
  <c r="AE214" i="1"/>
  <c r="AF214" i="1"/>
  <c r="AG214" i="1"/>
  <c r="Y215" i="1"/>
  <c r="Z215" i="1"/>
  <c r="AD215" i="1"/>
  <c r="AE215" i="1"/>
  <c r="AF215" i="1"/>
  <c r="AG215" i="1"/>
  <c r="Y216" i="1"/>
  <c r="AB216" i="1" s="1"/>
  <c r="AA216" i="1" s="1"/>
  <c r="Z216" i="1"/>
  <c r="AD216" i="1"/>
  <c r="AE216" i="1"/>
  <c r="AF216" i="1"/>
  <c r="AG216" i="1"/>
  <c r="Y217" i="1"/>
  <c r="AB217" i="1" s="1"/>
  <c r="Z217" i="1"/>
  <c r="AD217" i="1"/>
  <c r="AE217" i="1"/>
  <c r="AF217" i="1"/>
  <c r="AG217" i="1"/>
  <c r="Y218" i="1"/>
  <c r="AB218" i="1" s="1"/>
  <c r="AC218" i="1" s="1"/>
  <c r="Z218" i="1"/>
  <c r="AA218" i="1"/>
  <c r="AD218" i="1"/>
  <c r="AE218" i="1"/>
  <c r="AF218" i="1"/>
  <c r="AG218" i="1"/>
  <c r="Y219" i="1"/>
  <c r="Z219" i="1"/>
  <c r="AB219" i="1"/>
  <c r="AA219" i="1" s="1"/>
  <c r="AD219" i="1"/>
  <c r="AE219" i="1"/>
  <c r="AF219" i="1"/>
  <c r="AG219" i="1"/>
  <c r="Y220" i="1"/>
  <c r="AB220" i="1" s="1"/>
  <c r="Z220" i="1"/>
  <c r="AD220" i="1"/>
  <c r="AE220" i="1"/>
  <c r="AF220" i="1"/>
  <c r="AG220" i="1"/>
  <c r="Y221" i="1"/>
  <c r="Z221" i="1"/>
  <c r="AB221" i="1" s="1"/>
  <c r="AD221" i="1"/>
  <c r="AE221" i="1"/>
  <c r="AF221" i="1"/>
  <c r="AG221" i="1"/>
  <c r="Y222" i="1"/>
  <c r="AB222" i="1" s="1"/>
  <c r="Z222" i="1"/>
  <c r="AD222" i="1"/>
  <c r="AE222" i="1"/>
  <c r="AF222" i="1"/>
  <c r="AG222" i="1"/>
  <c r="Y223" i="1"/>
  <c r="Z223" i="1"/>
  <c r="AB223" i="1"/>
  <c r="AA223" i="1" s="1"/>
  <c r="AD223" i="1"/>
  <c r="AE223" i="1"/>
  <c r="AF223" i="1"/>
  <c r="AG223" i="1"/>
  <c r="Y224" i="1"/>
  <c r="AB224" i="1" s="1"/>
  <c r="Z224" i="1"/>
  <c r="AD224" i="1"/>
  <c r="AE224" i="1"/>
  <c r="AF224" i="1"/>
  <c r="AG224" i="1"/>
  <c r="Y225" i="1"/>
  <c r="AB225" i="1" s="1"/>
  <c r="Z225" i="1"/>
  <c r="AD225" i="1"/>
  <c r="AE225" i="1"/>
  <c r="AF225" i="1"/>
  <c r="AG225" i="1"/>
  <c r="Y226" i="1"/>
  <c r="Z226" i="1"/>
  <c r="AD226" i="1"/>
  <c r="AE226" i="1"/>
  <c r="AF226" i="1"/>
  <c r="AG226" i="1"/>
  <c r="Y227" i="1"/>
  <c r="AB227" i="1" s="1"/>
  <c r="Z227" i="1"/>
  <c r="AD227" i="1"/>
  <c r="AE227" i="1"/>
  <c r="AF227" i="1"/>
  <c r="AG227" i="1"/>
  <c r="Y228" i="1"/>
  <c r="AB228" i="1" s="1"/>
  <c r="Z228" i="1"/>
  <c r="AD228" i="1"/>
  <c r="AE228" i="1"/>
  <c r="AF228" i="1"/>
  <c r="AG228" i="1"/>
  <c r="Y229" i="1"/>
  <c r="Z229" i="1"/>
  <c r="AB229" i="1"/>
  <c r="AA229" i="1" s="1"/>
  <c r="AD229" i="1"/>
  <c r="AE229" i="1"/>
  <c r="AF229" i="1"/>
  <c r="AG229" i="1"/>
  <c r="Y230" i="1"/>
  <c r="AB230" i="1" s="1"/>
  <c r="Z230" i="1"/>
  <c r="AD230" i="1"/>
  <c r="AE230" i="1"/>
  <c r="AF230" i="1"/>
  <c r="AG230" i="1"/>
  <c r="Y231" i="1"/>
  <c r="AB231" i="1" s="1"/>
  <c r="Z231" i="1"/>
  <c r="AD231" i="1"/>
  <c r="AE231" i="1"/>
  <c r="AF231" i="1"/>
  <c r="AG231" i="1"/>
  <c r="Y232" i="1"/>
  <c r="AB232" i="1" s="1"/>
  <c r="Z232" i="1"/>
  <c r="AD232" i="1"/>
  <c r="AE232" i="1"/>
  <c r="AF232" i="1"/>
  <c r="AG232" i="1"/>
  <c r="Y233" i="1"/>
  <c r="Z233" i="1"/>
  <c r="AB233" i="1"/>
  <c r="AA233" i="1" s="1"/>
  <c r="AD233" i="1"/>
  <c r="AE233" i="1"/>
  <c r="AF233" i="1"/>
  <c r="AG233" i="1"/>
  <c r="Y234" i="1"/>
  <c r="AB234" i="1" s="1"/>
  <c r="Z234" i="1"/>
  <c r="AD234" i="1"/>
  <c r="AE234" i="1"/>
  <c r="AF234" i="1"/>
  <c r="AG234" i="1"/>
  <c r="Y235" i="1"/>
  <c r="AB235" i="1" s="1"/>
  <c r="Z235" i="1"/>
  <c r="AD235" i="1"/>
  <c r="AE235" i="1"/>
  <c r="AF235" i="1"/>
  <c r="AG235" i="1"/>
  <c r="Y236" i="1"/>
  <c r="AB236" i="1" s="1"/>
  <c r="Z236" i="1"/>
  <c r="AD236" i="1"/>
  <c r="AE236" i="1"/>
  <c r="AF236" i="1"/>
  <c r="AG236" i="1"/>
  <c r="Y237" i="1"/>
  <c r="Z237" i="1"/>
  <c r="AB237" i="1"/>
  <c r="AA237" i="1" s="1"/>
  <c r="AD237" i="1"/>
  <c r="AE237" i="1"/>
  <c r="AF237" i="1"/>
  <c r="AG237" i="1"/>
  <c r="Y238" i="1"/>
  <c r="AB238" i="1" s="1"/>
  <c r="Z238" i="1"/>
  <c r="AD238" i="1"/>
  <c r="AE238" i="1"/>
  <c r="AF238" i="1"/>
  <c r="AG238" i="1"/>
  <c r="Y239" i="1"/>
  <c r="AB239" i="1" s="1"/>
  <c r="Z239" i="1"/>
  <c r="AD239" i="1"/>
  <c r="AE239" i="1"/>
  <c r="AF239" i="1"/>
  <c r="AG239" i="1"/>
  <c r="Y240" i="1"/>
  <c r="AB240" i="1" s="1"/>
  <c r="Z240" i="1"/>
  <c r="AD240" i="1"/>
  <c r="AE240" i="1"/>
  <c r="AF240" i="1"/>
  <c r="AG240" i="1"/>
  <c r="Y241" i="1"/>
  <c r="Z241" i="1"/>
  <c r="AB241" i="1"/>
  <c r="AA241" i="1" s="1"/>
  <c r="AD241" i="1"/>
  <c r="AE241" i="1"/>
  <c r="AF241" i="1"/>
  <c r="AG241" i="1"/>
  <c r="Y242" i="1"/>
  <c r="AB242" i="1" s="1"/>
  <c r="Z242" i="1"/>
  <c r="AD242" i="1"/>
  <c r="AE242" i="1"/>
  <c r="AF242" i="1"/>
  <c r="AG242" i="1"/>
  <c r="Y243" i="1"/>
  <c r="AB243" i="1" s="1"/>
  <c r="Z243" i="1"/>
  <c r="AD243" i="1"/>
  <c r="AE243" i="1"/>
  <c r="AF243" i="1"/>
  <c r="AG243" i="1"/>
  <c r="Y244" i="1"/>
  <c r="AB244" i="1" s="1"/>
  <c r="Z244" i="1"/>
  <c r="AD244" i="1"/>
  <c r="AE244" i="1"/>
  <c r="AF244" i="1"/>
  <c r="AG244" i="1"/>
  <c r="Y245" i="1"/>
  <c r="Z245" i="1"/>
  <c r="AB245" i="1"/>
  <c r="AA245" i="1" s="1"/>
  <c r="AD245" i="1"/>
  <c r="AE245" i="1"/>
  <c r="AF245" i="1"/>
  <c r="AG245" i="1"/>
  <c r="Y246" i="1"/>
  <c r="AB246" i="1" s="1"/>
  <c r="Z246" i="1"/>
  <c r="AD246" i="1"/>
  <c r="AE246" i="1"/>
  <c r="AF246" i="1"/>
  <c r="AG246" i="1"/>
  <c r="Y247" i="1"/>
  <c r="AB247" i="1" s="1"/>
  <c r="Z247" i="1"/>
  <c r="AD247" i="1"/>
  <c r="AE247" i="1"/>
  <c r="AF247" i="1"/>
  <c r="AG247" i="1"/>
  <c r="Y248" i="1"/>
  <c r="AB248" i="1" s="1"/>
  <c r="Z248" i="1"/>
  <c r="AD248" i="1"/>
  <c r="AE248" i="1"/>
  <c r="AF248" i="1"/>
  <c r="AG248" i="1"/>
  <c r="Y249" i="1"/>
  <c r="Z249" i="1"/>
  <c r="AB249" i="1"/>
  <c r="AA249" i="1" s="1"/>
  <c r="AD249" i="1"/>
  <c r="AE249" i="1"/>
  <c r="AF249" i="1"/>
  <c r="AG249" i="1"/>
  <c r="Y250" i="1"/>
  <c r="AB250" i="1" s="1"/>
  <c r="Z250" i="1"/>
  <c r="AD250" i="1"/>
  <c r="AE250" i="1"/>
  <c r="AF250" i="1"/>
  <c r="AG250" i="1"/>
  <c r="Y251" i="1"/>
  <c r="AB251" i="1" s="1"/>
  <c r="Z251" i="1"/>
  <c r="AD251" i="1"/>
  <c r="AE251" i="1"/>
  <c r="AF251" i="1"/>
  <c r="AG251" i="1"/>
  <c r="Y252" i="1"/>
  <c r="AB252" i="1" s="1"/>
  <c r="Z252" i="1"/>
  <c r="AD252" i="1"/>
  <c r="AE252" i="1"/>
  <c r="AF252" i="1"/>
  <c r="AG252" i="1"/>
  <c r="Y253" i="1"/>
  <c r="Z253" i="1"/>
  <c r="AB253" i="1"/>
  <c r="AA253" i="1" s="1"/>
  <c r="AD253" i="1"/>
  <c r="AE253" i="1"/>
  <c r="AF253" i="1"/>
  <c r="AG253" i="1"/>
  <c r="Y254" i="1"/>
  <c r="AB254" i="1" s="1"/>
  <c r="Z254" i="1"/>
  <c r="AD254" i="1"/>
  <c r="AE254" i="1"/>
  <c r="AF254" i="1"/>
  <c r="AG254" i="1"/>
  <c r="Y255" i="1"/>
  <c r="AB255" i="1" s="1"/>
  <c r="Z255" i="1"/>
  <c r="AD255" i="1"/>
  <c r="AE255" i="1"/>
  <c r="AF255" i="1"/>
  <c r="AG255" i="1"/>
  <c r="Y256" i="1"/>
  <c r="AB256" i="1" s="1"/>
  <c r="Z256" i="1"/>
  <c r="AD256" i="1"/>
  <c r="AE256" i="1"/>
  <c r="AF256" i="1"/>
  <c r="AG256" i="1"/>
  <c r="Y257" i="1"/>
  <c r="Z257" i="1"/>
  <c r="AB257" i="1"/>
  <c r="AA257" i="1" s="1"/>
  <c r="AD257" i="1"/>
  <c r="AE257" i="1"/>
  <c r="AF257" i="1"/>
  <c r="AG257" i="1"/>
  <c r="Y258" i="1"/>
  <c r="AB258" i="1" s="1"/>
  <c r="Z258" i="1"/>
  <c r="AD258" i="1"/>
  <c r="AE258" i="1"/>
  <c r="AF258" i="1"/>
  <c r="AG258" i="1"/>
  <c r="Y259" i="1"/>
  <c r="AB259" i="1" s="1"/>
  <c r="Z259" i="1"/>
  <c r="AD259" i="1"/>
  <c r="AE259" i="1"/>
  <c r="AF259" i="1"/>
  <c r="AG259" i="1"/>
  <c r="Y260" i="1"/>
  <c r="AB260" i="1" s="1"/>
  <c r="Z260" i="1"/>
  <c r="AD260" i="1"/>
  <c r="AE260" i="1"/>
  <c r="AF260" i="1"/>
  <c r="AG260" i="1"/>
  <c r="Y261" i="1"/>
  <c r="Z261" i="1"/>
  <c r="AB261" i="1"/>
  <c r="AA261" i="1" s="1"/>
  <c r="AD261" i="1"/>
  <c r="AE261" i="1"/>
  <c r="AF261" i="1"/>
  <c r="AG261" i="1"/>
  <c r="Y262" i="1"/>
  <c r="AB262" i="1" s="1"/>
  <c r="Z262" i="1"/>
  <c r="AD262" i="1"/>
  <c r="AE262" i="1"/>
  <c r="AF262" i="1"/>
  <c r="AG262" i="1"/>
  <c r="Y263" i="1"/>
  <c r="AB263" i="1" s="1"/>
  <c r="Z263" i="1"/>
  <c r="AD263" i="1"/>
  <c r="AE263" i="1"/>
  <c r="AF263" i="1"/>
  <c r="AG263" i="1"/>
  <c r="Y264" i="1"/>
  <c r="AB264" i="1" s="1"/>
  <c r="Z264" i="1"/>
  <c r="AD264" i="1"/>
  <c r="AE264" i="1"/>
  <c r="AF264" i="1"/>
  <c r="AG264" i="1"/>
  <c r="Y265" i="1"/>
  <c r="Z265" i="1"/>
  <c r="AB265" i="1"/>
  <c r="AA265" i="1" s="1"/>
  <c r="AD265" i="1"/>
  <c r="AE265" i="1"/>
  <c r="AF265" i="1"/>
  <c r="AG265" i="1"/>
  <c r="Y266" i="1"/>
  <c r="AB266" i="1" s="1"/>
  <c r="Z266" i="1"/>
  <c r="AD266" i="1"/>
  <c r="AE266" i="1"/>
  <c r="AF266" i="1"/>
  <c r="AG266" i="1"/>
  <c r="Y267" i="1"/>
  <c r="AB267" i="1" s="1"/>
  <c r="Z267" i="1"/>
  <c r="AD267" i="1"/>
  <c r="AE267" i="1"/>
  <c r="AF267" i="1"/>
  <c r="AG267" i="1"/>
  <c r="Y268" i="1"/>
  <c r="AB268" i="1" s="1"/>
  <c r="AA268" i="1" s="1"/>
  <c r="Z268" i="1"/>
  <c r="AC268" i="1"/>
  <c r="AD268" i="1"/>
  <c r="AE268" i="1"/>
  <c r="AF268" i="1"/>
  <c r="AG268" i="1"/>
  <c r="Y269" i="1"/>
  <c r="Z269" i="1"/>
  <c r="AB269" i="1"/>
  <c r="AD269" i="1"/>
  <c r="AE269" i="1"/>
  <c r="AF269" i="1"/>
  <c r="AG269" i="1"/>
  <c r="Y270" i="1"/>
  <c r="AB270" i="1" s="1"/>
  <c r="AC270" i="1" s="1"/>
  <c r="Z270" i="1"/>
  <c r="AD270" i="1"/>
  <c r="AE270" i="1"/>
  <c r="AF270" i="1"/>
  <c r="AG270" i="1"/>
  <c r="Y271" i="1"/>
  <c r="Z271" i="1"/>
  <c r="AD271" i="1"/>
  <c r="AE271" i="1"/>
  <c r="AF271" i="1"/>
  <c r="AG271" i="1"/>
  <c r="Y272" i="1"/>
  <c r="AB272" i="1" s="1"/>
  <c r="Z272" i="1"/>
  <c r="AD272" i="1"/>
  <c r="AE272" i="1"/>
  <c r="AF272" i="1"/>
  <c r="AG272" i="1"/>
  <c r="Y273" i="1"/>
  <c r="Z273" i="1"/>
  <c r="AB273" i="1"/>
  <c r="AA273" i="1" s="1"/>
  <c r="AD273" i="1"/>
  <c r="AE273" i="1"/>
  <c r="AF273" i="1"/>
  <c r="AG273" i="1"/>
  <c r="Y274" i="1"/>
  <c r="AB274" i="1" s="1"/>
  <c r="Z274" i="1"/>
  <c r="AD274" i="1"/>
  <c r="AE274" i="1"/>
  <c r="AF274" i="1"/>
  <c r="AG274" i="1"/>
  <c r="Y275" i="1"/>
  <c r="AB275" i="1" s="1"/>
  <c r="Z275" i="1"/>
  <c r="AD275" i="1"/>
  <c r="AE275" i="1"/>
  <c r="AF275" i="1"/>
  <c r="AG275" i="1"/>
  <c r="Y276" i="1"/>
  <c r="AB276" i="1" s="1"/>
  <c r="AA276" i="1" s="1"/>
  <c r="Z276" i="1"/>
  <c r="AC276" i="1"/>
  <c r="AD276" i="1"/>
  <c r="AE276" i="1"/>
  <c r="AF276" i="1"/>
  <c r="AG276" i="1"/>
  <c r="Y277" i="1"/>
  <c r="Z277" i="1"/>
  <c r="AB277" i="1"/>
  <c r="AD277" i="1"/>
  <c r="AE277" i="1"/>
  <c r="AF277" i="1"/>
  <c r="AG277" i="1"/>
  <c r="Y278" i="1"/>
  <c r="AB278" i="1" s="1"/>
  <c r="AC278" i="1" s="1"/>
  <c r="Z278" i="1"/>
  <c r="AA278" i="1"/>
  <c r="AD278" i="1"/>
  <c r="AE278" i="1"/>
  <c r="AF278" i="1"/>
  <c r="AG278" i="1"/>
  <c r="Y279" i="1"/>
  <c r="AB279" i="1" s="1"/>
  <c r="Z279" i="1"/>
  <c r="AD279" i="1"/>
  <c r="AE279" i="1"/>
  <c r="AF279" i="1"/>
  <c r="AG279" i="1"/>
  <c r="Y280" i="1"/>
  <c r="AB280" i="1" s="1"/>
  <c r="Z280" i="1"/>
  <c r="AD280" i="1"/>
  <c r="AE280" i="1"/>
  <c r="AF280" i="1"/>
  <c r="AG280" i="1"/>
  <c r="Y281" i="1"/>
  <c r="Z281" i="1"/>
  <c r="AB281" i="1"/>
  <c r="AA281" i="1" s="1"/>
  <c r="AD281" i="1"/>
  <c r="AE281" i="1"/>
  <c r="AF281" i="1"/>
  <c r="AG281" i="1"/>
  <c r="Y282" i="1"/>
  <c r="AB282" i="1" s="1"/>
  <c r="Z282" i="1"/>
  <c r="AD282" i="1"/>
  <c r="AE282" i="1"/>
  <c r="AF282" i="1"/>
  <c r="AG282" i="1"/>
  <c r="Y283" i="1"/>
  <c r="AB283" i="1" s="1"/>
  <c r="Z283" i="1"/>
  <c r="AD283" i="1"/>
  <c r="AE283" i="1"/>
  <c r="AF283" i="1"/>
  <c r="AG283" i="1"/>
  <c r="Y284" i="1"/>
  <c r="AB284" i="1" s="1"/>
  <c r="AA284" i="1" s="1"/>
  <c r="Z284" i="1"/>
  <c r="AC284" i="1"/>
  <c r="AD284" i="1"/>
  <c r="AE284" i="1"/>
  <c r="AF284" i="1"/>
  <c r="AG284" i="1"/>
  <c r="Y285" i="1"/>
  <c r="Z285" i="1"/>
  <c r="AB285" i="1"/>
  <c r="AD285" i="1"/>
  <c r="AE285" i="1"/>
  <c r="AF285" i="1"/>
  <c r="AG285" i="1"/>
  <c r="Y286" i="1"/>
  <c r="AB286" i="1" s="1"/>
  <c r="AC286" i="1" s="1"/>
  <c r="Z286" i="1"/>
  <c r="AD286" i="1"/>
  <c r="AE286" i="1"/>
  <c r="AF286" i="1"/>
  <c r="AG286" i="1"/>
  <c r="Y287" i="1"/>
  <c r="Z287" i="1"/>
  <c r="AD287" i="1"/>
  <c r="AE287" i="1"/>
  <c r="AF287" i="1"/>
  <c r="AG287" i="1"/>
  <c r="Y288" i="1"/>
  <c r="AB288" i="1" s="1"/>
  <c r="AA288" i="1" s="1"/>
  <c r="Z288" i="1"/>
  <c r="AD288" i="1"/>
  <c r="AE288" i="1"/>
  <c r="AF288" i="1"/>
  <c r="AG288" i="1"/>
  <c r="Y289" i="1"/>
  <c r="Z289" i="1"/>
  <c r="AB289" i="1"/>
  <c r="AD289" i="1"/>
  <c r="AE289" i="1"/>
  <c r="AF289" i="1"/>
  <c r="AG289" i="1"/>
  <c r="Y290" i="1"/>
  <c r="AB290" i="1" s="1"/>
  <c r="AC290" i="1" s="1"/>
  <c r="Z290" i="1"/>
  <c r="AD290" i="1"/>
  <c r="AE290" i="1"/>
  <c r="AF290" i="1"/>
  <c r="AG290" i="1"/>
  <c r="Y291" i="1"/>
  <c r="Z291" i="1"/>
  <c r="AD291" i="1"/>
  <c r="AE291" i="1"/>
  <c r="AF291" i="1"/>
  <c r="AG291" i="1"/>
  <c r="Y292" i="1"/>
  <c r="AB292" i="1" s="1"/>
  <c r="AA292" i="1" s="1"/>
  <c r="Z292" i="1"/>
  <c r="AD292" i="1"/>
  <c r="AE292" i="1"/>
  <c r="AF292" i="1"/>
  <c r="AG292" i="1"/>
  <c r="Y293" i="1"/>
  <c r="Z293" i="1"/>
  <c r="AB293" i="1"/>
  <c r="AD293" i="1"/>
  <c r="AE293" i="1"/>
  <c r="AF293" i="1"/>
  <c r="AG293" i="1"/>
  <c r="Y294" i="1"/>
  <c r="AB294" i="1" s="1"/>
  <c r="AC294" i="1" s="1"/>
  <c r="Z294" i="1"/>
  <c r="AA294" i="1"/>
  <c r="AD294" i="1"/>
  <c r="AE294" i="1"/>
  <c r="AF294" i="1"/>
  <c r="AG294" i="1"/>
  <c r="Y295" i="1"/>
  <c r="AB295" i="1" s="1"/>
  <c r="Z295" i="1"/>
  <c r="AD295" i="1"/>
  <c r="AE295" i="1"/>
  <c r="AF295" i="1"/>
  <c r="AG295" i="1"/>
  <c r="Y296" i="1"/>
  <c r="AB296" i="1" s="1"/>
  <c r="AA296" i="1" s="1"/>
  <c r="Z296" i="1"/>
  <c r="AD296" i="1"/>
  <c r="AE296" i="1"/>
  <c r="AF296" i="1"/>
  <c r="AG296" i="1"/>
  <c r="Y297" i="1"/>
  <c r="Z297" i="1"/>
  <c r="AB297" i="1"/>
  <c r="AD297" i="1"/>
  <c r="AE297" i="1"/>
  <c r="AF297" i="1"/>
  <c r="AG297" i="1"/>
  <c r="Y298" i="1"/>
  <c r="AB298" i="1" s="1"/>
  <c r="AC298" i="1" s="1"/>
  <c r="Z298" i="1"/>
  <c r="AA298" i="1"/>
  <c r="AD298" i="1"/>
  <c r="AE298" i="1"/>
  <c r="AF298" i="1"/>
  <c r="AG298" i="1"/>
  <c r="Y299" i="1"/>
  <c r="Z299" i="1"/>
  <c r="AD299" i="1"/>
  <c r="AE299" i="1"/>
  <c r="AF299" i="1"/>
  <c r="AG299" i="1"/>
  <c r="Y300" i="1"/>
  <c r="AB300" i="1" s="1"/>
  <c r="AA300" i="1" s="1"/>
  <c r="Z300" i="1"/>
  <c r="AC300" i="1"/>
  <c r="AD300" i="1"/>
  <c r="AE300" i="1"/>
  <c r="AF300" i="1"/>
  <c r="AG300" i="1"/>
  <c r="Y301" i="1"/>
  <c r="Z301" i="1"/>
  <c r="AB301" i="1"/>
  <c r="AD301" i="1"/>
  <c r="AE301" i="1"/>
  <c r="AF301" i="1"/>
  <c r="AG301" i="1"/>
  <c r="Y302" i="1"/>
  <c r="AB302" i="1" s="1"/>
  <c r="AC302" i="1" s="1"/>
  <c r="Z302" i="1"/>
  <c r="AA302" i="1"/>
  <c r="AD302" i="1"/>
  <c r="AE302" i="1"/>
  <c r="AF302" i="1"/>
  <c r="AG302" i="1"/>
  <c r="Y303" i="1"/>
  <c r="AB303" i="1" s="1"/>
  <c r="AA303" i="1" s="1"/>
  <c r="Z303" i="1"/>
  <c r="AD303" i="1"/>
  <c r="AE303" i="1"/>
  <c r="AF303" i="1"/>
  <c r="AG303" i="1"/>
  <c r="Y304" i="1"/>
  <c r="Z304" i="1"/>
  <c r="AB304" i="1"/>
  <c r="AA304" i="1" s="1"/>
  <c r="AC304" i="1"/>
  <c r="AD304" i="1"/>
  <c r="AE304" i="1"/>
  <c r="AF304" i="1"/>
  <c r="AG304" i="1"/>
  <c r="Y305" i="1"/>
  <c r="Z305" i="1"/>
  <c r="AB305" i="1"/>
  <c r="AC305" i="1" s="1"/>
  <c r="AD305" i="1"/>
  <c r="AE305" i="1"/>
  <c r="AF305" i="1"/>
  <c r="AG305" i="1"/>
  <c r="Y306" i="1"/>
  <c r="Z306" i="1"/>
  <c r="AD306" i="1"/>
  <c r="AE306" i="1"/>
  <c r="AF306" i="1"/>
  <c r="AG306" i="1"/>
  <c r="Y307" i="1"/>
  <c r="AB307" i="1" s="1"/>
  <c r="Z307" i="1"/>
  <c r="AD307" i="1"/>
  <c r="AE307" i="1"/>
  <c r="AF307" i="1"/>
  <c r="AG307" i="1"/>
  <c r="Y308" i="1"/>
  <c r="AB308" i="1" s="1"/>
  <c r="AA308" i="1" s="1"/>
  <c r="Z308" i="1"/>
  <c r="AC308" i="1"/>
  <c r="AD308" i="1"/>
  <c r="AE308" i="1"/>
  <c r="AF308" i="1"/>
  <c r="AG308" i="1"/>
  <c r="Y309" i="1"/>
  <c r="Z309" i="1"/>
  <c r="AB309" i="1"/>
  <c r="AD309" i="1"/>
  <c r="AE309" i="1"/>
  <c r="AF309" i="1"/>
  <c r="AG309" i="1"/>
  <c r="Y310" i="1"/>
  <c r="AB310" i="1" s="1"/>
  <c r="AC310" i="1" s="1"/>
  <c r="Z310" i="1"/>
  <c r="AD310" i="1"/>
  <c r="AE310" i="1"/>
  <c r="AF310" i="1"/>
  <c r="AG310" i="1"/>
  <c r="Y311" i="1"/>
  <c r="Z311" i="1"/>
  <c r="AD311" i="1"/>
  <c r="AE311" i="1"/>
  <c r="AF311" i="1"/>
  <c r="AG311" i="1"/>
  <c r="Y312" i="1"/>
  <c r="AB312" i="1" s="1"/>
  <c r="Z312" i="1"/>
  <c r="AD312" i="1"/>
  <c r="AE312" i="1"/>
  <c r="AF312" i="1"/>
  <c r="AG312" i="1"/>
  <c r="Y313" i="1"/>
  <c r="Z313" i="1"/>
  <c r="AA313" i="1"/>
  <c r="AB313" i="1"/>
  <c r="AC313" i="1" s="1"/>
  <c r="AD313" i="1"/>
  <c r="AE313" i="1"/>
  <c r="AF313" i="1"/>
  <c r="AG313" i="1"/>
  <c r="Y314" i="1"/>
  <c r="AB314" i="1" s="1"/>
  <c r="AC314" i="1" s="1"/>
  <c r="Z314" i="1"/>
  <c r="AD314" i="1"/>
  <c r="AE314" i="1"/>
  <c r="AF314" i="1"/>
  <c r="AG314" i="1"/>
  <c r="Y315" i="1"/>
  <c r="Z315" i="1"/>
  <c r="AD315" i="1"/>
  <c r="AE315" i="1"/>
  <c r="AF315" i="1"/>
  <c r="AG315" i="1"/>
  <c r="Y316" i="1"/>
  <c r="AB316" i="1" s="1"/>
  <c r="AA316" i="1" s="1"/>
  <c r="Z316" i="1"/>
  <c r="AD316" i="1"/>
  <c r="AE316" i="1"/>
  <c r="AF316" i="1"/>
  <c r="AG316" i="1"/>
  <c r="Y317" i="1"/>
  <c r="Z317" i="1"/>
  <c r="AB317" i="1"/>
  <c r="AD317" i="1"/>
  <c r="AE317" i="1"/>
  <c r="AF317" i="1"/>
  <c r="AG317" i="1"/>
  <c r="Y318" i="1"/>
  <c r="AB318" i="1" s="1"/>
  <c r="AC318" i="1" s="1"/>
  <c r="Z318" i="1"/>
  <c r="AA318" i="1"/>
  <c r="AD318" i="1"/>
  <c r="AE318" i="1"/>
  <c r="AF318" i="1"/>
  <c r="AG318" i="1"/>
  <c r="Y319" i="1"/>
  <c r="AB319" i="1" s="1"/>
  <c r="AA319" i="1" s="1"/>
  <c r="Z319" i="1"/>
  <c r="AD319" i="1"/>
  <c r="AE319" i="1"/>
  <c r="AF319" i="1"/>
  <c r="AG319" i="1"/>
  <c r="Y320" i="1"/>
  <c r="Z320" i="1"/>
  <c r="AB320" i="1"/>
  <c r="AA320" i="1" s="1"/>
  <c r="AD320" i="1"/>
  <c r="AE320" i="1"/>
  <c r="AF320" i="1"/>
  <c r="AG320" i="1"/>
  <c r="Y321" i="1"/>
  <c r="Z321" i="1"/>
  <c r="AA321" i="1"/>
  <c r="AB321" i="1"/>
  <c r="AC321" i="1" s="1"/>
  <c r="AD321" i="1"/>
  <c r="AE321" i="1"/>
  <c r="AF321" i="1"/>
  <c r="AG321" i="1"/>
  <c r="Y322" i="1"/>
  <c r="Z322" i="1"/>
  <c r="AD322" i="1"/>
  <c r="AE322" i="1"/>
  <c r="AF322" i="1"/>
  <c r="AG322" i="1"/>
  <c r="Y323" i="1"/>
  <c r="Z323" i="1"/>
  <c r="AB323" i="1" s="1"/>
  <c r="AD323" i="1"/>
  <c r="AE323" i="1"/>
  <c r="AF323" i="1"/>
  <c r="AG323" i="1"/>
  <c r="Y324" i="1"/>
  <c r="AB324" i="1" s="1"/>
  <c r="AA324" i="1" s="1"/>
  <c r="Z324" i="1"/>
  <c r="AD324" i="1"/>
  <c r="AE324" i="1"/>
  <c r="AF324" i="1"/>
  <c r="AG324" i="1"/>
  <c r="Y325" i="1"/>
  <c r="Z325" i="1"/>
  <c r="AB325" i="1"/>
  <c r="AD325" i="1"/>
  <c r="AE325" i="1"/>
  <c r="AF325" i="1"/>
  <c r="AG325" i="1"/>
  <c r="Y326" i="1"/>
  <c r="AB326" i="1" s="1"/>
  <c r="AC326" i="1" s="1"/>
  <c r="Z326" i="1"/>
  <c r="AA326" i="1"/>
  <c r="AD326" i="1"/>
  <c r="AE326" i="1"/>
  <c r="AF326" i="1"/>
  <c r="AG326" i="1"/>
  <c r="Y327" i="1"/>
  <c r="AB327" i="1" s="1"/>
  <c r="AA327" i="1" s="1"/>
  <c r="Z327" i="1"/>
  <c r="AC327" i="1"/>
  <c r="AD327" i="1"/>
  <c r="AE327" i="1"/>
  <c r="AF327" i="1"/>
  <c r="AG327" i="1"/>
  <c r="Y328" i="1"/>
  <c r="AB328" i="1" s="1"/>
  <c r="Z328" i="1"/>
  <c r="AD328" i="1"/>
  <c r="AE328" i="1"/>
  <c r="AF328" i="1"/>
  <c r="AG328" i="1"/>
  <c r="Y329" i="1"/>
  <c r="Z329" i="1"/>
  <c r="AB329" i="1"/>
  <c r="AC329" i="1" s="1"/>
  <c r="AD329" i="1"/>
  <c r="AE329" i="1"/>
  <c r="AF329" i="1"/>
  <c r="AG329" i="1"/>
  <c r="Y330" i="1"/>
  <c r="Z330" i="1"/>
  <c r="AD330" i="1"/>
  <c r="AE330" i="1"/>
  <c r="AF330" i="1"/>
  <c r="AG330" i="1"/>
  <c r="Y331" i="1"/>
  <c r="AB331" i="1" s="1"/>
  <c r="Z331" i="1"/>
  <c r="AD331" i="1"/>
  <c r="AE331" i="1"/>
  <c r="AF331" i="1"/>
  <c r="AG331" i="1"/>
  <c r="Y332" i="1"/>
  <c r="AB332" i="1" s="1"/>
  <c r="Z332" i="1"/>
  <c r="AA332" i="1"/>
  <c r="AC332" i="1"/>
  <c r="AD332" i="1"/>
  <c r="AE332" i="1"/>
  <c r="AF332" i="1"/>
  <c r="AG332" i="1"/>
  <c r="Y333" i="1"/>
  <c r="Z333" i="1"/>
  <c r="AB333" i="1"/>
  <c r="AD333" i="1"/>
  <c r="AE333" i="1"/>
  <c r="AF333" i="1"/>
  <c r="AG333" i="1"/>
  <c r="Y334" i="1"/>
  <c r="AB334" i="1" s="1"/>
  <c r="AC334" i="1" s="1"/>
  <c r="Z334" i="1"/>
  <c r="AA334" i="1"/>
  <c r="AD334" i="1"/>
  <c r="AE334" i="1"/>
  <c r="AF334" i="1"/>
  <c r="AG334" i="1"/>
  <c r="Y335" i="1"/>
  <c r="AB335" i="1" s="1"/>
  <c r="AA335" i="1" s="1"/>
  <c r="Z335" i="1"/>
  <c r="AD335" i="1"/>
  <c r="AE335" i="1"/>
  <c r="AF335" i="1"/>
  <c r="AG335" i="1"/>
  <c r="Y336" i="1"/>
  <c r="Z336" i="1"/>
  <c r="AB336" i="1"/>
  <c r="AA336" i="1" s="1"/>
  <c r="AD336" i="1"/>
  <c r="AE336" i="1"/>
  <c r="AF336" i="1"/>
  <c r="AG336" i="1"/>
  <c r="Y337" i="1"/>
  <c r="Z337" i="1"/>
  <c r="AA337" i="1"/>
  <c r="AB337" i="1"/>
  <c r="AC337" i="1" s="1"/>
  <c r="AD337" i="1"/>
  <c r="AE337" i="1"/>
  <c r="AF337" i="1"/>
  <c r="AG337" i="1"/>
  <c r="Y338" i="1"/>
  <c r="Z338" i="1"/>
  <c r="AD338" i="1"/>
  <c r="AE338" i="1"/>
  <c r="AF338" i="1"/>
  <c r="AG338" i="1"/>
  <c r="Y339" i="1"/>
  <c r="Z339" i="1"/>
  <c r="AB339" i="1" s="1"/>
  <c r="AD339" i="1"/>
  <c r="AE339" i="1"/>
  <c r="AF339" i="1"/>
  <c r="AG339" i="1"/>
  <c r="Y340" i="1"/>
  <c r="AB340" i="1" s="1"/>
  <c r="AA340" i="1" s="1"/>
  <c r="Z340" i="1"/>
  <c r="AD340" i="1"/>
  <c r="AE340" i="1"/>
  <c r="AF340" i="1"/>
  <c r="AG340" i="1"/>
  <c r="Y341" i="1"/>
  <c r="Z341" i="1"/>
  <c r="AB341" i="1"/>
  <c r="AD341" i="1"/>
  <c r="AE341" i="1"/>
  <c r="AF341" i="1"/>
  <c r="AG341" i="1"/>
  <c r="Y342" i="1"/>
  <c r="AB342" i="1" s="1"/>
  <c r="AC342" i="1" s="1"/>
  <c r="Z342" i="1"/>
  <c r="AA342" i="1"/>
  <c r="AD342" i="1"/>
  <c r="AE342" i="1"/>
  <c r="AF342" i="1"/>
  <c r="AG342" i="1"/>
  <c r="Y343" i="1"/>
  <c r="AB343" i="1" s="1"/>
  <c r="AA343" i="1" s="1"/>
  <c r="Z343" i="1"/>
  <c r="AC343" i="1"/>
  <c r="AD343" i="1"/>
  <c r="AE343" i="1"/>
  <c r="AF343" i="1"/>
  <c r="AG343" i="1"/>
  <c r="Y344" i="1"/>
  <c r="AB344" i="1" s="1"/>
  <c r="Z344" i="1"/>
  <c r="AD344" i="1"/>
  <c r="AE344" i="1"/>
  <c r="AF344" i="1"/>
  <c r="AG344" i="1"/>
  <c r="Y345" i="1"/>
  <c r="Z345" i="1"/>
  <c r="AB345" i="1"/>
  <c r="AC345" i="1" s="1"/>
  <c r="AD345" i="1"/>
  <c r="AE345" i="1"/>
  <c r="AF345" i="1"/>
  <c r="AG345" i="1"/>
  <c r="Y346" i="1"/>
  <c r="Z346" i="1"/>
  <c r="AD346" i="1"/>
  <c r="AE346" i="1"/>
  <c r="AF346" i="1"/>
  <c r="AG346" i="1"/>
  <c r="Y347" i="1"/>
  <c r="AB347" i="1" s="1"/>
  <c r="Z347" i="1"/>
  <c r="AD347" i="1"/>
  <c r="AE347" i="1"/>
  <c r="AF347" i="1"/>
  <c r="AG347" i="1"/>
  <c r="Y348" i="1"/>
  <c r="AB348" i="1" s="1"/>
  <c r="Z348" i="1"/>
  <c r="AA348" i="1"/>
  <c r="AC348" i="1"/>
  <c r="AD348" i="1"/>
  <c r="AE348" i="1"/>
  <c r="AF348" i="1"/>
  <c r="AG348" i="1"/>
  <c r="Y349" i="1"/>
  <c r="Z349" i="1"/>
  <c r="AB349" i="1"/>
  <c r="AD349" i="1"/>
  <c r="AE349" i="1"/>
  <c r="AF349" i="1"/>
  <c r="AG349" i="1"/>
  <c r="Y350" i="1"/>
  <c r="AB350" i="1" s="1"/>
  <c r="AC350" i="1" s="1"/>
  <c r="Z350" i="1"/>
  <c r="AA350" i="1"/>
  <c r="AD350" i="1"/>
  <c r="AE350" i="1"/>
  <c r="AF350" i="1"/>
  <c r="AG350" i="1"/>
  <c r="Y351" i="1"/>
  <c r="AB351" i="1" s="1"/>
  <c r="AA351" i="1" s="1"/>
  <c r="Z351" i="1"/>
  <c r="AD351" i="1"/>
  <c r="AE351" i="1"/>
  <c r="AF351" i="1"/>
  <c r="AG351" i="1"/>
  <c r="Y352" i="1"/>
  <c r="Z352" i="1"/>
  <c r="AB352" i="1"/>
  <c r="AA352" i="1" s="1"/>
  <c r="AD352" i="1"/>
  <c r="AE352" i="1"/>
  <c r="AF352" i="1"/>
  <c r="AG352" i="1"/>
  <c r="Y353" i="1"/>
  <c r="Z353" i="1"/>
  <c r="AA353" i="1"/>
  <c r="AB353" i="1"/>
  <c r="AC353" i="1" s="1"/>
  <c r="AD353" i="1"/>
  <c r="AE353" i="1"/>
  <c r="AF353" i="1"/>
  <c r="AG353" i="1"/>
  <c r="Y354" i="1"/>
  <c r="Z354" i="1"/>
  <c r="AD354" i="1"/>
  <c r="AE354" i="1"/>
  <c r="AF354" i="1"/>
  <c r="AG354" i="1"/>
  <c r="Y355" i="1"/>
  <c r="Z355" i="1"/>
  <c r="AB355" i="1" s="1"/>
  <c r="AD355" i="1"/>
  <c r="AE355" i="1"/>
  <c r="AF355" i="1"/>
  <c r="AG355" i="1"/>
  <c r="Y356" i="1"/>
  <c r="AB356" i="1" s="1"/>
  <c r="Z356" i="1"/>
  <c r="AD356" i="1"/>
  <c r="AE356" i="1"/>
  <c r="AF356" i="1"/>
  <c r="AG356" i="1"/>
  <c r="Y357" i="1"/>
  <c r="Z357" i="1"/>
  <c r="AB357" i="1" s="1"/>
  <c r="AD357" i="1"/>
  <c r="AE357" i="1"/>
  <c r="AF357" i="1"/>
  <c r="AG357" i="1"/>
  <c r="Y358" i="1"/>
  <c r="Z358" i="1"/>
  <c r="AD358" i="1"/>
  <c r="AE358" i="1"/>
  <c r="AF358" i="1"/>
  <c r="AG358" i="1"/>
  <c r="Y359" i="1"/>
  <c r="AB359" i="1" s="1"/>
  <c r="Z359" i="1"/>
  <c r="AD359" i="1"/>
  <c r="AE359" i="1"/>
  <c r="AF359" i="1"/>
  <c r="AG359" i="1"/>
  <c r="Y360" i="1"/>
  <c r="AB360" i="1" s="1"/>
  <c r="Z360" i="1"/>
  <c r="AD360" i="1"/>
  <c r="AE360" i="1"/>
  <c r="AF360" i="1"/>
  <c r="AG360" i="1"/>
  <c r="Y361" i="1"/>
  <c r="Z361" i="1"/>
  <c r="AB361" i="1"/>
  <c r="AC361" i="1" s="1"/>
  <c r="AD361" i="1"/>
  <c r="AE361" i="1"/>
  <c r="AF361" i="1"/>
  <c r="AG361" i="1"/>
  <c r="Y362" i="1"/>
  <c r="AB362" i="1" s="1"/>
  <c r="AA362" i="1" s="1"/>
  <c r="Z362" i="1"/>
  <c r="AD362" i="1"/>
  <c r="AE362" i="1"/>
  <c r="AF362" i="1"/>
  <c r="AG362" i="1"/>
  <c r="Y363" i="1"/>
  <c r="AB363" i="1" s="1"/>
  <c r="Z363" i="1"/>
  <c r="AD363" i="1"/>
  <c r="AE363" i="1"/>
  <c r="AF363" i="1"/>
  <c r="AG363" i="1"/>
  <c r="Y364" i="1"/>
  <c r="AB364" i="1" s="1"/>
  <c r="Z364" i="1"/>
  <c r="AD364" i="1"/>
  <c r="AE364" i="1"/>
  <c r="AF364" i="1"/>
  <c r="AG364" i="1"/>
  <c r="Y365" i="1"/>
  <c r="Z365" i="1"/>
  <c r="AB365" i="1" s="1"/>
  <c r="AD365" i="1"/>
  <c r="AE365" i="1"/>
  <c r="AF365" i="1"/>
  <c r="AG365" i="1"/>
  <c r="Y366" i="1"/>
  <c r="Z366" i="1"/>
  <c r="AB366" i="1" s="1"/>
  <c r="AD366" i="1"/>
  <c r="AE366" i="1"/>
  <c r="AF366" i="1"/>
  <c r="AG366" i="1"/>
  <c r="Y367" i="1"/>
  <c r="Z367" i="1"/>
  <c r="AB367" i="1" s="1"/>
  <c r="AD367" i="1"/>
  <c r="AE367" i="1"/>
  <c r="AF367" i="1"/>
  <c r="AG367" i="1"/>
  <c r="Y368" i="1"/>
  <c r="AB368" i="1" s="1"/>
  <c r="Z368" i="1"/>
  <c r="AD368" i="1"/>
  <c r="AE368" i="1"/>
  <c r="AF368" i="1"/>
  <c r="AG368" i="1"/>
  <c r="Y369" i="1"/>
  <c r="Z369" i="1"/>
  <c r="AB369" i="1" s="1"/>
  <c r="AD369" i="1"/>
  <c r="AE369" i="1"/>
  <c r="AF369" i="1"/>
  <c r="AG369" i="1"/>
  <c r="Y370" i="1"/>
  <c r="Z370" i="1"/>
  <c r="AD370" i="1"/>
  <c r="AE370" i="1"/>
  <c r="AF370" i="1"/>
  <c r="AG370" i="1"/>
  <c r="Y371" i="1"/>
  <c r="AB371" i="1" s="1"/>
  <c r="Z371" i="1"/>
  <c r="AD371" i="1"/>
  <c r="AE371" i="1"/>
  <c r="AF371" i="1"/>
  <c r="AG371" i="1"/>
  <c r="Y372" i="1"/>
  <c r="Z372" i="1"/>
  <c r="AB372" i="1"/>
  <c r="AA372" i="1" s="1"/>
  <c r="AC372" i="1"/>
  <c r="AD372" i="1"/>
  <c r="AE372" i="1"/>
  <c r="AF372" i="1"/>
  <c r="AG372" i="1"/>
  <c r="Y373" i="1"/>
  <c r="AB373" i="1" s="1"/>
  <c r="Z373" i="1"/>
  <c r="AD373" i="1"/>
  <c r="AE373" i="1"/>
  <c r="AF373" i="1"/>
  <c r="AG373" i="1"/>
  <c r="Y374" i="1"/>
  <c r="AB374" i="1" s="1"/>
  <c r="Z374" i="1"/>
  <c r="AD374" i="1"/>
  <c r="AE374" i="1"/>
  <c r="AF374" i="1"/>
  <c r="AG374" i="1"/>
  <c r="Y375" i="1"/>
  <c r="AB375" i="1" s="1"/>
  <c r="Z375" i="1"/>
  <c r="AD375" i="1"/>
  <c r="AE375" i="1"/>
  <c r="AF375" i="1"/>
  <c r="AG375" i="1"/>
  <c r="Y376" i="1"/>
  <c r="AB376" i="1" s="1"/>
  <c r="Z376" i="1"/>
  <c r="AD376" i="1"/>
  <c r="AE376" i="1"/>
  <c r="AF376" i="1"/>
  <c r="AG376" i="1"/>
  <c r="Y377" i="1"/>
  <c r="Z377" i="1"/>
  <c r="AB377" i="1" s="1"/>
  <c r="AD377" i="1"/>
  <c r="AE377" i="1"/>
  <c r="AF377" i="1"/>
  <c r="AG377" i="1"/>
  <c r="Y378" i="1"/>
  <c r="Z378" i="1"/>
  <c r="AB378" i="1"/>
  <c r="AA378" i="1" s="1"/>
  <c r="AD378" i="1"/>
  <c r="AE378" i="1"/>
  <c r="AF378" i="1"/>
  <c r="AG378" i="1"/>
  <c r="Y379" i="1"/>
  <c r="AB379" i="1" s="1"/>
  <c r="Z379" i="1"/>
  <c r="AD379" i="1"/>
  <c r="AE379" i="1"/>
  <c r="AF379" i="1"/>
  <c r="AG379" i="1"/>
  <c r="Y380" i="1"/>
  <c r="Z380" i="1"/>
  <c r="AB380" i="1" s="1"/>
  <c r="AD380" i="1"/>
  <c r="AE380" i="1"/>
  <c r="AF380" i="1"/>
  <c r="AG380" i="1"/>
  <c r="Y381" i="1"/>
  <c r="AB381" i="1" s="1"/>
  <c r="Z381" i="1"/>
  <c r="AD381" i="1"/>
  <c r="AE381" i="1"/>
  <c r="AF381" i="1"/>
  <c r="AG381" i="1"/>
  <c r="Y382" i="1"/>
  <c r="AB382" i="1" s="1"/>
  <c r="Z382" i="1"/>
  <c r="AD382" i="1"/>
  <c r="AE382" i="1"/>
  <c r="AF382" i="1"/>
  <c r="AG382" i="1"/>
  <c r="Y383" i="1"/>
  <c r="AB383" i="1" s="1"/>
  <c r="Z383" i="1"/>
  <c r="AD383" i="1"/>
  <c r="AE383" i="1"/>
  <c r="AF383" i="1"/>
  <c r="AG383" i="1"/>
  <c r="Y384" i="1"/>
  <c r="AB384" i="1" s="1"/>
  <c r="Z384" i="1"/>
  <c r="AD384" i="1"/>
  <c r="AE384" i="1"/>
  <c r="AF384" i="1"/>
  <c r="AG384" i="1"/>
  <c r="Y385" i="1"/>
  <c r="Z385" i="1"/>
  <c r="AB385" i="1" s="1"/>
  <c r="AD385" i="1"/>
  <c r="AE385" i="1"/>
  <c r="AF385" i="1"/>
  <c r="AG385" i="1"/>
  <c r="Y386" i="1"/>
  <c r="Z386" i="1"/>
  <c r="AB386" i="1"/>
  <c r="AA386" i="1" s="1"/>
  <c r="AD386" i="1"/>
  <c r="AE386" i="1"/>
  <c r="AF386" i="1"/>
  <c r="AG386" i="1"/>
  <c r="Y387" i="1"/>
  <c r="AB387" i="1" s="1"/>
  <c r="Z387" i="1"/>
  <c r="AD387" i="1"/>
  <c r="AE387" i="1"/>
  <c r="AF387" i="1"/>
  <c r="AG387" i="1"/>
  <c r="Y388" i="1"/>
  <c r="Z388" i="1"/>
  <c r="AB388" i="1" s="1"/>
  <c r="AD388" i="1"/>
  <c r="AE388" i="1"/>
  <c r="AF388" i="1"/>
  <c r="AG388" i="1"/>
  <c r="Y389" i="1"/>
  <c r="AB389" i="1" s="1"/>
  <c r="Z389" i="1"/>
  <c r="AD389" i="1"/>
  <c r="AE389" i="1"/>
  <c r="AF389" i="1"/>
  <c r="AG389" i="1"/>
  <c r="Y390" i="1"/>
  <c r="AB390" i="1" s="1"/>
  <c r="Z390" i="1"/>
  <c r="AD390" i="1"/>
  <c r="AE390" i="1"/>
  <c r="AF390" i="1"/>
  <c r="AG390" i="1"/>
  <c r="Y391" i="1"/>
  <c r="AB391" i="1" s="1"/>
  <c r="Z391" i="1"/>
  <c r="AD391" i="1"/>
  <c r="AE391" i="1"/>
  <c r="AF391" i="1"/>
  <c r="AG391" i="1"/>
  <c r="Y392" i="1"/>
  <c r="AB392" i="1" s="1"/>
  <c r="Z392" i="1"/>
  <c r="AD392" i="1"/>
  <c r="AE392" i="1"/>
  <c r="AF392" i="1"/>
  <c r="AG392" i="1"/>
  <c r="Y393" i="1"/>
  <c r="Z393" i="1"/>
  <c r="AB393" i="1" s="1"/>
  <c r="AD393" i="1"/>
  <c r="AE393" i="1"/>
  <c r="AF393" i="1"/>
  <c r="AG393" i="1"/>
  <c r="Y394" i="1"/>
  <c r="Z394" i="1"/>
  <c r="AB394" i="1"/>
  <c r="AA394" i="1" s="1"/>
  <c r="AD394" i="1"/>
  <c r="AE394" i="1"/>
  <c r="AF394" i="1"/>
  <c r="AG394" i="1"/>
  <c r="Y395" i="1"/>
  <c r="AB395" i="1" s="1"/>
  <c r="Z395" i="1"/>
  <c r="AD395" i="1"/>
  <c r="AE395" i="1"/>
  <c r="AF395" i="1"/>
  <c r="AG395" i="1"/>
  <c r="Y396" i="1"/>
  <c r="Z396" i="1"/>
  <c r="AB396" i="1" s="1"/>
  <c r="AD396" i="1"/>
  <c r="AE396" i="1"/>
  <c r="AF396" i="1"/>
  <c r="AG396" i="1"/>
  <c r="Y397" i="1"/>
  <c r="AB397" i="1" s="1"/>
  <c r="Z397" i="1"/>
  <c r="AD397" i="1"/>
  <c r="AE397" i="1"/>
  <c r="AF397" i="1"/>
  <c r="AG397" i="1"/>
  <c r="Y398" i="1"/>
  <c r="AB398" i="1" s="1"/>
  <c r="Z398" i="1"/>
  <c r="AD398" i="1"/>
  <c r="AE398" i="1"/>
  <c r="AF398" i="1"/>
  <c r="AG398" i="1"/>
  <c r="Y399" i="1"/>
  <c r="AB399" i="1" s="1"/>
  <c r="Z399" i="1"/>
  <c r="AD399" i="1"/>
  <c r="AE399" i="1"/>
  <c r="AF399" i="1"/>
  <c r="AG399" i="1"/>
  <c r="Y400" i="1"/>
  <c r="AB400" i="1" s="1"/>
  <c r="Z400" i="1"/>
  <c r="AD400" i="1"/>
  <c r="AE400" i="1"/>
  <c r="AF400" i="1"/>
  <c r="AG400" i="1"/>
  <c r="Y401" i="1"/>
  <c r="Z401" i="1"/>
  <c r="AB401" i="1" s="1"/>
  <c r="AD401" i="1"/>
  <c r="AE401" i="1"/>
  <c r="AF401" i="1"/>
  <c r="AG401" i="1"/>
  <c r="Y402" i="1"/>
  <c r="Z402" i="1"/>
  <c r="AB402" i="1"/>
  <c r="AA402" i="1" s="1"/>
  <c r="AD402" i="1"/>
  <c r="AE402" i="1"/>
  <c r="AF402" i="1"/>
  <c r="AG402" i="1"/>
  <c r="Y403" i="1"/>
  <c r="AB403" i="1" s="1"/>
  <c r="Z403" i="1"/>
  <c r="AD403" i="1"/>
  <c r="AE403" i="1"/>
  <c r="AF403" i="1"/>
  <c r="AG403" i="1"/>
  <c r="Y404" i="1"/>
  <c r="Z404" i="1"/>
  <c r="AB404" i="1" s="1"/>
  <c r="AD404" i="1"/>
  <c r="AE404" i="1"/>
  <c r="AF404" i="1"/>
  <c r="AG404" i="1"/>
  <c r="Y405" i="1"/>
  <c r="AB405" i="1" s="1"/>
  <c r="Z405" i="1"/>
  <c r="AD405" i="1"/>
  <c r="AE405" i="1"/>
  <c r="AF405" i="1"/>
  <c r="AG405" i="1"/>
  <c r="Y406" i="1"/>
  <c r="AB406" i="1" s="1"/>
  <c r="Z406" i="1"/>
  <c r="AD406" i="1"/>
  <c r="AE406" i="1"/>
  <c r="AF406" i="1"/>
  <c r="AG406" i="1"/>
  <c r="Y407" i="1"/>
  <c r="AB407" i="1" s="1"/>
  <c r="Z407" i="1"/>
  <c r="AD407" i="1"/>
  <c r="AE407" i="1"/>
  <c r="AF407" i="1"/>
  <c r="AG407" i="1"/>
  <c r="Y408" i="1"/>
  <c r="AB408" i="1" s="1"/>
  <c r="Z408" i="1"/>
  <c r="AD408" i="1"/>
  <c r="AE408" i="1"/>
  <c r="AF408" i="1"/>
  <c r="AG408" i="1"/>
  <c r="Y409" i="1"/>
  <c r="Z409" i="1"/>
  <c r="AB409" i="1" s="1"/>
  <c r="AD409" i="1"/>
  <c r="AE409" i="1"/>
  <c r="AF409" i="1"/>
  <c r="AG409" i="1"/>
  <c r="Y410" i="1"/>
  <c r="Z410" i="1"/>
  <c r="AB410" i="1"/>
  <c r="AA410" i="1" s="1"/>
  <c r="AD410" i="1"/>
  <c r="AE410" i="1"/>
  <c r="AF410" i="1"/>
  <c r="AG410" i="1"/>
  <c r="Y411" i="1"/>
  <c r="AB411" i="1" s="1"/>
  <c r="Z411" i="1"/>
  <c r="AD411" i="1"/>
  <c r="AE411" i="1"/>
  <c r="AF411" i="1"/>
  <c r="AG411" i="1"/>
  <c r="Y412" i="1"/>
  <c r="Z412" i="1"/>
  <c r="AB412" i="1" s="1"/>
  <c r="AD412" i="1"/>
  <c r="AE412" i="1"/>
  <c r="AF412" i="1"/>
  <c r="AG412" i="1"/>
  <c r="Y413" i="1"/>
  <c r="AB413" i="1" s="1"/>
  <c r="Z413" i="1"/>
  <c r="AD413" i="1"/>
  <c r="AE413" i="1"/>
  <c r="AF413" i="1"/>
  <c r="AG413" i="1"/>
  <c r="Y414" i="1"/>
  <c r="AB414" i="1" s="1"/>
  <c r="Z414" i="1"/>
  <c r="AD414" i="1"/>
  <c r="AE414" i="1"/>
  <c r="AF414" i="1"/>
  <c r="AG414" i="1"/>
  <c r="Y415" i="1"/>
  <c r="AB415" i="1" s="1"/>
  <c r="Z415" i="1"/>
  <c r="AD415" i="1"/>
  <c r="AE415" i="1"/>
  <c r="AF415" i="1"/>
  <c r="AG415" i="1"/>
  <c r="Y416" i="1"/>
  <c r="AB416" i="1" s="1"/>
  <c r="Z416" i="1"/>
  <c r="AD416" i="1"/>
  <c r="AE416" i="1"/>
  <c r="AF416" i="1"/>
  <c r="AG416" i="1"/>
  <c r="Y417" i="1"/>
  <c r="Z417" i="1"/>
  <c r="AB417" i="1" s="1"/>
  <c r="AD417" i="1"/>
  <c r="AE417" i="1"/>
  <c r="AF417" i="1"/>
  <c r="AG417" i="1"/>
  <c r="Y418" i="1"/>
  <c r="Z418" i="1"/>
  <c r="AB418" i="1"/>
  <c r="AA418" i="1" s="1"/>
  <c r="AD418" i="1"/>
  <c r="AE418" i="1"/>
  <c r="AF418" i="1"/>
  <c r="AG418" i="1"/>
  <c r="Y419" i="1"/>
  <c r="AB419" i="1" s="1"/>
  <c r="Z419" i="1"/>
  <c r="AD419" i="1"/>
  <c r="AE419" i="1"/>
  <c r="AF419" i="1"/>
  <c r="AG419" i="1"/>
  <c r="Y420" i="1"/>
  <c r="Z420" i="1"/>
  <c r="AB420" i="1" s="1"/>
  <c r="AD420" i="1"/>
  <c r="AE420" i="1"/>
  <c r="AF420" i="1"/>
  <c r="AG420" i="1"/>
  <c r="Y421" i="1"/>
  <c r="AB421" i="1" s="1"/>
  <c r="Z421" i="1"/>
  <c r="AD421" i="1"/>
  <c r="AE421" i="1"/>
  <c r="AF421" i="1"/>
  <c r="AG421" i="1"/>
  <c r="Y422" i="1"/>
  <c r="AB422" i="1" s="1"/>
  <c r="Z422" i="1"/>
  <c r="AD422" i="1"/>
  <c r="AE422" i="1"/>
  <c r="AF422" i="1"/>
  <c r="AG422" i="1"/>
  <c r="Y423" i="1"/>
  <c r="AB423" i="1" s="1"/>
  <c r="Z423" i="1"/>
  <c r="AD423" i="1"/>
  <c r="AE423" i="1"/>
  <c r="AF423" i="1"/>
  <c r="AG423" i="1"/>
  <c r="Y424" i="1"/>
  <c r="AB424" i="1" s="1"/>
  <c r="Z424" i="1"/>
  <c r="AD424" i="1"/>
  <c r="AE424" i="1"/>
  <c r="AF424" i="1"/>
  <c r="AG424" i="1"/>
  <c r="Y425" i="1"/>
  <c r="Z425" i="1"/>
  <c r="AB425" i="1" s="1"/>
  <c r="AD425" i="1"/>
  <c r="AE425" i="1"/>
  <c r="AF425" i="1"/>
  <c r="AG425" i="1"/>
  <c r="Y426" i="1"/>
  <c r="Z426" i="1"/>
  <c r="AB426" i="1"/>
  <c r="AA426" i="1" s="1"/>
  <c r="AD426" i="1"/>
  <c r="AE426" i="1"/>
  <c r="AF426" i="1"/>
  <c r="AG426" i="1"/>
  <c r="Y427" i="1"/>
  <c r="AB427" i="1" s="1"/>
  <c r="Z427" i="1"/>
  <c r="AD427" i="1"/>
  <c r="AE427" i="1"/>
  <c r="AF427" i="1"/>
  <c r="AG427" i="1"/>
  <c r="Y428" i="1"/>
  <c r="Z428" i="1"/>
  <c r="AB428" i="1" s="1"/>
  <c r="AD428" i="1"/>
  <c r="AE428" i="1"/>
  <c r="AF428" i="1"/>
  <c r="AG428" i="1"/>
  <c r="Y429" i="1"/>
  <c r="AB429" i="1" s="1"/>
  <c r="Z429" i="1"/>
  <c r="AD429" i="1"/>
  <c r="AE429" i="1"/>
  <c r="AF429" i="1"/>
  <c r="AG429" i="1"/>
  <c r="Y430" i="1"/>
  <c r="AB430" i="1" s="1"/>
  <c r="Z430" i="1"/>
  <c r="AD430" i="1"/>
  <c r="AE430" i="1"/>
  <c r="AF430" i="1"/>
  <c r="AG430" i="1"/>
  <c r="Y431" i="1"/>
  <c r="AB431" i="1" s="1"/>
  <c r="Z431" i="1"/>
  <c r="AD431" i="1"/>
  <c r="AE431" i="1"/>
  <c r="AF431" i="1"/>
  <c r="AG431" i="1"/>
  <c r="Y432" i="1"/>
  <c r="AB432" i="1" s="1"/>
  <c r="Z432" i="1"/>
  <c r="AD432" i="1"/>
  <c r="AE432" i="1"/>
  <c r="AF432" i="1"/>
  <c r="AG432" i="1"/>
  <c r="Y433" i="1"/>
  <c r="Z433" i="1"/>
  <c r="AB433" i="1" s="1"/>
  <c r="AD433" i="1"/>
  <c r="AE433" i="1"/>
  <c r="AF433" i="1"/>
  <c r="AG433" i="1"/>
  <c r="Y434" i="1"/>
  <c r="Z434" i="1"/>
  <c r="AB434" i="1"/>
  <c r="AA434" i="1" s="1"/>
  <c r="AD434" i="1"/>
  <c r="AE434" i="1"/>
  <c r="AF434" i="1"/>
  <c r="AG434" i="1"/>
  <c r="Y435" i="1"/>
  <c r="AB435" i="1" s="1"/>
  <c r="Z435" i="1"/>
  <c r="AD435" i="1"/>
  <c r="AE435" i="1"/>
  <c r="AF435" i="1"/>
  <c r="AG435" i="1"/>
  <c r="Y436" i="1"/>
  <c r="Z436" i="1"/>
  <c r="AB436" i="1" s="1"/>
  <c r="AD436" i="1"/>
  <c r="AE436" i="1"/>
  <c r="AF436" i="1"/>
  <c r="AG436" i="1"/>
  <c r="Y437" i="1"/>
  <c r="AB437" i="1" s="1"/>
  <c r="Z437" i="1"/>
  <c r="AD437" i="1"/>
  <c r="AE437" i="1"/>
  <c r="AF437" i="1"/>
  <c r="AG437" i="1"/>
  <c r="Y438" i="1"/>
  <c r="AB438" i="1" s="1"/>
  <c r="Z438" i="1"/>
  <c r="AD438" i="1"/>
  <c r="AE438" i="1"/>
  <c r="AF438" i="1"/>
  <c r="AG438" i="1"/>
  <c r="Y439" i="1"/>
  <c r="AB439" i="1" s="1"/>
  <c r="Z439" i="1"/>
  <c r="AD439" i="1"/>
  <c r="AE439" i="1"/>
  <c r="AF439" i="1"/>
  <c r="AG439" i="1"/>
  <c r="Y440" i="1"/>
  <c r="AB440" i="1" s="1"/>
  <c r="Z440" i="1"/>
  <c r="AD440" i="1"/>
  <c r="AE440" i="1"/>
  <c r="AF440" i="1"/>
  <c r="AG440" i="1"/>
  <c r="Y441" i="1"/>
  <c r="Z441" i="1"/>
  <c r="AB441" i="1" s="1"/>
  <c r="AD441" i="1"/>
  <c r="AE441" i="1"/>
  <c r="AF441" i="1"/>
  <c r="AG441" i="1"/>
  <c r="Y442" i="1"/>
  <c r="Z442" i="1"/>
  <c r="AB442" i="1"/>
  <c r="AA442" i="1" s="1"/>
  <c r="AD442" i="1"/>
  <c r="AE442" i="1"/>
  <c r="AF442" i="1"/>
  <c r="AG442" i="1"/>
  <c r="Y443" i="1"/>
  <c r="AB443" i="1" s="1"/>
  <c r="Z443" i="1"/>
  <c r="AD443" i="1"/>
  <c r="AE443" i="1"/>
  <c r="AF443" i="1"/>
  <c r="AG443" i="1"/>
  <c r="Y444" i="1"/>
  <c r="Z444" i="1"/>
  <c r="AB444" i="1" s="1"/>
  <c r="AD444" i="1"/>
  <c r="AE444" i="1"/>
  <c r="AF444" i="1"/>
  <c r="AG444" i="1"/>
  <c r="Y445" i="1"/>
  <c r="AB445" i="1" s="1"/>
  <c r="Z445" i="1"/>
  <c r="AD445" i="1"/>
  <c r="AE445" i="1"/>
  <c r="AF445" i="1"/>
  <c r="AG445" i="1"/>
  <c r="Y446" i="1"/>
  <c r="AB446" i="1" s="1"/>
  <c r="Z446" i="1"/>
  <c r="AD446" i="1"/>
  <c r="AE446" i="1"/>
  <c r="AF446" i="1"/>
  <c r="AG446" i="1"/>
  <c r="Y447" i="1"/>
  <c r="AB447" i="1" s="1"/>
  <c r="Z447" i="1"/>
  <c r="AD447" i="1"/>
  <c r="AE447" i="1"/>
  <c r="AF447" i="1"/>
  <c r="AG447" i="1"/>
  <c r="Y448" i="1"/>
  <c r="AB448" i="1" s="1"/>
  <c r="Z448" i="1"/>
  <c r="AD448" i="1"/>
  <c r="AE448" i="1"/>
  <c r="AF448" i="1"/>
  <c r="AG448" i="1"/>
  <c r="Y449" i="1"/>
  <c r="Z449" i="1"/>
  <c r="AB449" i="1" s="1"/>
  <c r="AD449" i="1"/>
  <c r="AE449" i="1"/>
  <c r="AF449" i="1"/>
  <c r="AG449" i="1"/>
  <c r="Y450" i="1"/>
  <c r="Z450" i="1"/>
  <c r="AB450" i="1"/>
  <c r="AA450" i="1" s="1"/>
  <c r="AD450" i="1"/>
  <c r="AE450" i="1"/>
  <c r="AF450" i="1"/>
  <c r="AG450" i="1"/>
  <c r="Y451" i="1"/>
  <c r="AB451" i="1" s="1"/>
  <c r="Z451" i="1"/>
  <c r="AD451" i="1"/>
  <c r="AE451" i="1"/>
  <c r="AF451" i="1"/>
  <c r="AG451" i="1"/>
  <c r="Y452" i="1"/>
  <c r="Z452" i="1"/>
  <c r="AB452" i="1" s="1"/>
  <c r="AD452" i="1"/>
  <c r="AE452" i="1"/>
  <c r="AF452" i="1"/>
  <c r="AG452" i="1"/>
  <c r="Y453" i="1"/>
  <c r="AB453" i="1" s="1"/>
  <c r="Z453" i="1"/>
  <c r="AD453" i="1"/>
  <c r="AE453" i="1"/>
  <c r="AF453" i="1"/>
  <c r="AG453" i="1"/>
  <c r="Y454" i="1"/>
  <c r="AB454" i="1" s="1"/>
  <c r="Z454" i="1"/>
  <c r="AD454" i="1"/>
  <c r="AE454" i="1"/>
  <c r="AF454" i="1"/>
  <c r="AG454" i="1"/>
  <c r="Y455" i="1"/>
  <c r="AB455" i="1" s="1"/>
  <c r="Z455" i="1"/>
  <c r="AD455" i="1"/>
  <c r="AE455" i="1"/>
  <c r="AF455" i="1"/>
  <c r="AG455" i="1"/>
  <c r="Y456" i="1"/>
  <c r="AB456" i="1" s="1"/>
  <c r="Z456" i="1"/>
  <c r="AD456" i="1"/>
  <c r="AE456" i="1"/>
  <c r="AF456" i="1"/>
  <c r="AG456" i="1"/>
  <c r="Y457" i="1"/>
  <c r="Z457" i="1"/>
  <c r="AB457" i="1" s="1"/>
  <c r="AD457" i="1"/>
  <c r="AE457" i="1"/>
  <c r="AF457" i="1"/>
  <c r="AG457" i="1"/>
  <c r="Y458" i="1"/>
  <c r="Z458" i="1"/>
  <c r="AB458" i="1"/>
  <c r="AA458" i="1" s="1"/>
  <c r="AD458" i="1"/>
  <c r="AE458" i="1"/>
  <c r="AF458" i="1"/>
  <c r="AG458" i="1"/>
  <c r="Y459" i="1"/>
  <c r="AB459" i="1" s="1"/>
  <c r="Z459" i="1"/>
  <c r="AD459" i="1"/>
  <c r="AE459" i="1"/>
  <c r="AF459" i="1"/>
  <c r="AG459" i="1"/>
  <c r="Y460" i="1"/>
  <c r="Z460" i="1"/>
  <c r="AB460" i="1" s="1"/>
  <c r="AD460" i="1"/>
  <c r="AE460" i="1"/>
  <c r="AF460" i="1"/>
  <c r="AG460" i="1"/>
  <c r="Y461" i="1"/>
  <c r="AB461" i="1" s="1"/>
  <c r="Z461" i="1"/>
  <c r="AD461" i="1"/>
  <c r="AE461" i="1"/>
  <c r="AF461" i="1"/>
  <c r="AG461" i="1"/>
  <c r="Y462" i="1"/>
  <c r="AB462" i="1" s="1"/>
  <c r="Z462" i="1"/>
  <c r="AD462" i="1"/>
  <c r="AE462" i="1"/>
  <c r="AF462" i="1"/>
  <c r="AG462" i="1"/>
  <c r="Y463" i="1"/>
  <c r="AB463" i="1" s="1"/>
  <c r="Z463" i="1"/>
  <c r="AD463" i="1"/>
  <c r="AE463" i="1"/>
  <c r="AF463" i="1"/>
  <c r="AG463" i="1"/>
  <c r="Y464" i="1"/>
  <c r="AB464" i="1" s="1"/>
  <c r="Z464" i="1"/>
  <c r="AD464" i="1"/>
  <c r="AE464" i="1"/>
  <c r="AF464" i="1"/>
  <c r="AG464" i="1"/>
  <c r="Y465" i="1"/>
  <c r="Z465" i="1"/>
  <c r="AB465" i="1" s="1"/>
  <c r="AD465" i="1"/>
  <c r="AE465" i="1"/>
  <c r="AF465" i="1"/>
  <c r="AG465" i="1"/>
  <c r="Y466" i="1"/>
  <c r="Z466" i="1"/>
  <c r="AB466" i="1"/>
  <c r="AA466" i="1" s="1"/>
  <c r="AD466" i="1"/>
  <c r="AE466" i="1"/>
  <c r="AF466" i="1"/>
  <c r="AG466" i="1"/>
  <c r="Y467" i="1"/>
  <c r="AB467" i="1" s="1"/>
  <c r="Z467" i="1"/>
  <c r="AD467" i="1"/>
  <c r="AE467" i="1"/>
  <c r="AF467" i="1"/>
  <c r="AG467" i="1"/>
  <c r="Y468" i="1"/>
  <c r="Z468" i="1"/>
  <c r="AB468" i="1" s="1"/>
  <c r="AD468" i="1"/>
  <c r="AE468" i="1"/>
  <c r="AF468" i="1"/>
  <c r="AG468" i="1"/>
  <c r="Y469" i="1"/>
  <c r="AB469" i="1" s="1"/>
  <c r="Z469" i="1"/>
  <c r="AD469" i="1"/>
  <c r="AE469" i="1"/>
  <c r="AF469" i="1"/>
  <c r="AG469" i="1"/>
  <c r="Y470" i="1"/>
  <c r="AB470" i="1" s="1"/>
  <c r="Z470" i="1"/>
  <c r="AD470" i="1"/>
  <c r="AE470" i="1"/>
  <c r="AF470" i="1"/>
  <c r="AG470" i="1"/>
  <c r="Y471" i="1"/>
  <c r="AB471" i="1" s="1"/>
  <c r="Z471" i="1"/>
  <c r="AD471" i="1"/>
  <c r="AE471" i="1"/>
  <c r="AF471" i="1"/>
  <c r="AG471" i="1"/>
  <c r="Y472" i="1"/>
  <c r="AB472" i="1" s="1"/>
  <c r="Z472" i="1"/>
  <c r="AD472" i="1"/>
  <c r="AE472" i="1"/>
  <c r="AF472" i="1"/>
  <c r="AG472" i="1"/>
  <c r="Y473" i="1"/>
  <c r="Z473" i="1"/>
  <c r="AB473" i="1" s="1"/>
  <c r="AD473" i="1"/>
  <c r="AE473" i="1"/>
  <c r="AF473" i="1"/>
  <c r="AG473" i="1"/>
  <c r="Y474" i="1"/>
  <c r="Z474" i="1"/>
  <c r="AB474" i="1"/>
  <c r="AA474" i="1" s="1"/>
  <c r="AD474" i="1"/>
  <c r="AE474" i="1"/>
  <c r="AF474" i="1"/>
  <c r="AG474" i="1"/>
  <c r="Y475" i="1"/>
  <c r="AB475" i="1" s="1"/>
  <c r="Z475" i="1"/>
  <c r="AD475" i="1"/>
  <c r="AE475" i="1"/>
  <c r="AF475" i="1"/>
  <c r="AG475" i="1"/>
  <c r="Y476" i="1"/>
  <c r="Z476" i="1"/>
  <c r="AB476" i="1" s="1"/>
  <c r="AD476" i="1"/>
  <c r="AE476" i="1"/>
  <c r="AF476" i="1"/>
  <c r="AG476" i="1"/>
  <c r="Y477" i="1"/>
  <c r="AB477" i="1" s="1"/>
  <c r="Z477" i="1"/>
  <c r="AD477" i="1"/>
  <c r="AE477" i="1"/>
  <c r="AF477" i="1"/>
  <c r="AG477" i="1"/>
  <c r="Y478" i="1"/>
  <c r="AB478" i="1" s="1"/>
  <c r="Z478" i="1"/>
  <c r="AD478" i="1"/>
  <c r="AE478" i="1"/>
  <c r="AF478" i="1"/>
  <c r="AG478" i="1"/>
  <c r="Y479" i="1"/>
  <c r="AB479" i="1" s="1"/>
  <c r="Z479" i="1"/>
  <c r="AD479" i="1"/>
  <c r="AE479" i="1"/>
  <c r="AF479" i="1"/>
  <c r="AG479" i="1"/>
  <c r="Y480" i="1"/>
  <c r="AB480" i="1" s="1"/>
  <c r="Z480" i="1"/>
  <c r="AD480" i="1"/>
  <c r="AE480" i="1"/>
  <c r="AF480" i="1"/>
  <c r="AG480" i="1"/>
  <c r="Y481" i="1"/>
  <c r="Z481" i="1"/>
  <c r="AB481" i="1" s="1"/>
  <c r="AA481" i="1" s="1"/>
  <c r="AC481" i="1"/>
  <c r="AD481" i="1"/>
  <c r="AE481" i="1"/>
  <c r="AF481" i="1"/>
  <c r="AG481" i="1"/>
  <c r="Y482" i="1"/>
  <c r="Z482" i="1"/>
  <c r="AB482" i="1"/>
  <c r="AD482" i="1"/>
  <c r="AE482" i="1"/>
  <c r="AF482" i="1"/>
  <c r="AG482" i="1"/>
  <c r="Y483" i="1"/>
  <c r="AB483" i="1" s="1"/>
  <c r="AC483" i="1" s="1"/>
  <c r="Z483" i="1"/>
  <c r="AA483" i="1"/>
  <c r="AD483" i="1"/>
  <c r="AE483" i="1"/>
  <c r="AF483" i="1"/>
  <c r="AG483" i="1"/>
  <c r="Y484" i="1"/>
  <c r="Z484" i="1"/>
  <c r="AB484" i="1" s="1"/>
  <c r="AD484" i="1"/>
  <c r="AE484" i="1"/>
  <c r="AF484" i="1"/>
  <c r="AG484" i="1"/>
  <c r="Y485" i="1"/>
  <c r="AB485" i="1" s="1"/>
  <c r="Z485" i="1"/>
  <c r="AD485" i="1"/>
  <c r="AE485" i="1"/>
  <c r="AF485" i="1"/>
  <c r="AG485" i="1"/>
  <c r="Y486" i="1"/>
  <c r="AB486" i="1" s="1"/>
  <c r="Z486" i="1"/>
  <c r="AD486" i="1"/>
  <c r="AE486" i="1"/>
  <c r="AF486" i="1"/>
  <c r="AG486" i="1"/>
  <c r="Y487" i="1"/>
  <c r="AB487" i="1" s="1"/>
  <c r="Z487" i="1"/>
  <c r="AD487" i="1"/>
  <c r="AE487" i="1"/>
  <c r="AF487" i="1"/>
  <c r="AG487" i="1"/>
  <c r="Y488" i="1"/>
  <c r="AB488" i="1" s="1"/>
  <c r="Z488" i="1"/>
  <c r="AD488" i="1"/>
  <c r="AE488" i="1"/>
  <c r="AF488" i="1"/>
  <c r="AG488" i="1"/>
  <c r="Y489" i="1"/>
  <c r="Z489" i="1"/>
  <c r="AB489" i="1" s="1"/>
  <c r="AD489" i="1"/>
  <c r="AE489" i="1"/>
  <c r="AF489" i="1"/>
  <c r="AG489" i="1"/>
  <c r="Y490" i="1"/>
  <c r="Z490" i="1"/>
  <c r="AB490" i="1"/>
  <c r="AD490" i="1"/>
  <c r="AE490" i="1"/>
  <c r="AF490" i="1"/>
  <c r="AG490" i="1"/>
  <c r="Y491" i="1"/>
  <c r="AB491" i="1" s="1"/>
  <c r="AA491" i="1" s="1"/>
  <c r="Z491" i="1"/>
  <c r="AC491" i="1"/>
  <c r="AD491" i="1"/>
  <c r="AE491" i="1"/>
  <c r="AF491" i="1"/>
  <c r="AG491" i="1"/>
  <c r="Y492" i="1"/>
  <c r="Z492" i="1"/>
  <c r="AB492" i="1" s="1"/>
  <c r="AD492" i="1"/>
  <c r="AE492" i="1"/>
  <c r="AF492" i="1"/>
  <c r="AG492" i="1"/>
  <c r="Y493" i="1"/>
  <c r="AB493" i="1" s="1"/>
  <c r="Z493" i="1"/>
  <c r="AD493" i="1"/>
  <c r="AE493" i="1"/>
  <c r="AF493" i="1"/>
  <c r="AG493" i="1"/>
  <c r="Y494" i="1"/>
  <c r="AB494" i="1" s="1"/>
  <c r="AC494" i="1" s="1"/>
  <c r="Z494" i="1"/>
  <c r="AD494" i="1"/>
  <c r="AE494" i="1"/>
  <c r="AF494" i="1"/>
  <c r="AG494" i="1"/>
  <c r="Y495" i="1"/>
  <c r="Z495" i="1"/>
  <c r="AD495" i="1"/>
  <c r="AE495" i="1"/>
  <c r="AF495" i="1"/>
  <c r="AG495" i="1"/>
  <c r="Y496" i="1"/>
  <c r="AB496" i="1" s="1"/>
  <c r="Z496" i="1"/>
  <c r="AD496" i="1"/>
  <c r="AE496" i="1"/>
  <c r="AF496" i="1"/>
  <c r="AG496" i="1"/>
  <c r="Y497" i="1"/>
  <c r="Z497" i="1"/>
  <c r="AB497" i="1" s="1"/>
  <c r="AA497" i="1" s="1"/>
  <c r="AD497" i="1"/>
  <c r="AE497" i="1"/>
  <c r="AF497" i="1"/>
  <c r="AG497" i="1"/>
  <c r="Y498" i="1"/>
  <c r="Z498" i="1"/>
  <c r="AB498" i="1" s="1"/>
  <c r="AD498" i="1"/>
  <c r="AE498" i="1"/>
  <c r="AF498" i="1"/>
  <c r="AG498" i="1"/>
  <c r="Y499" i="1"/>
  <c r="AB499" i="1" s="1"/>
  <c r="Z499" i="1"/>
  <c r="AD499" i="1"/>
  <c r="AE499" i="1"/>
  <c r="AF499" i="1"/>
  <c r="AG499" i="1"/>
  <c r="Y500" i="1"/>
  <c r="Z500" i="1"/>
  <c r="AB500" i="1"/>
  <c r="AA500" i="1" s="1"/>
  <c r="AD500" i="1"/>
  <c r="AE500" i="1"/>
  <c r="AF500" i="1"/>
  <c r="AG500" i="1"/>
  <c r="Y501" i="1"/>
  <c r="AB501" i="1" s="1"/>
  <c r="Z501" i="1"/>
  <c r="AD501" i="1"/>
  <c r="AE501" i="1"/>
  <c r="AF501" i="1"/>
  <c r="AG501" i="1"/>
  <c r="Y502" i="1"/>
  <c r="AB502" i="1" s="1"/>
  <c r="Z502" i="1"/>
  <c r="AD502" i="1"/>
  <c r="AE502" i="1"/>
  <c r="AF502" i="1"/>
  <c r="AG502" i="1"/>
  <c r="Y503" i="1"/>
  <c r="AB503" i="1" s="1"/>
  <c r="Z503" i="1"/>
  <c r="AD503" i="1"/>
  <c r="AE503" i="1"/>
  <c r="AF503" i="1"/>
  <c r="AG503" i="1"/>
  <c r="Y504" i="1"/>
  <c r="AB504" i="1" s="1"/>
  <c r="Z504" i="1"/>
  <c r="AD504" i="1"/>
  <c r="AE504" i="1"/>
  <c r="AF504" i="1"/>
  <c r="AG504" i="1"/>
  <c r="Y505" i="1"/>
  <c r="Z505" i="1"/>
  <c r="AB505" i="1" s="1"/>
  <c r="AC505" i="1" s="1"/>
  <c r="AA505" i="1"/>
  <c r="AD505" i="1"/>
  <c r="AE505" i="1"/>
  <c r="AF505" i="1"/>
  <c r="AG505" i="1"/>
  <c r="Y506" i="1"/>
  <c r="AB506" i="1" s="1"/>
  <c r="Z506" i="1"/>
  <c r="AD506" i="1"/>
  <c r="AE506" i="1"/>
  <c r="AF506" i="1"/>
  <c r="AG506" i="1"/>
  <c r="Y507" i="1"/>
  <c r="AB507" i="1" s="1"/>
  <c r="Z507" i="1"/>
  <c r="AA507" i="1"/>
  <c r="AC507" i="1"/>
  <c r="AD507" i="1"/>
  <c r="AE507" i="1"/>
  <c r="AF507" i="1"/>
  <c r="AG507" i="1"/>
  <c r="Y508" i="1"/>
  <c r="Z508" i="1"/>
  <c r="AB508" i="1" s="1"/>
  <c r="AD508" i="1"/>
  <c r="AE508" i="1"/>
  <c r="AF508" i="1"/>
  <c r="AG508" i="1"/>
  <c r="Y509" i="1"/>
  <c r="Z509" i="1"/>
  <c r="AB509" i="1"/>
  <c r="AC509" i="1" s="1"/>
  <c r="AD509" i="1"/>
  <c r="AE509" i="1"/>
  <c r="AF509" i="1"/>
  <c r="AG509" i="1"/>
  <c r="Y510" i="1"/>
  <c r="Z510" i="1"/>
  <c r="AD510" i="1"/>
  <c r="AE510" i="1"/>
  <c r="AF510" i="1"/>
  <c r="AG510" i="1"/>
  <c r="Y511" i="1"/>
  <c r="Z511" i="1"/>
  <c r="AB511" i="1" s="1"/>
  <c r="AD511" i="1"/>
  <c r="AE511" i="1"/>
  <c r="AF511" i="1"/>
  <c r="AG511" i="1"/>
  <c r="Y512" i="1"/>
  <c r="Z512" i="1"/>
  <c r="AB512" i="1"/>
  <c r="AA512" i="1" s="1"/>
  <c r="AD512" i="1"/>
  <c r="AE512" i="1"/>
  <c r="AF512" i="1"/>
  <c r="AG512" i="1"/>
  <c r="Y513" i="1"/>
  <c r="Z513" i="1"/>
  <c r="AB513" i="1" s="1"/>
  <c r="AD513" i="1"/>
  <c r="AE513" i="1"/>
  <c r="AF513" i="1"/>
  <c r="AG513" i="1"/>
  <c r="Y514" i="1"/>
  <c r="Z514" i="1"/>
  <c r="AB514" i="1" s="1"/>
  <c r="AD514" i="1"/>
  <c r="AE514" i="1"/>
  <c r="AF514" i="1"/>
  <c r="AG514" i="1"/>
  <c r="Y515" i="1"/>
  <c r="Z515" i="1"/>
  <c r="AD515" i="1"/>
  <c r="AE515" i="1"/>
  <c r="AF515" i="1"/>
  <c r="AG515" i="1"/>
  <c r="Y516" i="1"/>
  <c r="AB516" i="1" s="1"/>
  <c r="Z516" i="1"/>
  <c r="AD516" i="1"/>
  <c r="AE516" i="1"/>
  <c r="AF516" i="1"/>
  <c r="AG516" i="1"/>
  <c r="Y517" i="1"/>
  <c r="Z517" i="1"/>
  <c r="AB517" i="1"/>
  <c r="AC517" i="1" s="1"/>
  <c r="AD517" i="1"/>
  <c r="AE517" i="1"/>
  <c r="AF517" i="1"/>
  <c r="AG517" i="1"/>
  <c r="Y518" i="1"/>
  <c r="Z518" i="1"/>
  <c r="AD518" i="1"/>
  <c r="AE518" i="1"/>
  <c r="AF518" i="1"/>
  <c r="AG518" i="1"/>
  <c r="Y519" i="1"/>
  <c r="AB519" i="1" s="1"/>
  <c r="Z519" i="1"/>
  <c r="AD519" i="1"/>
  <c r="AE519" i="1"/>
  <c r="AF519" i="1"/>
  <c r="AG519" i="1"/>
  <c r="Y520" i="1"/>
  <c r="Z520" i="1"/>
  <c r="AB520" i="1"/>
  <c r="AA520" i="1" s="1"/>
  <c r="AD520" i="1"/>
  <c r="AE520" i="1"/>
  <c r="AF520" i="1"/>
  <c r="AG520" i="1"/>
  <c r="Y521" i="1"/>
  <c r="Z521" i="1"/>
  <c r="AB521" i="1" s="1"/>
  <c r="AD521" i="1"/>
  <c r="AE521" i="1"/>
  <c r="AF521" i="1"/>
  <c r="AG521" i="1"/>
  <c r="Y522" i="1"/>
  <c r="Z522" i="1"/>
  <c r="AB522" i="1" s="1"/>
  <c r="AD522" i="1"/>
  <c r="AE522" i="1"/>
  <c r="AF522" i="1"/>
  <c r="AG522" i="1"/>
  <c r="Y523" i="1"/>
  <c r="Z523" i="1"/>
  <c r="AD523" i="1"/>
  <c r="AE523" i="1"/>
  <c r="AF523" i="1"/>
  <c r="AG523" i="1"/>
  <c r="Y524" i="1"/>
  <c r="AB524" i="1" s="1"/>
  <c r="Z524" i="1"/>
  <c r="AD524" i="1"/>
  <c r="AE524" i="1"/>
  <c r="AF524" i="1"/>
  <c r="AG524" i="1"/>
  <c r="Y525" i="1"/>
  <c r="Z525" i="1"/>
  <c r="AB525" i="1"/>
  <c r="AC525" i="1" s="1"/>
  <c r="AD525" i="1"/>
  <c r="AE525" i="1"/>
  <c r="AF525" i="1"/>
  <c r="AG525" i="1"/>
  <c r="Y526" i="1"/>
  <c r="Z526" i="1"/>
  <c r="AD526" i="1"/>
  <c r="AE526" i="1"/>
  <c r="AF526" i="1"/>
  <c r="AG526" i="1"/>
  <c r="Y527" i="1"/>
  <c r="AB527" i="1" s="1"/>
  <c r="Z527" i="1"/>
  <c r="AD527" i="1"/>
  <c r="AE527" i="1"/>
  <c r="AF527" i="1"/>
  <c r="AG527" i="1"/>
  <c r="Y528" i="1"/>
  <c r="AB528" i="1" s="1"/>
  <c r="Z528" i="1"/>
  <c r="AD528" i="1"/>
  <c r="AE528" i="1"/>
  <c r="AF528" i="1"/>
  <c r="AG528" i="1"/>
  <c r="Y529" i="1"/>
  <c r="Z529" i="1"/>
  <c r="AB529" i="1" s="1"/>
  <c r="AA529" i="1" s="1"/>
  <c r="AC529" i="1"/>
  <c r="AD529" i="1"/>
  <c r="AE529" i="1"/>
  <c r="AF529" i="1"/>
  <c r="AG529" i="1"/>
  <c r="Y530" i="1"/>
  <c r="Z530" i="1"/>
  <c r="AB530" i="1"/>
  <c r="AD530" i="1"/>
  <c r="AE530" i="1"/>
  <c r="AF530" i="1"/>
  <c r="AG530" i="1"/>
  <c r="Y531" i="1"/>
  <c r="Z531" i="1"/>
  <c r="AA531" i="1"/>
  <c r="AB531" i="1"/>
  <c r="AC531" i="1"/>
  <c r="AD531" i="1"/>
  <c r="AE531" i="1"/>
  <c r="AF531" i="1"/>
  <c r="AG531" i="1"/>
  <c r="Y532" i="1"/>
  <c r="Z532" i="1"/>
  <c r="AB532" i="1" s="1"/>
  <c r="AD532" i="1"/>
  <c r="AE532" i="1"/>
  <c r="AF532" i="1"/>
  <c r="AG532" i="1"/>
  <c r="Y533" i="1"/>
  <c r="AB533" i="1" s="1"/>
  <c r="Z533" i="1"/>
  <c r="AD533" i="1"/>
  <c r="AE533" i="1"/>
  <c r="AF533" i="1"/>
  <c r="AG533" i="1"/>
  <c r="Y534" i="1"/>
  <c r="AB534" i="1" s="1"/>
  <c r="Z534" i="1"/>
  <c r="AD534" i="1"/>
  <c r="AE534" i="1"/>
  <c r="AF534" i="1"/>
  <c r="AG534" i="1"/>
  <c r="Y535" i="1"/>
  <c r="AB535" i="1" s="1"/>
  <c r="Z535" i="1"/>
  <c r="AD535" i="1"/>
  <c r="AE535" i="1"/>
  <c r="AF535" i="1"/>
  <c r="AG535" i="1"/>
  <c r="Y536" i="1"/>
  <c r="AB536" i="1" s="1"/>
  <c r="Z536" i="1"/>
  <c r="AD536" i="1"/>
  <c r="AE536" i="1"/>
  <c r="AF536" i="1"/>
  <c r="AG536" i="1"/>
  <c r="Y537" i="1"/>
  <c r="Z537" i="1"/>
  <c r="AB537" i="1" s="1"/>
  <c r="AD537" i="1"/>
  <c r="AE537" i="1"/>
  <c r="AF537" i="1"/>
  <c r="AG537" i="1"/>
  <c r="Y538" i="1"/>
  <c r="AB538" i="1" s="1"/>
  <c r="Z538" i="1"/>
  <c r="AD538" i="1"/>
  <c r="AE538" i="1"/>
  <c r="AF538" i="1"/>
  <c r="AG538" i="1"/>
  <c r="Y539" i="1"/>
  <c r="Z539" i="1"/>
  <c r="AB539" i="1" s="1"/>
  <c r="AD539" i="1"/>
  <c r="AE539" i="1"/>
  <c r="AF539" i="1"/>
  <c r="AG539" i="1"/>
  <c r="Y540" i="1"/>
  <c r="AB540" i="1" s="1"/>
  <c r="AA540" i="1" s="1"/>
  <c r="Z540" i="1"/>
  <c r="AC540" i="1"/>
  <c r="AD540" i="1"/>
  <c r="AE540" i="1"/>
  <c r="AF540" i="1"/>
  <c r="AG540" i="1"/>
  <c r="Y541" i="1"/>
  <c r="Z541" i="1"/>
  <c r="AB541" i="1"/>
  <c r="AD541" i="1"/>
  <c r="AE541" i="1"/>
  <c r="AF541" i="1"/>
  <c r="AG541" i="1"/>
  <c r="Y542" i="1"/>
  <c r="Z542" i="1"/>
  <c r="AA542" i="1"/>
  <c r="AB542" i="1"/>
  <c r="AC542" i="1"/>
  <c r="AD542" i="1"/>
  <c r="AE542" i="1"/>
  <c r="AF542" i="1"/>
  <c r="AG542" i="1"/>
  <c r="Y543" i="1"/>
  <c r="Z543" i="1"/>
  <c r="AB543" i="1" s="1"/>
  <c r="AD543" i="1"/>
  <c r="AE543" i="1"/>
  <c r="AF543" i="1"/>
  <c r="AG543" i="1"/>
  <c r="Y544" i="1"/>
  <c r="AB544" i="1" s="1"/>
  <c r="Z544" i="1"/>
  <c r="AD544" i="1"/>
  <c r="AE544" i="1"/>
  <c r="AF544" i="1"/>
  <c r="AG544" i="1"/>
  <c r="Y545" i="1"/>
  <c r="Z545" i="1"/>
  <c r="AB545" i="1" s="1"/>
  <c r="AD545" i="1"/>
  <c r="AE545" i="1"/>
  <c r="AF545" i="1"/>
  <c r="AG545" i="1"/>
  <c r="Y546" i="1"/>
  <c r="AB546" i="1" s="1"/>
  <c r="Z546" i="1"/>
  <c r="AD546" i="1"/>
  <c r="AE546" i="1"/>
  <c r="AF546" i="1"/>
  <c r="AG546" i="1"/>
  <c r="Y547" i="1"/>
  <c r="Z547" i="1"/>
  <c r="AB547" i="1" s="1"/>
  <c r="AD547" i="1"/>
  <c r="AE547" i="1"/>
  <c r="AF547" i="1"/>
  <c r="AG547" i="1"/>
  <c r="Y548" i="1"/>
  <c r="AB548" i="1" s="1"/>
  <c r="AA548" i="1" s="1"/>
  <c r="Z548" i="1"/>
  <c r="AC548" i="1"/>
  <c r="AD548" i="1"/>
  <c r="AE548" i="1"/>
  <c r="AF548" i="1"/>
  <c r="AG548" i="1"/>
  <c r="Y549" i="1"/>
  <c r="Z549" i="1"/>
  <c r="AB549" i="1"/>
  <c r="AD549" i="1"/>
  <c r="AE549" i="1"/>
  <c r="AF549" i="1"/>
  <c r="AG549" i="1"/>
  <c r="Y550" i="1"/>
  <c r="Z550" i="1"/>
  <c r="AA550" i="1"/>
  <c r="AB550" i="1"/>
  <c r="AC550" i="1"/>
  <c r="AD550" i="1"/>
  <c r="AE550" i="1"/>
  <c r="AF550" i="1"/>
  <c r="AG550" i="1"/>
  <c r="Y551" i="1"/>
  <c r="Z551" i="1"/>
  <c r="AB551" i="1" s="1"/>
  <c r="AD551" i="1"/>
  <c r="AE551" i="1"/>
  <c r="AF551" i="1"/>
  <c r="AG551" i="1"/>
  <c r="Y552" i="1"/>
  <c r="AB552" i="1" s="1"/>
  <c r="Z552" i="1"/>
  <c r="AD552" i="1"/>
  <c r="AE552" i="1"/>
  <c r="AF552" i="1"/>
  <c r="AG552" i="1"/>
  <c r="Y553" i="1"/>
  <c r="Z553" i="1"/>
  <c r="AB553" i="1" s="1"/>
  <c r="AD553" i="1"/>
  <c r="AE553" i="1"/>
  <c r="AF553" i="1"/>
  <c r="AG553" i="1"/>
  <c r="Y554" i="1"/>
  <c r="AB554" i="1" s="1"/>
  <c r="Z554" i="1"/>
  <c r="AD554" i="1"/>
  <c r="AE554" i="1"/>
  <c r="AF554" i="1"/>
  <c r="AG554" i="1"/>
  <c r="Y555" i="1"/>
  <c r="AB555" i="1" s="1"/>
  <c r="Z555" i="1"/>
  <c r="AD555" i="1"/>
  <c r="AE555" i="1"/>
  <c r="AF555" i="1"/>
  <c r="AG555" i="1"/>
  <c r="Y556" i="1"/>
  <c r="AB556" i="1" s="1"/>
  <c r="AA556" i="1" s="1"/>
  <c r="Z556" i="1"/>
  <c r="AD556" i="1"/>
  <c r="AE556" i="1"/>
  <c r="AF556" i="1"/>
  <c r="AG556" i="1"/>
  <c r="Y557" i="1"/>
  <c r="Z557" i="1"/>
  <c r="AB557" i="1"/>
  <c r="AD557" i="1"/>
  <c r="AE557" i="1"/>
  <c r="AF557" i="1"/>
  <c r="AG557" i="1"/>
  <c r="Y558" i="1"/>
  <c r="Z558" i="1"/>
  <c r="AA558" i="1"/>
  <c r="AB558" i="1"/>
  <c r="AC558" i="1"/>
  <c r="AD558" i="1"/>
  <c r="AE558" i="1"/>
  <c r="AF558" i="1"/>
  <c r="AG558" i="1"/>
  <c r="Y559" i="1"/>
  <c r="Z559" i="1"/>
  <c r="AB559" i="1" s="1"/>
  <c r="AD559" i="1"/>
  <c r="AE559" i="1"/>
  <c r="AF559" i="1"/>
  <c r="AG559" i="1"/>
  <c r="Y560" i="1"/>
  <c r="AB560" i="1" s="1"/>
  <c r="Z560" i="1"/>
  <c r="AD560" i="1"/>
  <c r="AE560" i="1"/>
  <c r="AF560" i="1"/>
  <c r="AG560" i="1"/>
  <c r="Y561" i="1"/>
  <c r="Z561" i="1"/>
  <c r="AB561" i="1" s="1"/>
  <c r="AD561" i="1"/>
  <c r="AE561" i="1"/>
  <c r="AF561" i="1"/>
  <c r="AG561" i="1"/>
  <c r="Y562" i="1"/>
  <c r="AB562" i="1" s="1"/>
  <c r="Z562" i="1"/>
  <c r="AD562" i="1"/>
  <c r="AE562" i="1"/>
  <c r="AF562" i="1"/>
  <c r="AG562" i="1"/>
  <c r="Y563" i="1"/>
  <c r="AB563" i="1" s="1"/>
  <c r="Z563" i="1"/>
  <c r="AD563" i="1"/>
  <c r="AE563" i="1"/>
  <c r="AF563" i="1"/>
  <c r="AG563" i="1"/>
  <c r="Y564" i="1"/>
  <c r="AB564" i="1" s="1"/>
  <c r="AA564" i="1" s="1"/>
  <c r="Z564" i="1"/>
  <c r="AC564" i="1"/>
  <c r="AD564" i="1"/>
  <c r="AE564" i="1"/>
  <c r="AF564" i="1"/>
  <c r="AG564" i="1"/>
  <c r="Y565" i="1"/>
  <c r="Z565" i="1"/>
  <c r="AB565" i="1"/>
  <c r="AD565" i="1"/>
  <c r="AE565" i="1"/>
  <c r="AF565" i="1"/>
  <c r="AG565" i="1"/>
  <c r="Y566" i="1"/>
  <c r="Z566" i="1"/>
  <c r="AA566" i="1"/>
  <c r="AB566" i="1"/>
  <c r="AC566" i="1"/>
  <c r="AD566" i="1"/>
  <c r="AE566" i="1"/>
  <c r="AF566" i="1"/>
  <c r="AG566" i="1"/>
  <c r="Y567" i="1"/>
  <c r="Z567" i="1"/>
  <c r="AB567" i="1" s="1"/>
  <c r="AD567" i="1"/>
  <c r="AE567" i="1"/>
  <c r="AF567" i="1"/>
  <c r="AG567" i="1"/>
  <c r="Y568" i="1"/>
  <c r="AB568" i="1" s="1"/>
  <c r="Z568" i="1"/>
  <c r="AD568" i="1"/>
  <c r="AE568" i="1"/>
  <c r="AF568" i="1"/>
  <c r="AG568" i="1"/>
  <c r="Y569" i="1"/>
  <c r="Z569" i="1"/>
  <c r="AB569" i="1" s="1"/>
  <c r="AD569" i="1"/>
  <c r="AE569" i="1"/>
  <c r="AF569" i="1"/>
  <c r="AG569" i="1"/>
  <c r="Y570" i="1"/>
  <c r="AB570" i="1" s="1"/>
  <c r="Z570" i="1"/>
  <c r="AD570" i="1"/>
  <c r="AE570" i="1"/>
  <c r="AF570" i="1"/>
  <c r="AG570" i="1"/>
  <c r="Y571" i="1"/>
  <c r="AB571" i="1" s="1"/>
  <c r="Z571" i="1"/>
  <c r="AD571" i="1"/>
  <c r="AE571" i="1"/>
  <c r="AF571" i="1"/>
  <c r="AG571" i="1"/>
  <c r="Y572" i="1"/>
  <c r="AB572" i="1" s="1"/>
  <c r="AA572" i="1" s="1"/>
  <c r="Z572" i="1"/>
  <c r="AD572" i="1"/>
  <c r="AE572" i="1"/>
  <c r="AF572" i="1"/>
  <c r="AG572" i="1"/>
  <c r="Y573" i="1"/>
  <c r="Z573" i="1"/>
  <c r="AB573" i="1"/>
  <c r="AD573" i="1"/>
  <c r="AE573" i="1"/>
  <c r="AF573" i="1"/>
  <c r="AG573" i="1"/>
  <c r="Y574" i="1"/>
  <c r="Z574" i="1"/>
  <c r="AA574" i="1"/>
  <c r="AB574" i="1"/>
  <c r="AC574" i="1"/>
  <c r="AD574" i="1"/>
  <c r="AE574" i="1"/>
  <c r="AF574" i="1"/>
  <c r="AG574" i="1"/>
  <c r="Y575" i="1"/>
  <c r="Z575" i="1"/>
  <c r="AB575" i="1" s="1"/>
  <c r="AD575" i="1"/>
  <c r="AE575" i="1"/>
  <c r="AF575" i="1"/>
  <c r="AG575" i="1"/>
  <c r="Y576" i="1"/>
  <c r="AB576" i="1" s="1"/>
  <c r="Z576" i="1"/>
  <c r="AD576" i="1"/>
  <c r="AE576" i="1"/>
  <c r="AF576" i="1"/>
  <c r="AG576" i="1"/>
  <c r="Y577" i="1"/>
  <c r="Z577" i="1"/>
  <c r="AB577" i="1" s="1"/>
  <c r="AD577" i="1"/>
  <c r="AE577" i="1"/>
  <c r="AF577" i="1"/>
  <c r="AG577" i="1"/>
  <c r="Y578" i="1"/>
  <c r="AB578" i="1" s="1"/>
  <c r="Z578" i="1"/>
  <c r="AD578" i="1"/>
  <c r="AE578" i="1"/>
  <c r="AF578" i="1"/>
  <c r="AG578" i="1"/>
  <c r="Y579" i="1"/>
  <c r="AB579" i="1" s="1"/>
  <c r="Z579" i="1"/>
  <c r="AD579" i="1"/>
  <c r="AE579" i="1"/>
  <c r="AF579" i="1"/>
  <c r="AG579" i="1"/>
  <c r="Y580" i="1"/>
  <c r="AB580" i="1" s="1"/>
  <c r="AA580" i="1" s="1"/>
  <c r="Z580" i="1"/>
  <c r="AD580" i="1"/>
  <c r="AE580" i="1"/>
  <c r="AF580" i="1"/>
  <c r="AG580" i="1"/>
  <c r="Y581" i="1"/>
  <c r="Z581" i="1"/>
  <c r="AB581" i="1"/>
  <c r="AD581" i="1"/>
  <c r="AE581" i="1"/>
  <c r="AF581" i="1"/>
  <c r="AG581" i="1"/>
  <c r="Y582" i="1"/>
  <c r="Z582" i="1"/>
  <c r="AA582" i="1"/>
  <c r="AB582" i="1"/>
  <c r="AC582" i="1"/>
  <c r="AD582" i="1"/>
  <c r="AE582" i="1"/>
  <c r="AF582" i="1"/>
  <c r="AG582" i="1"/>
  <c r="Y583" i="1"/>
  <c r="Z583" i="1"/>
  <c r="AB583" i="1" s="1"/>
  <c r="AD583" i="1"/>
  <c r="AE583" i="1"/>
  <c r="AF583" i="1"/>
  <c r="AG583" i="1"/>
  <c r="Y584" i="1"/>
  <c r="AB584" i="1" s="1"/>
  <c r="Z584" i="1"/>
  <c r="AD584" i="1"/>
  <c r="AE584" i="1"/>
  <c r="AF584" i="1"/>
  <c r="AG584" i="1"/>
  <c r="Y585" i="1"/>
  <c r="Z585" i="1"/>
  <c r="AB585" i="1" s="1"/>
  <c r="AD585" i="1"/>
  <c r="AE585" i="1"/>
  <c r="AF585" i="1"/>
  <c r="AG585" i="1"/>
  <c r="Y586" i="1"/>
  <c r="AB586" i="1" s="1"/>
  <c r="Z586" i="1"/>
  <c r="AD586" i="1"/>
  <c r="AE586" i="1"/>
  <c r="AF586" i="1"/>
  <c r="AG586" i="1"/>
  <c r="Y587" i="1"/>
  <c r="AB587" i="1" s="1"/>
  <c r="Z587" i="1"/>
  <c r="AD587" i="1"/>
  <c r="AE587" i="1"/>
  <c r="AF587" i="1"/>
  <c r="AG587" i="1"/>
  <c r="Y588" i="1"/>
  <c r="AB588" i="1" s="1"/>
  <c r="AA588" i="1" s="1"/>
  <c r="Z588" i="1"/>
  <c r="AC588" i="1"/>
  <c r="AD588" i="1"/>
  <c r="AE588" i="1"/>
  <c r="AF588" i="1"/>
  <c r="AG588" i="1"/>
  <c r="Y589" i="1"/>
  <c r="Z589" i="1"/>
  <c r="AB589" i="1"/>
  <c r="AD589" i="1"/>
  <c r="AE589" i="1"/>
  <c r="AF589" i="1"/>
  <c r="AG589" i="1"/>
  <c r="Y590" i="1"/>
  <c r="Z590" i="1"/>
  <c r="AA590" i="1"/>
  <c r="AB590" i="1"/>
  <c r="AC590" i="1"/>
  <c r="AD590" i="1"/>
  <c r="AE590" i="1"/>
  <c r="AF590" i="1"/>
  <c r="AG590" i="1"/>
  <c r="Y591" i="1"/>
  <c r="Z591" i="1"/>
  <c r="AB591" i="1" s="1"/>
  <c r="AD591" i="1"/>
  <c r="AE591" i="1"/>
  <c r="AF591" i="1"/>
  <c r="AG591" i="1"/>
  <c r="Y592" i="1"/>
  <c r="AB592" i="1" s="1"/>
  <c r="Z592" i="1"/>
  <c r="AD592" i="1"/>
  <c r="AE592" i="1"/>
  <c r="AF592" i="1"/>
  <c r="AG592" i="1"/>
  <c r="Y593" i="1"/>
  <c r="Z593" i="1"/>
  <c r="AB593" i="1" s="1"/>
  <c r="AD593" i="1"/>
  <c r="AE593" i="1"/>
  <c r="AF593" i="1"/>
  <c r="AG593" i="1"/>
  <c r="Y594" i="1"/>
  <c r="AB594" i="1" s="1"/>
  <c r="Z594" i="1"/>
  <c r="AD594" i="1"/>
  <c r="AE594" i="1"/>
  <c r="AF594" i="1"/>
  <c r="AG594" i="1"/>
  <c r="Y595" i="1"/>
  <c r="AB595" i="1" s="1"/>
  <c r="Z595" i="1"/>
  <c r="AD595" i="1"/>
  <c r="AE595" i="1"/>
  <c r="AF595" i="1"/>
  <c r="AG595" i="1"/>
  <c r="Y596" i="1"/>
  <c r="AB596" i="1" s="1"/>
  <c r="AA596" i="1" s="1"/>
  <c r="Z596" i="1"/>
  <c r="AD596" i="1"/>
  <c r="AE596" i="1"/>
  <c r="AF596" i="1"/>
  <c r="AG596" i="1"/>
  <c r="Y597" i="1"/>
  <c r="Z597" i="1"/>
  <c r="AB597" i="1"/>
  <c r="AD597" i="1"/>
  <c r="AE597" i="1"/>
  <c r="AF597" i="1"/>
  <c r="AG597" i="1"/>
  <c r="Y598" i="1"/>
  <c r="Z598" i="1"/>
  <c r="AA598" i="1"/>
  <c r="AB598" i="1"/>
  <c r="AC598" i="1"/>
  <c r="AD598" i="1"/>
  <c r="AE598" i="1"/>
  <c r="AF598" i="1"/>
  <c r="AG598" i="1"/>
  <c r="Y599" i="1"/>
  <c r="Z599" i="1"/>
  <c r="AB599" i="1" s="1"/>
  <c r="AD599" i="1"/>
  <c r="AE599" i="1"/>
  <c r="AF599" i="1"/>
  <c r="AG599" i="1"/>
  <c r="Y600" i="1"/>
  <c r="AB600" i="1" s="1"/>
  <c r="Z600" i="1"/>
  <c r="AD600" i="1"/>
  <c r="AE600" i="1"/>
  <c r="AF600" i="1"/>
  <c r="AG600" i="1"/>
  <c r="Y601" i="1"/>
  <c r="Z601" i="1"/>
  <c r="AB601" i="1" s="1"/>
  <c r="AD601" i="1"/>
  <c r="AE601" i="1"/>
  <c r="AF601" i="1"/>
  <c r="AG601" i="1"/>
  <c r="Y602" i="1"/>
  <c r="AB602" i="1" s="1"/>
  <c r="Z602" i="1"/>
  <c r="AD602" i="1"/>
  <c r="AE602" i="1"/>
  <c r="AF602" i="1"/>
  <c r="AG602" i="1"/>
  <c r="Y603" i="1"/>
  <c r="AB603" i="1" s="1"/>
  <c r="Z603" i="1"/>
  <c r="AD603" i="1"/>
  <c r="AE603" i="1"/>
  <c r="AF603" i="1"/>
  <c r="AG603" i="1"/>
  <c r="Y604" i="1"/>
  <c r="AB604" i="1" s="1"/>
  <c r="AA604" i="1" s="1"/>
  <c r="Z604" i="1"/>
  <c r="AC604" i="1"/>
  <c r="AD604" i="1"/>
  <c r="AE604" i="1"/>
  <c r="AF604" i="1"/>
  <c r="AG604" i="1"/>
  <c r="Y605" i="1"/>
  <c r="Z605" i="1"/>
  <c r="AB605" i="1"/>
  <c r="AD605" i="1"/>
  <c r="AE605" i="1"/>
  <c r="AF605" i="1"/>
  <c r="AG605" i="1"/>
  <c r="Y606" i="1"/>
  <c r="Z606" i="1"/>
  <c r="AA606" i="1"/>
  <c r="AB606" i="1"/>
  <c r="AC606" i="1"/>
  <c r="AD606" i="1"/>
  <c r="AE606" i="1"/>
  <c r="AF606" i="1"/>
  <c r="AG606" i="1"/>
  <c r="Y607" i="1"/>
  <c r="Z607" i="1"/>
  <c r="AB607" i="1" s="1"/>
  <c r="AD607" i="1"/>
  <c r="AE607" i="1"/>
  <c r="AF607" i="1"/>
  <c r="AG607" i="1"/>
  <c r="Y608" i="1"/>
  <c r="AB608" i="1" s="1"/>
  <c r="Z608" i="1"/>
  <c r="AD608" i="1"/>
  <c r="AE608" i="1"/>
  <c r="AF608" i="1"/>
  <c r="AG608" i="1"/>
  <c r="Y609" i="1"/>
  <c r="Z609" i="1"/>
  <c r="AB609" i="1" s="1"/>
  <c r="AD609" i="1"/>
  <c r="AE609" i="1"/>
  <c r="AF609" i="1"/>
  <c r="AG609" i="1"/>
  <c r="Y610" i="1"/>
  <c r="AB610" i="1" s="1"/>
  <c r="Z610" i="1"/>
  <c r="AD610" i="1"/>
  <c r="AE610" i="1"/>
  <c r="AF610" i="1"/>
  <c r="AG610" i="1"/>
  <c r="Y611" i="1"/>
  <c r="AB611" i="1" s="1"/>
  <c r="Z611" i="1"/>
  <c r="AD611" i="1"/>
  <c r="AE611" i="1"/>
  <c r="AF611" i="1"/>
  <c r="AG611" i="1"/>
  <c r="Y612" i="1"/>
  <c r="AB612" i="1" s="1"/>
  <c r="AA612" i="1" s="1"/>
  <c r="Z612" i="1"/>
  <c r="AC612" i="1"/>
  <c r="AD612" i="1"/>
  <c r="AE612" i="1"/>
  <c r="AF612" i="1"/>
  <c r="AG612" i="1"/>
  <c r="Y613" i="1"/>
  <c r="Z613" i="1"/>
  <c r="AB613" i="1"/>
  <c r="AD613" i="1"/>
  <c r="AE613" i="1"/>
  <c r="AF613" i="1"/>
  <c r="AG613" i="1"/>
  <c r="Y614" i="1"/>
  <c r="Z614" i="1"/>
  <c r="AA614" i="1"/>
  <c r="AB614" i="1"/>
  <c r="AC614" i="1"/>
  <c r="AD614" i="1"/>
  <c r="AE614" i="1"/>
  <c r="AF614" i="1"/>
  <c r="AG614" i="1"/>
  <c r="Y615" i="1"/>
  <c r="Z615" i="1"/>
  <c r="AB615" i="1" s="1"/>
  <c r="AD615" i="1"/>
  <c r="AE615" i="1"/>
  <c r="AF615" i="1"/>
  <c r="AG615" i="1"/>
  <c r="Y616" i="1"/>
  <c r="AB616" i="1" s="1"/>
  <c r="Z616" i="1"/>
  <c r="AD616" i="1"/>
  <c r="AE616" i="1"/>
  <c r="AF616" i="1"/>
  <c r="AG616" i="1"/>
  <c r="Y617" i="1"/>
  <c r="Z617" i="1"/>
  <c r="AB617" i="1" s="1"/>
  <c r="AD617" i="1"/>
  <c r="AE617" i="1"/>
  <c r="AF617" i="1"/>
  <c r="AG617" i="1"/>
  <c r="Y618" i="1"/>
  <c r="AB618" i="1" s="1"/>
  <c r="Z618" i="1"/>
  <c r="AD618" i="1"/>
  <c r="AE618" i="1"/>
  <c r="AF618" i="1"/>
  <c r="AG618" i="1"/>
  <c r="Y619" i="1"/>
  <c r="AB619" i="1" s="1"/>
  <c r="Z619" i="1"/>
  <c r="AD619" i="1"/>
  <c r="AE619" i="1"/>
  <c r="AF619" i="1"/>
  <c r="AG619" i="1"/>
  <c r="Y620" i="1"/>
  <c r="AB620" i="1" s="1"/>
  <c r="AA620" i="1" s="1"/>
  <c r="Z620" i="1"/>
  <c r="AD620" i="1"/>
  <c r="AE620" i="1"/>
  <c r="AF620" i="1"/>
  <c r="AG620" i="1"/>
  <c r="Y621" i="1"/>
  <c r="Z621" i="1"/>
  <c r="AB621" i="1"/>
  <c r="AD621" i="1"/>
  <c r="AE621" i="1"/>
  <c r="AF621" i="1"/>
  <c r="AG621" i="1"/>
  <c r="Y622" i="1"/>
  <c r="Z622" i="1"/>
  <c r="AA622" i="1"/>
  <c r="AB622" i="1"/>
  <c r="AC622" i="1"/>
  <c r="AD622" i="1"/>
  <c r="AE622" i="1"/>
  <c r="AF622" i="1"/>
  <c r="AG622" i="1"/>
  <c r="Y623" i="1"/>
  <c r="Z623" i="1"/>
  <c r="AB623" i="1" s="1"/>
  <c r="AD623" i="1"/>
  <c r="AE623" i="1"/>
  <c r="AF623" i="1"/>
  <c r="AG623" i="1"/>
  <c r="Y624" i="1"/>
  <c r="AB624" i="1" s="1"/>
  <c r="Z624" i="1"/>
  <c r="AD624" i="1"/>
  <c r="AE624" i="1"/>
  <c r="AF624" i="1"/>
  <c r="AG624" i="1"/>
  <c r="Y625" i="1"/>
  <c r="Z625" i="1"/>
  <c r="AB625" i="1" s="1"/>
  <c r="AD625" i="1"/>
  <c r="AE625" i="1"/>
  <c r="AF625" i="1"/>
  <c r="AG625" i="1"/>
  <c r="Y626" i="1"/>
  <c r="AB626" i="1" s="1"/>
  <c r="Z626" i="1"/>
  <c r="AD626" i="1"/>
  <c r="AE626" i="1"/>
  <c r="AF626" i="1"/>
  <c r="AG626" i="1"/>
  <c r="Y627" i="1"/>
  <c r="AB627" i="1" s="1"/>
  <c r="Z627" i="1"/>
  <c r="AD627" i="1"/>
  <c r="AE627" i="1"/>
  <c r="AF627" i="1"/>
  <c r="AG627" i="1"/>
  <c r="Y628" i="1"/>
  <c r="AB628" i="1" s="1"/>
  <c r="AA628" i="1" s="1"/>
  <c r="Z628" i="1"/>
  <c r="AC628" i="1"/>
  <c r="AD628" i="1"/>
  <c r="AE628" i="1"/>
  <c r="AF628" i="1"/>
  <c r="AG628" i="1"/>
  <c r="Y629" i="1"/>
  <c r="Z629" i="1"/>
  <c r="AB629" i="1"/>
  <c r="AD629" i="1"/>
  <c r="AE629" i="1"/>
  <c r="AF629" i="1"/>
  <c r="AG629" i="1"/>
  <c r="Y630" i="1"/>
  <c r="Z630" i="1"/>
  <c r="AA630" i="1"/>
  <c r="AB630" i="1"/>
  <c r="AC630" i="1"/>
  <c r="AD630" i="1"/>
  <c r="AE630" i="1"/>
  <c r="AF630" i="1"/>
  <c r="AG630" i="1"/>
  <c r="Y631" i="1"/>
  <c r="Z631" i="1"/>
  <c r="AB631" i="1" s="1"/>
  <c r="AD631" i="1"/>
  <c r="AE631" i="1"/>
  <c r="AF631" i="1"/>
  <c r="AG631" i="1"/>
  <c r="Y632" i="1"/>
  <c r="AB632" i="1" s="1"/>
  <c r="AC632" i="1" s="1"/>
  <c r="Z632" i="1"/>
  <c r="AA632" i="1"/>
  <c r="AD632" i="1"/>
  <c r="AE632" i="1"/>
  <c r="AF632" i="1"/>
  <c r="AG632" i="1"/>
  <c r="Y633" i="1"/>
  <c r="Z633" i="1"/>
  <c r="AB633" i="1" s="1"/>
  <c r="AD633" i="1"/>
  <c r="AE633" i="1"/>
  <c r="AF633" i="1"/>
  <c r="AG633" i="1"/>
  <c r="Y634" i="1"/>
  <c r="AB634" i="1" s="1"/>
  <c r="Z634" i="1"/>
  <c r="AD634" i="1"/>
  <c r="AE634" i="1"/>
  <c r="AF634" i="1"/>
  <c r="AG634" i="1"/>
  <c r="Y635" i="1"/>
  <c r="AB635" i="1" s="1"/>
  <c r="Z635" i="1"/>
  <c r="AD635" i="1"/>
  <c r="AE635" i="1"/>
  <c r="AF635" i="1"/>
  <c r="AG635" i="1"/>
  <c r="Y636" i="1"/>
  <c r="AB636" i="1" s="1"/>
  <c r="AA636" i="1" s="1"/>
  <c r="Z636" i="1"/>
  <c r="AC636" i="1"/>
  <c r="AD636" i="1"/>
  <c r="AE636" i="1"/>
  <c r="AF636" i="1"/>
  <c r="AG636" i="1"/>
  <c r="Y637" i="1"/>
  <c r="Z637" i="1"/>
  <c r="AB637" i="1"/>
  <c r="AD637" i="1"/>
  <c r="AE637" i="1"/>
  <c r="AF637" i="1"/>
  <c r="AG637" i="1"/>
  <c r="Y638" i="1"/>
  <c r="Z638" i="1"/>
  <c r="AA638" i="1"/>
  <c r="AB638" i="1"/>
  <c r="AC638" i="1"/>
  <c r="AD638" i="1"/>
  <c r="AE638" i="1"/>
  <c r="AF638" i="1"/>
  <c r="AG638" i="1"/>
  <c r="Y639" i="1"/>
  <c r="Z639" i="1"/>
  <c r="AB639" i="1"/>
  <c r="AD639" i="1"/>
  <c r="AE639" i="1"/>
  <c r="AF639" i="1"/>
  <c r="AG639" i="1"/>
  <c r="Y640" i="1"/>
  <c r="AB640" i="1" s="1"/>
  <c r="AC640" i="1" s="1"/>
  <c r="Z640" i="1"/>
  <c r="AA640" i="1"/>
  <c r="AD640" i="1"/>
  <c r="AE640" i="1"/>
  <c r="AF640" i="1"/>
  <c r="AG640" i="1"/>
  <c r="Y641" i="1"/>
  <c r="Z641" i="1"/>
  <c r="AB641" i="1" s="1"/>
  <c r="AD641" i="1"/>
  <c r="AE641" i="1"/>
  <c r="AF641" i="1"/>
  <c r="AG641" i="1"/>
  <c r="Y642" i="1"/>
  <c r="AB642" i="1" s="1"/>
  <c r="Z642" i="1"/>
  <c r="AD642" i="1"/>
  <c r="AE642" i="1"/>
  <c r="AF642" i="1"/>
  <c r="AG642" i="1"/>
  <c r="Y643" i="1"/>
  <c r="AB643" i="1" s="1"/>
  <c r="Z643" i="1"/>
  <c r="AD643" i="1"/>
  <c r="AE643" i="1"/>
  <c r="AF643" i="1"/>
  <c r="AG643" i="1"/>
  <c r="Y644" i="1"/>
  <c r="AB644" i="1" s="1"/>
  <c r="AA644" i="1" s="1"/>
  <c r="Z644" i="1"/>
  <c r="AC644" i="1"/>
  <c r="AD644" i="1"/>
  <c r="AE644" i="1"/>
  <c r="AF644" i="1"/>
  <c r="AG644" i="1"/>
  <c r="Y645" i="1"/>
  <c r="Z645" i="1"/>
  <c r="AB645" i="1"/>
  <c r="AD645" i="1"/>
  <c r="AE645" i="1"/>
  <c r="AF645" i="1"/>
  <c r="AG645" i="1"/>
  <c r="Y646" i="1"/>
  <c r="Z646" i="1"/>
  <c r="AA646" i="1"/>
  <c r="AB646" i="1"/>
  <c r="AC646" i="1"/>
  <c r="AD646" i="1"/>
  <c r="AE646" i="1"/>
  <c r="AF646" i="1"/>
  <c r="AG646" i="1"/>
  <c r="Y647" i="1"/>
  <c r="Z647" i="1"/>
  <c r="AB647" i="1" s="1"/>
  <c r="AD647" i="1"/>
  <c r="AE647" i="1"/>
  <c r="AF647" i="1"/>
  <c r="AG647" i="1"/>
  <c r="Y648" i="1"/>
  <c r="AB648" i="1" s="1"/>
  <c r="AC648" i="1" s="1"/>
  <c r="Z648" i="1"/>
  <c r="AD648" i="1"/>
  <c r="AE648" i="1"/>
  <c r="AF648" i="1"/>
  <c r="AG648" i="1"/>
  <c r="Y649" i="1"/>
  <c r="Z649" i="1"/>
  <c r="AB649" i="1" s="1"/>
  <c r="AD649" i="1"/>
  <c r="AE649" i="1"/>
  <c r="AF649" i="1"/>
  <c r="AG649" i="1"/>
  <c r="Y650" i="1"/>
  <c r="AB650" i="1" s="1"/>
  <c r="Z650" i="1"/>
  <c r="AD650" i="1"/>
  <c r="AE650" i="1"/>
  <c r="AF650" i="1"/>
  <c r="AG650" i="1"/>
  <c r="Y651" i="1"/>
  <c r="AB651" i="1" s="1"/>
  <c r="Z651" i="1"/>
  <c r="AD651" i="1"/>
  <c r="AE651" i="1"/>
  <c r="AF651" i="1"/>
  <c r="AG651" i="1"/>
  <c r="Y652" i="1"/>
  <c r="AB652" i="1" s="1"/>
  <c r="AA652" i="1" s="1"/>
  <c r="Z652" i="1"/>
  <c r="AC652" i="1"/>
  <c r="AD652" i="1"/>
  <c r="AE652" i="1"/>
  <c r="AF652" i="1"/>
  <c r="AG652" i="1"/>
  <c r="Y653" i="1"/>
  <c r="Z653" i="1"/>
  <c r="AB653" i="1"/>
  <c r="AD653" i="1"/>
  <c r="AE653" i="1"/>
  <c r="AF653" i="1"/>
  <c r="AG653" i="1"/>
  <c r="Y654" i="1"/>
  <c r="Z654" i="1"/>
  <c r="AA654" i="1"/>
  <c r="AB654" i="1"/>
  <c r="AC654" i="1"/>
  <c r="AD654" i="1"/>
  <c r="AE654" i="1"/>
  <c r="AF654" i="1"/>
  <c r="AG654" i="1"/>
  <c r="Y655" i="1"/>
  <c r="Z655" i="1"/>
  <c r="AB655" i="1"/>
  <c r="AD655" i="1"/>
  <c r="AE655" i="1"/>
  <c r="AF655" i="1"/>
  <c r="AG655" i="1"/>
  <c r="Y656" i="1"/>
  <c r="AB656" i="1" s="1"/>
  <c r="AC656" i="1" s="1"/>
  <c r="Z656" i="1"/>
  <c r="AD656" i="1"/>
  <c r="AE656" i="1"/>
  <c r="AF656" i="1"/>
  <c r="AG656" i="1"/>
  <c r="Y657" i="1"/>
  <c r="Z657" i="1"/>
  <c r="AB657" i="1" s="1"/>
  <c r="AD657" i="1"/>
  <c r="AE657" i="1"/>
  <c r="AF657" i="1"/>
  <c r="AG657" i="1"/>
  <c r="Y658" i="1"/>
  <c r="AB658" i="1" s="1"/>
  <c r="Z658" i="1"/>
  <c r="AD658" i="1"/>
  <c r="AE658" i="1"/>
  <c r="AF658" i="1"/>
  <c r="AG658" i="1"/>
  <c r="Y659" i="1"/>
  <c r="AB659" i="1" s="1"/>
  <c r="Z659" i="1"/>
  <c r="AD659" i="1"/>
  <c r="AE659" i="1"/>
  <c r="AF659" i="1"/>
  <c r="AG659" i="1"/>
  <c r="Y660" i="1"/>
  <c r="AB660" i="1" s="1"/>
  <c r="AA660" i="1" s="1"/>
  <c r="Z660" i="1"/>
  <c r="AD660" i="1"/>
  <c r="AE660" i="1"/>
  <c r="AF660" i="1"/>
  <c r="AG660" i="1"/>
  <c r="Y661" i="1"/>
  <c r="Z661" i="1"/>
  <c r="AB661" i="1"/>
  <c r="AD661" i="1"/>
  <c r="AE661" i="1"/>
  <c r="AF661" i="1"/>
  <c r="AG661" i="1"/>
  <c r="Y662" i="1"/>
  <c r="Z662" i="1"/>
  <c r="AA662" i="1"/>
  <c r="AB662" i="1"/>
  <c r="AC662" i="1"/>
  <c r="AD662" i="1"/>
  <c r="AE662" i="1"/>
  <c r="AF662" i="1"/>
  <c r="AG662" i="1"/>
  <c r="Y663" i="1"/>
  <c r="Z663" i="1"/>
  <c r="AB663" i="1" s="1"/>
  <c r="AD663" i="1"/>
  <c r="AE663" i="1"/>
  <c r="AF663" i="1"/>
  <c r="AG663" i="1"/>
  <c r="Y664" i="1"/>
  <c r="AB664" i="1" s="1"/>
  <c r="AC664" i="1" s="1"/>
  <c r="Z664" i="1"/>
  <c r="AA664" i="1"/>
  <c r="AD664" i="1"/>
  <c r="AE664" i="1"/>
  <c r="AF664" i="1"/>
  <c r="AG664" i="1"/>
  <c r="Y665" i="1"/>
  <c r="Z665" i="1"/>
  <c r="AB665" i="1" s="1"/>
  <c r="AD665" i="1"/>
  <c r="AE665" i="1"/>
  <c r="AF665" i="1"/>
  <c r="AG665" i="1"/>
  <c r="Y666" i="1"/>
  <c r="AB666" i="1" s="1"/>
  <c r="Z666" i="1"/>
  <c r="AD666" i="1"/>
  <c r="AE666" i="1"/>
  <c r="AF666" i="1"/>
  <c r="AG666" i="1"/>
  <c r="Y667" i="1"/>
  <c r="AB667" i="1" s="1"/>
  <c r="Z667" i="1"/>
  <c r="AD667" i="1"/>
  <c r="AE667" i="1"/>
  <c r="AF667" i="1"/>
  <c r="AG667" i="1"/>
  <c r="Y668" i="1"/>
  <c r="AB668" i="1" s="1"/>
  <c r="AA668" i="1" s="1"/>
  <c r="Z668" i="1"/>
  <c r="AD668" i="1"/>
  <c r="AE668" i="1"/>
  <c r="AF668" i="1"/>
  <c r="AG668" i="1"/>
  <c r="Y669" i="1"/>
  <c r="Z669" i="1"/>
  <c r="AB669" i="1"/>
  <c r="AD669" i="1"/>
  <c r="AE669" i="1"/>
  <c r="AF669" i="1"/>
  <c r="AG669" i="1"/>
  <c r="Y670" i="1"/>
  <c r="Z670" i="1"/>
  <c r="AA670" i="1"/>
  <c r="AB670" i="1"/>
  <c r="AC670" i="1"/>
  <c r="AD670" i="1"/>
  <c r="AE670" i="1"/>
  <c r="AF670" i="1"/>
  <c r="AG670" i="1"/>
  <c r="Y671" i="1"/>
  <c r="Z671" i="1"/>
  <c r="AB671" i="1" s="1"/>
  <c r="AD671" i="1"/>
  <c r="AE671" i="1"/>
  <c r="AF671" i="1"/>
  <c r="AG671" i="1"/>
  <c r="Y672" i="1"/>
  <c r="AB672" i="1" s="1"/>
  <c r="Z672" i="1"/>
  <c r="AA672" i="1"/>
  <c r="AC672" i="1"/>
  <c r="AD672" i="1"/>
  <c r="AE672" i="1"/>
  <c r="AF672" i="1"/>
  <c r="AG672" i="1"/>
  <c r="Y673" i="1"/>
  <c r="Z673" i="1"/>
  <c r="AB673" i="1"/>
  <c r="AD673" i="1"/>
  <c r="AE673" i="1"/>
  <c r="AF673" i="1"/>
  <c r="AG673" i="1"/>
  <c r="Y674" i="1"/>
  <c r="AB674" i="1" s="1"/>
  <c r="AC674" i="1" s="1"/>
  <c r="Z674" i="1"/>
  <c r="AA674" i="1"/>
  <c r="AD674" i="1"/>
  <c r="AE674" i="1"/>
  <c r="AF674" i="1"/>
  <c r="AG674" i="1"/>
  <c r="Y675" i="1"/>
  <c r="Z675" i="1"/>
  <c r="AD675" i="1"/>
  <c r="AE675" i="1"/>
  <c r="AF675" i="1"/>
  <c r="AG675" i="1"/>
  <c r="Y676" i="1"/>
  <c r="AB676" i="1" s="1"/>
  <c r="AA676" i="1" s="1"/>
  <c r="Z676" i="1"/>
  <c r="AD676" i="1"/>
  <c r="AE676" i="1"/>
  <c r="AF676" i="1"/>
  <c r="AG676" i="1"/>
  <c r="Y677" i="1"/>
  <c r="Z677" i="1"/>
  <c r="AB677" i="1"/>
  <c r="AD677" i="1"/>
  <c r="AE677" i="1"/>
  <c r="AF677" i="1"/>
  <c r="AG677" i="1"/>
  <c r="Y678" i="1"/>
  <c r="Z678" i="1"/>
  <c r="AA678" i="1"/>
  <c r="AB678" i="1"/>
  <c r="AC678" i="1"/>
  <c r="AD678" i="1"/>
  <c r="AE678" i="1"/>
  <c r="AF678" i="1"/>
  <c r="AG678" i="1"/>
  <c r="Y679" i="1"/>
  <c r="Z679" i="1"/>
  <c r="AB679" i="1" s="1"/>
  <c r="AD679" i="1"/>
  <c r="AE679" i="1"/>
  <c r="AF679" i="1"/>
  <c r="AG679" i="1"/>
  <c r="Y680" i="1"/>
  <c r="AB680" i="1" s="1"/>
  <c r="AA680" i="1" s="1"/>
  <c r="Z680" i="1"/>
  <c r="AD680" i="1"/>
  <c r="AE680" i="1"/>
  <c r="AF680" i="1"/>
  <c r="AG680" i="1"/>
  <c r="Y681" i="1"/>
  <c r="AB681" i="1" s="1"/>
  <c r="Z681" i="1"/>
  <c r="AD681" i="1"/>
  <c r="AE681" i="1"/>
  <c r="AF681" i="1"/>
  <c r="AG681" i="1"/>
  <c r="Y682" i="1"/>
  <c r="AB682" i="1" s="1"/>
  <c r="AC682" i="1" s="1"/>
  <c r="Z682" i="1"/>
  <c r="AD682" i="1"/>
  <c r="AE682" i="1"/>
  <c r="AF682" i="1"/>
  <c r="AG682" i="1"/>
  <c r="Y683" i="1"/>
  <c r="Z683" i="1"/>
  <c r="AD683" i="1"/>
  <c r="AE683" i="1"/>
  <c r="AF683" i="1"/>
  <c r="AG683" i="1"/>
  <c r="Y684" i="1"/>
  <c r="AB684" i="1" s="1"/>
  <c r="AA684" i="1" s="1"/>
  <c r="Z684" i="1"/>
  <c r="AC684" i="1"/>
  <c r="AD684" i="1"/>
  <c r="AE684" i="1"/>
  <c r="AF684" i="1"/>
  <c r="AG684" i="1"/>
  <c r="Y685" i="1"/>
  <c r="Z685" i="1"/>
  <c r="AB685" i="1"/>
  <c r="AA685" i="1" s="1"/>
  <c r="AC685" i="1"/>
  <c r="AD685" i="1"/>
  <c r="AE685" i="1"/>
  <c r="AF685" i="1"/>
  <c r="AG685" i="1"/>
  <c r="Y686" i="1"/>
  <c r="Z686" i="1"/>
  <c r="AB686" i="1"/>
  <c r="AA686" i="1" s="1"/>
  <c r="AC686" i="1"/>
  <c r="AD686" i="1"/>
  <c r="AE686" i="1"/>
  <c r="AF686" i="1"/>
  <c r="AG686" i="1"/>
  <c r="Y687" i="1"/>
  <c r="Z687" i="1"/>
  <c r="AB687" i="1"/>
  <c r="AC687" i="1" s="1"/>
  <c r="AD687" i="1"/>
  <c r="AE687" i="1"/>
  <c r="AF687" i="1"/>
  <c r="AG687" i="1"/>
  <c r="Y688" i="1"/>
  <c r="AB688" i="1" s="1"/>
  <c r="Z688" i="1"/>
  <c r="AA688" i="1"/>
  <c r="AC688" i="1"/>
  <c r="AD688" i="1"/>
  <c r="AE688" i="1"/>
  <c r="AF688" i="1"/>
  <c r="AG688" i="1"/>
  <c r="Y689" i="1"/>
  <c r="Z689" i="1"/>
  <c r="AB689" i="1"/>
  <c r="AD689" i="1"/>
  <c r="AE689" i="1"/>
  <c r="AF689" i="1"/>
  <c r="AG689" i="1"/>
  <c r="Y690" i="1"/>
  <c r="AB690" i="1" s="1"/>
  <c r="AC690" i="1" s="1"/>
  <c r="Z690" i="1"/>
  <c r="AA690" i="1"/>
  <c r="AD690" i="1"/>
  <c r="AE690" i="1"/>
  <c r="AF690" i="1"/>
  <c r="AG690" i="1"/>
  <c r="Y691" i="1"/>
  <c r="AB691" i="1" s="1"/>
  <c r="Z691" i="1"/>
  <c r="AD691" i="1"/>
  <c r="AE691" i="1"/>
  <c r="AF691" i="1"/>
  <c r="AG691" i="1"/>
  <c r="Y692" i="1"/>
  <c r="AB692" i="1" s="1"/>
  <c r="AA692" i="1" s="1"/>
  <c r="Z692" i="1"/>
  <c r="AD692" i="1"/>
  <c r="AE692" i="1"/>
  <c r="AF692" i="1"/>
  <c r="AG692" i="1"/>
  <c r="Y693" i="1"/>
  <c r="Z693" i="1"/>
  <c r="AB693" i="1"/>
  <c r="AA693" i="1" s="1"/>
  <c r="AD693" i="1"/>
  <c r="AE693" i="1"/>
  <c r="AF693" i="1"/>
  <c r="AG693" i="1"/>
  <c r="Y694" i="1"/>
  <c r="Z694" i="1"/>
  <c r="AA694" i="1"/>
  <c r="AB694" i="1"/>
  <c r="AC694" i="1" s="1"/>
  <c r="AD694" i="1"/>
  <c r="AE694" i="1"/>
  <c r="AF694" i="1"/>
  <c r="AG694" i="1"/>
  <c r="Y695" i="1"/>
  <c r="Z695" i="1"/>
  <c r="AB695" i="1" s="1"/>
  <c r="AD695" i="1"/>
  <c r="AE695" i="1"/>
  <c r="AF695" i="1"/>
  <c r="AG695" i="1"/>
  <c r="Y696" i="1"/>
  <c r="AB696" i="1" s="1"/>
  <c r="AA696" i="1" s="1"/>
  <c r="Z696" i="1"/>
  <c r="AD696" i="1"/>
  <c r="AE696" i="1"/>
  <c r="AF696" i="1"/>
  <c r="AG696" i="1"/>
  <c r="Y697" i="1"/>
  <c r="AB697" i="1" s="1"/>
  <c r="Z697" i="1"/>
  <c r="AD697" i="1"/>
  <c r="AE697" i="1"/>
  <c r="AF697" i="1"/>
  <c r="AG697" i="1"/>
  <c r="Y698" i="1"/>
  <c r="AB698" i="1" s="1"/>
  <c r="AC698" i="1" s="1"/>
  <c r="Z698" i="1"/>
  <c r="AD698" i="1"/>
  <c r="AE698" i="1"/>
  <c r="AF698" i="1"/>
  <c r="AG698" i="1"/>
  <c r="Y699" i="1"/>
  <c r="Z699" i="1"/>
  <c r="AD699" i="1"/>
  <c r="AE699" i="1"/>
  <c r="AF699" i="1"/>
  <c r="AG699" i="1"/>
  <c r="Y700" i="1"/>
  <c r="AB700" i="1" s="1"/>
  <c r="AA700" i="1" s="1"/>
  <c r="Z700" i="1"/>
  <c r="AC700" i="1"/>
  <c r="AD700" i="1"/>
  <c r="AE700" i="1"/>
  <c r="AF700" i="1"/>
  <c r="AG700" i="1"/>
  <c r="Y701" i="1"/>
  <c r="Z701" i="1"/>
  <c r="AB701" i="1"/>
  <c r="AA701" i="1" s="1"/>
  <c r="AC701" i="1"/>
  <c r="AD701" i="1"/>
  <c r="AE701" i="1"/>
  <c r="AF701" i="1"/>
  <c r="AG701" i="1"/>
  <c r="Y702" i="1"/>
  <c r="Z702" i="1"/>
  <c r="AB702" i="1"/>
  <c r="AA702" i="1" s="1"/>
  <c r="AC702" i="1"/>
  <c r="AD702" i="1"/>
  <c r="AE702" i="1"/>
  <c r="AF702" i="1"/>
  <c r="AG702" i="1"/>
  <c r="Y703" i="1"/>
  <c r="Z703" i="1"/>
  <c r="AB703" i="1"/>
  <c r="AC703" i="1" s="1"/>
  <c r="AD703" i="1"/>
  <c r="AE703" i="1"/>
  <c r="AF703" i="1"/>
  <c r="AG703" i="1"/>
  <c r="Y704" i="1"/>
  <c r="AB704" i="1" s="1"/>
  <c r="Z704" i="1"/>
  <c r="AA704" i="1"/>
  <c r="AC704" i="1"/>
  <c r="AD704" i="1"/>
  <c r="AE704" i="1"/>
  <c r="AF704" i="1"/>
  <c r="AG704" i="1"/>
  <c r="Y705" i="1"/>
  <c r="Z705" i="1"/>
  <c r="AB705" i="1"/>
  <c r="AD705" i="1"/>
  <c r="AE705" i="1"/>
  <c r="AF705" i="1"/>
  <c r="AG705" i="1"/>
  <c r="Y706" i="1"/>
  <c r="AB706" i="1" s="1"/>
  <c r="AC706" i="1" s="1"/>
  <c r="Z706" i="1"/>
  <c r="AA706" i="1"/>
  <c r="AD706" i="1"/>
  <c r="AE706" i="1"/>
  <c r="AF706" i="1"/>
  <c r="AG706" i="1"/>
  <c r="Y707" i="1"/>
  <c r="Z707" i="1"/>
  <c r="AD707" i="1"/>
  <c r="AE707" i="1"/>
  <c r="AF707" i="1"/>
  <c r="AG707" i="1"/>
  <c r="Y708" i="1"/>
  <c r="AB708" i="1" s="1"/>
  <c r="AA708" i="1" s="1"/>
  <c r="Z708" i="1"/>
  <c r="AD708" i="1"/>
  <c r="AE708" i="1"/>
  <c r="AF708" i="1"/>
  <c r="AG708" i="1"/>
  <c r="Y709" i="1"/>
  <c r="Z709" i="1"/>
  <c r="AB709" i="1"/>
  <c r="AA709" i="1" s="1"/>
  <c r="AD709" i="1"/>
  <c r="AE709" i="1"/>
  <c r="AF709" i="1"/>
  <c r="AG709" i="1"/>
  <c r="Y710" i="1"/>
  <c r="Z710" i="1"/>
  <c r="AA710" i="1"/>
  <c r="AB710" i="1"/>
  <c r="AC710" i="1"/>
  <c r="AD710" i="1"/>
  <c r="AE710" i="1"/>
  <c r="AF710" i="1"/>
  <c r="AG710" i="1"/>
  <c r="Y711" i="1"/>
  <c r="Z711" i="1"/>
  <c r="AB711" i="1" s="1"/>
  <c r="AD711" i="1"/>
  <c r="AE711" i="1"/>
  <c r="AF711" i="1"/>
  <c r="AG711" i="1"/>
  <c r="Y712" i="1"/>
  <c r="AB712" i="1" s="1"/>
  <c r="Z712" i="1"/>
  <c r="AD712" i="1"/>
  <c r="AE712" i="1"/>
  <c r="AF712" i="1"/>
  <c r="AG712" i="1"/>
  <c r="Y713" i="1"/>
  <c r="AB713" i="1" s="1"/>
  <c r="Z713" i="1"/>
  <c r="AD713" i="1"/>
  <c r="AE713" i="1"/>
  <c r="AF713" i="1"/>
  <c r="AG713" i="1"/>
  <c r="Y714" i="1"/>
  <c r="AB714" i="1" s="1"/>
  <c r="AC714" i="1" s="1"/>
  <c r="Z714" i="1"/>
  <c r="AD714" i="1"/>
  <c r="AE714" i="1"/>
  <c r="AF714" i="1"/>
  <c r="AG714" i="1"/>
  <c r="Y715" i="1"/>
  <c r="Z715" i="1"/>
  <c r="AD715" i="1"/>
  <c r="AE715" i="1"/>
  <c r="AF715" i="1"/>
  <c r="AG715" i="1"/>
  <c r="Y716" i="1"/>
  <c r="AB716" i="1" s="1"/>
  <c r="Z716" i="1"/>
  <c r="AD716" i="1"/>
  <c r="AE716" i="1"/>
  <c r="AF716" i="1"/>
  <c r="AG716" i="1"/>
  <c r="Y717" i="1"/>
  <c r="Z717" i="1"/>
  <c r="AB717" i="1" s="1"/>
  <c r="AD717" i="1"/>
  <c r="AE717" i="1"/>
  <c r="AF717" i="1"/>
  <c r="AG717" i="1"/>
  <c r="Y718" i="1"/>
  <c r="AB718" i="1" s="1"/>
  <c r="Z718" i="1"/>
  <c r="AD718" i="1"/>
  <c r="AE718" i="1"/>
  <c r="AF718" i="1"/>
  <c r="AG718" i="1"/>
  <c r="Y719" i="1"/>
  <c r="AB719" i="1" s="1"/>
  <c r="Z719" i="1"/>
  <c r="AD719" i="1"/>
  <c r="AE719" i="1"/>
  <c r="AF719" i="1"/>
  <c r="AG719" i="1"/>
  <c r="Y720" i="1"/>
  <c r="AB720" i="1" s="1"/>
  <c r="Z720" i="1"/>
  <c r="AD720" i="1"/>
  <c r="AE720" i="1"/>
  <c r="AF720" i="1"/>
  <c r="AG720" i="1"/>
  <c r="Y721" i="1"/>
  <c r="Z721" i="1"/>
  <c r="AB721" i="1"/>
  <c r="AA721" i="1" s="1"/>
  <c r="AC721" i="1"/>
  <c r="AD721" i="1"/>
  <c r="AE721" i="1"/>
  <c r="AF721" i="1"/>
  <c r="AG721" i="1"/>
  <c r="Y722" i="1"/>
  <c r="Z722" i="1"/>
  <c r="AB722" i="1"/>
  <c r="AA722" i="1" s="1"/>
  <c r="AC722" i="1"/>
  <c r="AD722" i="1"/>
  <c r="AE722" i="1"/>
  <c r="AF722" i="1"/>
  <c r="AG722" i="1"/>
  <c r="Y723" i="1"/>
  <c r="Z723" i="1"/>
  <c r="AB723" i="1"/>
  <c r="AA723" i="1" s="1"/>
  <c r="AD723" i="1"/>
  <c r="AE723" i="1"/>
  <c r="AF723" i="1"/>
  <c r="AG723" i="1"/>
  <c r="Y724" i="1"/>
  <c r="AB724" i="1" s="1"/>
  <c r="Z724" i="1"/>
  <c r="AD724" i="1"/>
  <c r="AE724" i="1"/>
  <c r="AF724" i="1"/>
  <c r="AG724" i="1"/>
  <c r="Y725" i="1"/>
  <c r="Z725" i="1"/>
  <c r="AB725" i="1" s="1"/>
  <c r="AD725" i="1"/>
  <c r="AE725" i="1"/>
  <c r="AF725" i="1"/>
  <c r="AG725" i="1"/>
  <c r="Y726" i="1"/>
  <c r="AB726" i="1" s="1"/>
  <c r="Z726" i="1"/>
  <c r="AD726" i="1"/>
  <c r="AE726" i="1"/>
  <c r="AF726" i="1"/>
  <c r="AG726" i="1"/>
  <c r="Y727" i="1"/>
  <c r="AB727" i="1" s="1"/>
  <c r="Z727" i="1"/>
  <c r="AD727" i="1"/>
  <c r="AE727" i="1"/>
  <c r="AF727" i="1"/>
  <c r="AG727" i="1"/>
  <c r="Y728" i="1"/>
  <c r="AB728" i="1" s="1"/>
  <c r="Z728" i="1"/>
  <c r="AD728" i="1"/>
  <c r="AE728" i="1"/>
  <c r="AF728" i="1"/>
  <c r="AG728" i="1"/>
  <c r="Y729" i="1"/>
  <c r="Z729" i="1"/>
  <c r="AB729" i="1"/>
  <c r="AA729" i="1" s="1"/>
  <c r="AC729" i="1"/>
  <c r="AD729" i="1"/>
  <c r="AE729" i="1"/>
  <c r="AF729" i="1"/>
  <c r="AG729" i="1"/>
  <c r="Y730" i="1"/>
  <c r="Z730" i="1"/>
  <c r="AB730" i="1"/>
  <c r="AA730" i="1" s="1"/>
  <c r="AC730" i="1"/>
  <c r="AD730" i="1"/>
  <c r="AE730" i="1"/>
  <c r="AF730" i="1"/>
  <c r="AG730" i="1"/>
  <c r="Y731" i="1"/>
  <c r="Z731" i="1"/>
  <c r="AB731" i="1"/>
  <c r="AA731" i="1" s="1"/>
  <c r="AD731" i="1"/>
  <c r="AE731" i="1"/>
  <c r="AF731" i="1"/>
  <c r="AG731" i="1"/>
  <c r="Y732" i="1"/>
  <c r="AB732" i="1" s="1"/>
  <c r="Z732" i="1"/>
  <c r="AD732" i="1"/>
  <c r="AE732" i="1"/>
  <c r="AF732" i="1"/>
  <c r="AG732" i="1"/>
  <c r="Y733" i="1"/>
  <c r="Z733" i="1"/>
  <c r="AB733" i="1" s="1"/>
  <c r="AD733" i="1"/>
  <c r="AE733" i="1"/>
  <c r="AF733" i="1"/>
  <c r="AG733" i="1"/>
  <c r="Y734" i="1"/>
  <c r="AB734" i="1" s="1"/>
  <c r="Z734" i="1"/>
  <c r="AD734" i="1"/>
  <c r="AE734" i="1"/>
  <c r="AF734" i="1"/>
  <c r="AG734" i="1"/>
  <c r="Y735" i="1"/>
  <c r="AB735" i="1" s="1"/>
  <c r="Z735" i="1"/>
  <c r="AD735" i="1"/>
  <c r="AE735" i="1"/>
  <c r="AF735" i="1"/>
  <c r="AG735" i="1"/>
  <c r="Y736" i="1"/>
  <c r="AB736" i="1" s="1"/>
  <c r="Z736" i="1"/>
  <c r="AD736" i="1"/>
  <c r="AE736" i="1"/>
  <c r="AF736" i="1"/>
  <c r="AG736" i="1"/>
  <c r="Y737" i="1"/>
  <c r="Z737" i="1"/>
  <c r="AB737" i="1"/>
  <c r="AA737" i="1" s="1"/>
  <c r="AC737" i="1"/>
  <c r="AD737" i="1"/>
  <c r="AE737" i="1"/>
  <c r="AF737" i="1"/>
  <c r="AG737" i="1"/>
  <c r="Y738" i="1"/>
  <c r="Z738" i="1"/>
  <c r="AB738" i="1"/>
  <c r="AA738" i="1" s="1"/>
  <c r="AC738" i="1"/>
  <c r="AD738" i="1"/>
  <c r="AE738" i="1"/>
  <c r="AF738" i="1"/>
  <c r="AG738" i="1"/>
  <c r="Y739" i="1"/>
  <c r="Z739" i="1"/>
  <c r="AB739" i="1"/>
  <c r="AA739" i="1" s="1"/>
  <c r="AD739" i="1"/>
  <c r="AE739" i="1"/>
  <c r="AF739" i="1"/>
  <c r="AG739" i="1"/>
  <c r="Y740" i="1"/>
  <c r="AB740" i="1" s="1"/>
  <c r="Z740" i="1"/>
  <c r="AD740" i="1"/>
  <c r="AE740" i="1"/>
  <c r="AF740" i="1"/>
  <c r="AG740" i="1"/>
  <c r="Y741" i="1"/>
  <c r="Z741" i="1"/>
  <c r="AB741" i="1" s="1"/>
  <c r="AD741" i="1"/>
  <c r="AE741" i="1"/>
  <c r="AF741" i="1"/>
  <c r="AG741" i="1"/>
  <c r="Y742" i="1"/>
  <c r="AB742" i="1" s="1"/>
  <c r="Z742" i="1"/>
  <c r="AD742" i="1"/>
  <c r="AE742" i="1"/>
  <c r="AF742" i="1"/>
  <c r="AG742" i="1"/>
  <c r="Y743" i="1"/>
  <c r="AB743" i="1" s="1"/>
  <c r="Z743" i="1"/>
  <c r="AD743" i="1"/>
  <c r="AE743" i="1"/>
  <c r="AF743" i="1"/>
  <c r="AG743" i="1"/>
  <c r="Y744" i="1"/>
  <c r="AB744" i="1" s="1"/>
  <c r="Z744" i="1"/>
  <c r="AD744" i="1"/>
  <c r="AE744" i="1"/>
  <c r="AF744" i="1"/>
  <c r="AG744" i="1"/>
  <c r="Y745" i="1"/>
  <c r="Z745" i="1"/>
  <c r="AB745" i="1"/>
  <c r="AA745" i="1" s="1"/>
  <c r="AC745" i="1"/>
  <c r="AD745" i="1"/>
  <c r="AE745" i="1"/>
  <c r="AF745" i="1"/>
  <c r="AG745" i="1"/>
  <c r="Y746" i="1"/>
  <c r="Z746" i="1"/>
  <c r="AB746" i="1"/>
  <c r="AA746" i="1" s="1"/>
  <c r="AC746" i="1"/>
  <c r="AD746" i="1"/>
  <c r="AE746" i="1"/>
  <c r="AF746" i="1"/>
  <c r="AG746" i="1"/>
  <c r="Y747" i="1"/>
  <c r="Z747" i="1"/>
  <c r="AB747" i="1"/>
  <c r="AA747" i="1" s="1"/>
  <c r="AD747" i="1"/>
  <c r="AE747" i="1"/>
  <c r="AF747" i="1"/>
  <c r="AG747" i="1"/>
  <c r="Y748" i="1"/>
  <c r="AB748" i="1" s="1"/>
  <c r="Z748" i="1"/>
  <c r="AD748" i="1"/>
  <c r="AE748" i="1"/>
  <c r="AF748" i="1"/>
  <c r="AG748" i="1"/>
  <c r="Y749" i="1"/>
  <c r="Z749" i="1"/>
  <c r="AB749" i="1" s="1"/>
  <c r="AD749" i="1"/>
  <c r="AE749" i="1"/>
  <c r="AF749" i="1"/>
  <c r="AG749" i="1"/>
  <c r="Y750" i="1"/>
  <c r="AB750" i="1" s="1"/>
  <c r="Z750" i="1"/>
  <c r="AD750" i="1"/>
  <c r="AE750" i="1"/>
  <c r="AF750" i="1"/>
  <c r="AG750" i="1"/>
  <c r="Y751" i="1"/>
  <c r="AB751" i="1" s="1"/>
  <c r="Z751" i="1"/>
  <c r="AD751" i="1"/>
  <c r="AE751" i="1"/>
  <c r="AF751" i="1"/>
  <c r="AG751" i="1"/>
  <c r="Y752" i="1"/>
  <c r="AB752" i="1" s="1"/>
  <c r="Z752" i="1"/>
  <c r="AD752" i="1"/>
  <c r="AE752" i="1"/>
  <c r="AF752" i="1"/>
  <c r="AG752" i="1"/>
  <c r="Y753" i="1"/>
  <c r="Z753" i="1"/>
  <c r="AB753" i="1"/>
  <c r="AA753" i="1" s="1"/>
  <c r="AC753" i="1"/>
  <c r="AD753" i="1"/>
  <c r="AE753" i="1"/>
  <c r="AF753" i="1"/>
  <c r="AG753" i="1"/>
  <c r="Y754" i="1"/>
  <c r="Z754" i="1"/>
  <c r="AB754" i="1"/>
  <c r="AA754" i="1" s="1"/>
  <c r="AC754" i="1"/>
  <c r="AD754" i="1"/>
  <c r="AE754" i="1"/>
  <c r="AF754" i="1"/>
  <c r="AG754" i="1"/>
  <c r="Y755" i="1"/>
  <c r="Z755" i="1"/>
  <c r="AB755" i="1"/>
  <c r="AA755" i="1" s="1"/>
  <c r="AD755" i="1"/>
  <c r="AE755" i="1"/>
  <c r="AF755" i="1"/>
  <c r="AG755" i="1"/>
  <c r="Y756" i="1"/>
  <c r="AB756" i="1" s="1"/>
  <c r="Z756" i="1"/>
  <c r="AD756" i="1"/>
  <c r="AE756" i="1"/>
  <c r="AF756" i="1"/>
  <c r="AG756" i="1"/>
  <c r="Y757" i="1"/>
  <c r="AB757" i="1" s="1"/>
  <c r="Z757" i="1"/>
  <c r="AD757" i="1"/>
  <c r="AE757" i="1"/>
  <c r="AF757" i="1"/>
  <c r="AG757" i="1"/>
  <c r="Y758" i="1"/>
  <c r="AB758" i="1" s="1"/>
  <c r="Z758" i="1"/>
  <c r="AD758" i="1"/>
  <c r="AE758" i="1"/>
  <c r="AF758" i="1"/>
  <c r="AG758" i="1"/>
  <c r="Y759" i="1"/>
  <c r="AB759" i="1" s="1"/>
  <c r="Z759" i="1"/>
  <c r="AD759" i="1"/>
  <c r="AE759" i="1"/>
  <c r="AF759" i="1"/>
  <c r="AG759" i="1"/>
  <c r="Y760" i="1"/>
  <c r="AB760" i="1" s="1"/>
  <c r="Z760" i="1"/>
  <c r="AD760" i="1"/>
  <c r="AE760" i="1"/>
  <c r="AF760" i="1"/>
  <c r="AG760" i="1"/>
  <c r="Y761" i="1"/>
  <c r="Z761" i="1"/>
  <c r="AB761" i="1"/>
  <c r="AA761" i="1" s="1"/>
  <c r="AC761" i="1"/>
  <c r="AD761" i="1"/>
  <c r="AE761" i="1"/>
  <c r="AF761" i="1"/>
  <c r="AG761" i="1"/>
  <c r="Y762" i="1"/>
  <c r="Z762" i="1"/>
  <c r="AB762" i="1"/>
  <c r="AA762" i="1" s="1"/>
  <c r="AC762" i="1"/>
  <c r="AD762" i="1"/>
  <c r="AE762" i="1"/>
  <c r="AF762" i="1"/>
  <c r="AG762" i="1"/>
  <c r="Y763" i="1"/>
  <c r="Z763" i="1"/>
  <c r="AB763" i="1"/>
  <c r="AA763" i="1" s="1"/>
  <c r="AD763" i="1"/>
  <c r="AE763" i="1"/>
  <c r="AF763" i="1"/>
  <c r="AG763" i="1"/>
  <c r="Y764" i="1"/>
  <c r="AB764" i="1" s="1"/>
  <c r="Z764" i="1"/>
  <c r="AD764" i="1"/>
  <c r="AE764" i="1"/>
  <c r="AF764" i="1"/>
  <c r="AG764" i="1"/>
  <c r="Y765" i="1"/>
  <c r="AB765" i="1" s="1"/>
  <c r="Z765" i="1"/>
  <c r="AD765" i="1"/>
  <c r="AE765" i="1"/>
  <c r="AF765" i="1"/>
  <c r="AG765" i="1"/>
  <c r="Y766" i="1"/>
  <c r="AB766" i="1" s="1"/>
  <c r="Z766" i="1"/>
  <c r="AD766" i="1"/>
  <c r="AE766" i="1"/>
  <c r="AF766" i="1"/>
  <c r="AG766" i="1"/>
  <c r="Y767" i="1"/>
  <c r="AB767" i="1" s="1"/>
  <c r="Z767" i="1"/>
  <c r="AD767" i="1"/>
  <c r="AE767" i="1"/>
  <c r="AF767" i="1"/>
  <c r="AG767" i="1"/>
  <c r="Y768" i="1"/>
  <c r="AB768" i="1" s="1"/>
  <c r="Z768" i="1"/>
  <c r="AD768" i="1"/>
  <c r="AE768" i="1"/>
  <c r="AF768" i="1"/>
  <c r="AG768" i="1"/>
  <c r="Y769" i="1"/>
  <c r="Z769" i="1"/>
  <c r="AB769" i="1"/>
  <c r="AA769" i="1" s="1"/>
  <c r="AC769" i="1"/>
  <c r="AD769" i="1"/>
  <c r="AE769" i="1"/>
  <c r="AF769" i="1"/>
  <c r="AG769" i="1"/>
  <c r="Y770" i="1"/>
  <c r="Z770" i="1"/>
  <c r="AB770" i="1"/>
  <c r="AA770" i="1" s="1"/>
  <c r="AC770" i="1"/>
  <c r="AD770" i="1"/>
  <c r="AE770" i="1"/>
  <c r="AF770" i="1"/>
  <c r="AG770" i="1"/>
  <c r="Y771" i="1"/>
  <c r="Z771" i="1"/>
  <c r="AB771" i="1"/>
  <c r="AA771" i="1" s="1"/>
  <c r="AD771" i="1"/>
  <c r="AE771" i="1"/>
  <c r="AF771" i="1"/>
  <c r="AG771" i="1"/>
  <c r="Y772" i="1"/>
  <c r="AB772" i="1" s="1"/>
  <c r="Z772" i="1"/>
  <c r="AD772" i="1"/>
  <c r="AE772" i="1"/>
  <c r="AF772" i="1"/>
  <c r="AG772" i="1"/>
  <c r="Y773" i="1"/>
  <c r="AB773" i="1" s="1"/>
  <c r="Z773" i="1"/>
  <c r="AD773" i="1"/>
  <c r="AE773" i="1"/>
  <c r="AF773" i="1"/>
  <c r="AG773" i="1"/>
  <c r="Y774" i="1"/>
  <c r="AB774" i="1" s="1"/>
  <c r="Z774" i="1"/>
  <c r="AD774" i="1"/>
  <c r="AE774" i="1"/>
  <c r="AF774" i="1"/>
  <c r="AG774" i="1"/>
  <c r="Y775" i="1"/>
  <c r="AB775" i="1" s="1"/>
  <c r="Z775" i="1"/>
  <c r="AD775" i="1"/>
  <c r="AE775" i="1"/>
  <c r="AF775" i="1"/>
  <c r="AG775" i="1"/>
  <c r="Y776" i="1"/>
  <c r="AB776" i="1" s="1"/>
  <c r="Z776" i="1"/>
  <c r="AD776" i="1"/>
  <c r="AE776" i="1"/>
  <c r="AF776" i="1"/>
  <c r="AG776" i="1"/>
  <c r="Y777" i="1"/>
  <c r="Z777" i="1"/>
  <c r="AB777" i="1"/>
  <c r="AA777" i="1" s="1"/>
  <c r="AC777" i="1"/>
  <c r="AD777" i="1"/>
  <c r="AE777" i="1"/>
  <c r="AF777" i="1"/>
  <c r="AG777" i="1"/>
  <c r="Y778" i="1"/>
  <c r="Z778" i="1"/>
  <c r="AB778" i="1"/>
  <c r="AA778" i="1" s="1"/>
  <c r="AC778" i="1"/>
  <c r="AD778" i="1"/>
  <c r="AE778" i="1"/>
  <c r="AF778" i="1"/>
  <c r="AG778" i="1"/>
  <c r="Y779" i="1"/>
  <c r="Z779" i="1"/>
  <c r="AB779" i="1"/>
  <c r="AA779" i="1" s="1"/>
  <c r="AD779" i="1"/>
  <c r="AE779" i="1"/>
  <c r="AF779" i="1"/>
  <c r="AG779" i="1"/>
  <c r="Y780" i="1"/>
  <c r="AB780" i="1" s="1"/>
  <c r="Z780" i="1"/>
  <c r="AD780" i="1"/>
  <c r="AE780" i="1"/>
  <c r="AF780" i="1"/>
  <c r="AG780" i="1"/>
  <c r="Y781" i="1"/>
  <c r="AB781" i="1" s="1"/>
  <c r="Z781" i="1"/>
  <c r="AD781" i="1"/>
  <c r="AE781" i="1"/>
  <c r="AF781" i="1"/>
  <c r="AG781" i="1"/>
  <c r="Y782" i="1"/>
  <c r="AB782" i="1" s="1"/>
  <c r="Z782" i="1"/>
  <c r="AD782" i="1"/>
  <c r="AE782" i="1"/>
  <c r="AF782" i="1"/>
  <c r="AG782" i="1"/>
  <c r="Y783" i="1"/>
  <c r="AB783" i="1" s="1"/>
  <c r="Z783" i="1"/>
  <c r="AD783" i="1"/>
  <c r="AE783" i="1"/>
  <c r="AF783" i="1"/>
  <c r="AG783" i="1"/>
  <c r="Y784" i="1"/>
  <c r="AB784" i="1" s="1"/>
  <c r="Z784" i="1"/>
  <c r="AD784" i="1"/>
  <c r="AE784" i="1"/>
  <c r="AF784" i="1"/>
  <c r="AG784" i="1"/>
  <c r="Y785" i="1"/>
  <c r="Z785" i="1"/>
  <c r="AB785" i="1"/>
  <c r="AA785" i="1" s="1"/>
  <c r="AC785" i="1"/>
  <c r="AD785" i="1"/>
  <c r="AE785" i="1"/>
  <c r="AF785" i="1"/>
  <c r="AG785" i="1"/>
  <c r="Y786" i="1"/>
  <c r="Z786" i="1"/>
  <c r="AB786" i="1"/>
  <c r="AA786" i="1" s="1"/>
  <c r="AC786" i="1"/>
  <c r="AD786" i="1"/>
  <c r="AE786" i="1"/>
  <c r="AF786" i="1"/>
  <c r="AG786" i="1"/>
  <c r="Y787" i="1"/>
  <c r="Z787" i="1"/>
  <c r="AB787" i="1"/>
  <c r="AA787" i="1" s="1"/>
  <c r="AD787" i="1"/>
  <c r="AE787" i="1"/>
  <c r="AF787" i="1"/>
  <c r="AG787" i="1"/>
  <c r="Y788" i="1"/>
  <c r="AB788" i="1" s="1"/>
  <c r="Z788" i="1"/>
  <c r="AD788" i="1"/>
  <c r="AE788" i="1"/>
  <c r="AF788" i="1"/>
  <c r="AG788" i="1"/>
  <c r="Y789" i="1"/>
  <c r="AB789" i="1" s="1"/>
  <c r="Z789" i="1"/>
  <c r="AD789" i="1"/>
  <c r="AE789" i="1"/>
  <c r="AF789" i="1"/>
  <c r="AG789" i="1"/>
  <c r="Y790" i="1"/>
  <c r="AB790" i="1" s="1"/>
  <c r="Z790" i="1"/>
  <c r="AD790" i="1"/>
  <c r="AE790" i="1"/>
  <c r="AF790" i="1"/>
  <c r="AG790" i="1"/>
  <c r="Y791" i="1"/>
  <c r="AB791" i="1" s="1"/>
  <c r="Z791" i="1"/>
  <c r="AD791" i="1"/>
  <c r="AE791" i="1"/>
  <c r="AF791" i="1"/>
  <c r="AG791" i="1"/>
  <c r="Y792" i="1"/>
  <c r="AB792" i="1" s="1"/>
  <c r="Z792" i="1"/>
  <c r="AD792" i="1"/>
  <c r="AE792" i="1"/>
  <c r="AF792" i="1"/>
  <c r="AG792" i="1"/>
  <c r="Y793" i="1"/>
  <c r="Z793" i="1"/>
  <c r="AB793" i="1"/>
  <c r="AA793" i="1" s="1"/>
  <c r="AC793" i="1"/>
  <c r="AD793" i="1"/>
  <c r="AE793" i="1"/>
  <c r="AF793" i="1"/>
  <c r="AG793" i="1"/>
  <c r="Y794" i="1"/>
  <c r="Z794" i="1"/>
  <c r="AB794" i="1"/>
  <c r="AA794" i="1" s="1"/>
  <c r="AC794" i="1"/>
  <c r="AD794" i="1"/>
  <c r="AE794" i="1"/>
  <c r="AF794" i="1"/>
  <c r="AG794" i="1"/>
  <c r="Y795" i="1"/>
  <c r="Z795" i="1"/>
  <c r="AB795" i="1"/>
  <c r="AA795" i="1" s="1"/>
  <c r="AD795" i="1"/>
  <c r="AE795" i="1"/>
  <c r="AF795" i="1"/>
  <c r="AG795" i="1"/>
  <c r="Y796" i="1"/>
  <c r="AB796" i="1" s="1"/>
  <c r="Z796" i="1"/>
  <c r="AD796" i="1"/>
  <c r="AE796" i="1"/>
  <c r="AF796" i="1"/>
  <c r="AG796" i="1"/>
  <c r="Y797" i="1"/>
  <c r="AB797" i="1" s="1"/>
  <c r="Z797" i="1"/>
  <c r="AD797" i="1"/>
  <c r="AE797" i="1"/>
  <c r="AF797" i="1"/>
  <c r="AG797" i="1"/>
  <c r="Y798" i="1"/>
  <c r="AB798" i="1" s="1"/>
  <c r="Z798" i="1"/>
  <c r="AD798" i="1"/>
  <c r="AE798" i="1"/>
  <c r="AF798" i="1"/>
  <c r="AG798" i="1"/>
  <c r="Y799" i="1"/>
  <c r="AB799" i="1" s="1"/>
  <c r="Z799" i="1"/>
  <c r="AD799" i="1"/>
  <c r="AE799" i="1"/>
  <c r="AF799" i="1"/>
  <c r="AG799" i="1"/>
  <c r="Y800" i="1"/>
  <c r="AB800" i="1" s="1"/>
  <c r="Z800" i="1"/>
  <c r="AD800" i="1"/>
  <c r="AE800" i="1"/>
  <c r="AF800" i="1"/>
  <c r="AG800" i="1"/>
  <c r="Y801" i="1"/>
  <c r="Z801" i="1"/>
  <c r="AB801" i="1"/>
  <c r="AA801" i="1" s="1"/>
  <c r="AC801" i="1"/>
  <c r="AD801" i="1"/>
  <c r="AE801" i="1"/>
  <c r="AF801" i="1"/>
  <c r="AG801" i="1"/>
  <c r="Y802" i="1"/>
  <c r="Z802" i="1"/>
  <c r="AB802" i="1"/>
  <c r="AA802" i="1" s="1"/>
  <c r="AC802" i="1"/>
  <c r="AD802" i="1"/>
  <c r="AE802" i="1"/>
  <c r="AF802" i="1"/>
  <c r="AG802" i="1"/>
  <c r="Y803" i="1"/>
  <c r="Z803" i="1"/>
  <c r="AB803" i="1"/>
  <c r="AA803" i="1" s="1"/>
  <c r="AD803" i="1"/>
  <c r="AE803" i="1"/>
  <c r="AF803" i="1"/>
  <c r="AG803" i="1"/>
  <c r="Y804" i="1"/>
  <c r="AB804" i="1" s="1"/>
  <c r="Z804" i="1"/>
  <c r="AD804" i="1"/>
  <c r="AE804" i="1"/>
  <c r="AF804" i="1"/>
  <c r="AG804" i="1"/>
  <c r="Y805" i="1"/>
  <c r="AB805" i="1" s="1"/>
  <c r="Z805" i="1"/>
  <c r="AD805" i="1"/>
  <c r="AE805" i="1"/>
  <c r="AF805" i="1"/>
  <c r="AG805" i="1"/>
  <c r="Y806" i="1"/>
  <c r="AB806" i="1" s="1"/>
  <c r="Z806" i="1"/>
  <c r="AD806" i="1"/>
  <c r="AE806" i="1"/>
  <c r="AF806" i="1"/>
  <c r="AG806" i="1"/>
  <c r="Y807" i="1"/>
  <c r="AB807" i="1" s="1"/>
  <c r="Z807" i="1"/>
  <c r="AD807" i="1"/>
  <c r="AE807" i="1"/>
  <c r="AF807" i="1"/>
  <c r="AG807" i="1"/>
  <c r="Y808" i="1"/>
  <c r="AB808" i="1" s="1"/>
  <c r="Z808" i="1"/>
  <c r="AD808" i="1"/>
  <c r="AE808" i="1"/>
  <c r="AF808" i="1"/>
  <c r="AG808" i="1"/>
  <c r="Y809" i="1"/>
  <c r="Z809" i="1"/>
  <c r="AB809" i="1"/>
  <c r="AA809" i="1" s="1"/>
  <c r="AC809" i="1"/>
  <c r="AD809" i="1"/>
  <c r="AE809" i="1"/>
  <c r="AF809" i="1"/>
  <c r="AG809" i="1"/>
  <c r="Y810" i="1"/>
  <c r="Z810" i="1"/>
  <c r="AB810" i="1"/>
  <c r="AA810" i="1" s="1"/>
  <c r="AC810" i="1"/>
  <c r="AD810" i="1"/>
  <c r="AE810" i="1"/>
  <c r="AF810" i="1"/>
  <c r="AG810" i="1"/>
  <c r="Y811" i="1"/>
  <c r="Z811" i="1"/>
  <c r="AB811" i="1"/>
  <c r="AA811" i="1" s="1"/>
  <c r="AD811" i="1"/>
  <c r="AE811" i="1"/>
  <c r="AF811" i="1"/>
  <c r="AG811" i="1"/>
  <c r="Y812" i="1"/>
  <c r="AB812" i="1" s="1"/>
  <c r="Z812" i="1"/>
  <c r="AD812" i="1"/>
  <c r="AE812" i="1"/>
  <c r="AF812" i="1"/>
  <c r="AG812" i="1"/>
  <c r="Y813" i="1"/>
  <c r="AB813" i="1" s="1"/>
  <c r="Z813" i="1"/>
  <c r="AD813" i="1"/>
  <c r="AE813" i="1"/>
  <c r="AF813" i="1"/>
  <c r="AG813" i="1"/>
  <c r="Y814" i="1"/>
  <c r="AB814" i="1" s="1"/>
  <c r="Z814" i="1"/>
  <c r="AD814" i="1"/>
  <c r="AE814" i="1"/>
  <c r="AF814" i="1"/>
  <c r="AG814" i="1"/>
  <c r="Y815" i="1"/>
  <c r="AB815" i="1" s="1"/>
  <c r="Z815" i="1"/>
  <c r="AD815" i="1"/>
  <c r="AE815" i="1"/>
  <c r="AF815" i="1"/>
  <c r="AG815" i="1"/>
  <c r="Y816" i="1"/>
  <c r="AB816" i="1" s="1"/>
  <c r="Z816" i="1"/>
  <c r="AD816" i="1"/>
  <c r="AE816" i="1"/>
  <c r="AF816" i="1"/>
  <c r="AG816" i="1"/>
  <c r="Y817" i="1"/>
  <c r="Z817" i="1"/>
  <c r="AB817" i="1"/>
  <c r="AA817" i="1" s="1"/>
  <c r="AC817" i="1"/>
  <c r="AD817" i="1"/>
  <c r="AE817" i="1"/>
  <c r="AF817" i="1"/>
  <c r="AG817" i="1"/>
  <c r="Y818" i="1"/>
  <c r="Z818" i="1"/>
  <c r="AB818" i="1"/>
  <c r="AA818" i="1" s="1"/>
  <c r="AC818" i="1"/>
  <c r="AD818" i="1"/>
  <c r="AE818" i="1"/>
  <c r="AF818" i="1"/>
  <c r="AG818" i="1"/>
  <c r="Y819" i="1"/>
  <c r="Z819" i="1"/>
  <c r="AB819" i="1"/>
  <c r="AA819" i="1" s="1"/>
  <c r="AD819" i="1"/>
  <c r="AE819" i="1"/>
  <c r="AF819" i="1"/>
  <c r="AG819" i="1"/>
  <c r="Y820" i="1"/>
  <c r="AB820" i="1" s="1"/>
  <c r="Z820" i="1"/>
  <c r="AD820" i="1"/>
  <c r="AE820" i="1"/>
  <c r="AF820" i="1"/>
  <c r="AG820" i="1"/>
  <c r="Y821" i="1"/>
  <c r="AB821" i="1" s="1"/>
  <c r="Z821" i="1"/>
  <c r="AD821" i="1"/>
  <c r="AE821" i="1"/>
  <c r="AF821" i="1"/>
  <c r="AG821" i="1"/>
  <c r="Y822" i="1"/>
  <c r="AB822" i="1" s="1"/>
  <c r="Z822" i="1"/>
  <c r="AD822" i="1"/>
  <c r="AE822" i="1"/>
  <c r="AF822" i="1"/>
  <c r="AG822" i="1"/>
  <c r="Y823" i="1"/>
  <c r="AB823" i="1" s="1"/>
  <c r="Z823" i="1"/>
  <c r="AD823" i="1"/>
  <c r="AE823" i="1"/>
  <c r="AF823" i="1"/>
  <c r="AG823" i="1"/>
  <c r="Y824" i="1"/>
  <c r="AB824" i="1" s="1"/>
  <c r="Z824" i="1"/>
  <c r="AD824" i="1"/>
  <c r="AE824" i="1"/>
  <c r="AF824" i="1"/>
  <c r="AG824" i="1"/>
  <c r="Y825" i="1"/>
  <c r="Z825" i="1"/>
  <c r="AB825" i="1"/>
  <c r="AA825" i="1" s="1"/>
  <c r="AC825" i="1"/>
  <c r="AD825" i="1"/>
  <c r="AE825" i="1"/>
  <c r="AF825" i="1"/>
  <c r="AG825" i="1"/>
  <c r="Y826" i="1"/>
  <c r="Z826" i="1"/>
  <c r="AB826" i="1"/>
  <c r="AA826" i="1" s="1"/>
  <c r="AC826" i="1"/>
  <c r="AD826" i="1"/>
  <c r="AE826" i="1"/>
  <c r="AF826" i="1"/>
  <c r="AG826" i="1"/>
  <c r="Y827" i="1"/>
  <c r="Z827" i="1"/>
  <c r="AB827" i="1"/>
  <c r="AA827" i="1" s="1"/>
  <c r="AD827" i="1"/>
  <c r="AE827" i="1"/>
  <c r="AF827" i="1"/>
  <c r="AG827" i="1"/>
  <c r="Y828" i="1"/>
  <c r="AB828" i="1" s="1"/>
  <c r="Z828" i="1"/>
  <c r="AD828" i="1"/>
  <c r="AE828" i="1"/>
  <c r="AF828" i="1"/>
  <c r="AG828" i="1"/>
  <c r="Y829" i="1"/>
  <c r="AB829" i="1" s="1"/>
  <c r="Z829" i="1"/>
  <c r="AD829" i="1"/>
  <c r="AE829" i="1"/>
  <c r="AF829" i="1"/>
  <c r="AG829" i="1"/>
  <c r="Y830" i="1"/>
  <c r="AB830" i="1" s="1"/>
  <c r="Z830" i="1"/>
  <c r="AD830" i="1"/>
  <c r="AE830" i="1"/>
  <c r="AF830" i="1"/>
  <c r="AG830" i="1"/>
  <c r="Y831" i="1"/>
  <c r="AB831" i="1" s="1"/>
  <c r="Z831" i="1"/>
  <c r="AD831" i="1"/>
  <c r="AE831" i="1"/>
  <c r="AF831" i="1"/>
  <c r="AG831" i="1"/>
  <c r="Y832" i="1"/>
  <c r="AB832" i="1" s="1"/>
  <c r="Z832" i="1"/>
  <c r="AD832" i="1"/>
  <c r="AE832" i="1"/>
  <c r="AF832" i="1"/>
  <c r="AG832" i="1"/>
  <c r="Y833" i="1"/>
  <c r="Z833" i="1"/>
  <c r="AB833" i="1"/>
  <c r="AA833" i="1" s="1"/>
  <c r="AC833" i="1"/>
  <c r="AD833" i="1"/>
  <c r="AE833" i="1"/>
  <c r="AF833" i="1"/>
  <c r="AG833" i="1"/>
  <c r="Y834" i="1"/>
  <c r="Z834" i="1"/>
  <c r="AB834" i="1"/>
  <c r="AA834" i="1" s="1"/>
  <c r="AC834" i="1"/>
  <c r="AD834" i="1"/>
  <c r="AE834" i="1"/>
  <c r="AF834" i="1"/>
  <c r="AG834" i="1"/>
  <c r="Y835" i="1"/>
  <c r="Z835" i="1"/>
  <c r="AB835" i="1"/>
  <c r="AA835" i="1" s="1"/>
  <c r="AD835" i="1"/>
  <c r="AE835" i="1"/>
  <c r="AF835" i="1"/>
  <c r="AG835" i="1"/>
  <c r="Y836" i="1"/>
  <c r="AB836" i="1" s="1"/>
  <c r="AC836" i="1" s="1"/>
  <c r="Z836" i="1"/>
  <c r="AA836" i="1"/>
  <c r="AD836" i="1"/>
  <c r="AE836" i="1"/>
  <c r="AF836" i="1"/>
  <c r="AG836" i="1"/>
  <c r="Y837" i="1"/>
  <c r="Z837" i="1"/>
  <c r="AD837" i="1"/>
  <c r="AE837" i="1"/>
  <c r="AF837" i="1"/>
  <c r="AG837" i="1"/>
  <c r="Y838" i="1"/>
  <c r="AB838" i="1" s="1"/>
  <c r="Z838" i="1"/>
  <c r="AD838" i="1"/>
  <c r="AE838" i="1"/>
  <c r="AF838" i="1"/>
  <c r="AG838" i="1"/>
  <c r="Y839" i="1"/>
  <c r="AB839" i="1" s="1"/>
  <c r="Z839" i="1"/>
  <c r="AD839" i="1"/>
  <c r="AE839" i="1"/>
  <c r="AF839" i="1"/>
  <c r="AG839" i="1"/>
  <c r="Y840" i="1"/>
  <c r="AB840" i="1" s="1"/>
  <c r="Z840" i="1"/>
  <c r="AD840" i="1"/>
  <c r="AE840" i="1"/>
  <c r="AF840" i="1"/>
  <c r="AG840" i="1"/>
  <c r="Y841" i="1"/>
  <c r="Z841" i="1"/>
  <c r="AB841" i="1"/>
  <c r="AA841" i="1" s="1"/>
  <c r="AC841" i="1"/>
  <c r="AD841" i="1"/>
  <c r="AE841" i="1"/>
  <c r="AF841" i="1"/>
  <c r="AG841" i="1"/>
  <c r="Y842" i="1"/>
  <c r="Z842" i="1"/>
  <c r="AB842" i="1"/>
  <c r="AA842" i="1" s="1"/>
  <c r="AC842" i="1"/>
  <c r="AD842" i="1"/>
  <c r="AE842" i="1"/>
  <c r="AF842" i="1"/>
  <c r="AG842" i="1"/>
  <c r="Y843" i="1"/>
  <c r="Z843" i="1"/>
  <c r="AB843" i="1"/>
  <c r="AC843" i="1" s="1"/>
  <c r="AD843" i="1"/>
  <c r="AE843" i="1"/>
  <c r="AF843" i="1"/>
  <c r="AG843" i="1"/>
  <c r="Y844" i="1"/>
  <c r="Z844" i="1"/>
  <c r="AD844" i="1"/>
  <c r="AE844" i="1"/>
  <c r="AF844" i="1"/>
  <c r="AG844" i="1"/>
  <c r="Y845" i="1"/>
  <c r="AB845" i="1" s="1"/>
  <c r="Z845" i="1"/>
  <c r="AD845" i="1"/>
  <c r="AE845" i="1"/>
  <c r="AF845" i="1"/>
  <c r="AG845" i="1"/>
  <c r="Y846" i="1"/>
  <c r="AB846" i="1" s="1"/>
  <c r="Z846" i="1"/>
  <c r="AD846" i="1"/>
  <c r="AE846" i="1"/>
  <c r="AF846" i="1"/>
  <c r="AG846" i="1"/>
  <c r="Y847" i="1"/>
  <c r="AB847" i="1" s="1"/>
  <c r="Z847" i="1"/>
  <c r="AD847" i="1"/>
  <c r="AE847" i="1"/>
  <c r="AF847" i="1"/>
  <c r="AG847" i="1"/>
  <c r="Y848" i="1"/>
  <c r="AB848" i="1" s="1"/>
  <c r="Z848" i="1"/>
  <c r="AD848" i="1"/>
  <c r="AE848" i="1"/>
  <c r="AF848" i="1"/>
  <c r="AG848" i="1"/>
  <c r="Y849" i="1"/>
  <c r="Z849" i="1"/>
  <c r="AB849" i="1"/>
  <c r="AA849" i="1" s="1"/>
  <c r="AC849" i="1"/>
  <c r="AD849" i="1"/>
  <c r="AE849" i="1"/>
  <c r="AF849" i="1"/>
  <c r="AG849" i="1"/>
  <c r="Y850" i="1"/>
  <c r="Z850" i="1"/>
  <c r="AB850" i="1"/>
  <c r="AA850" i="1" s="1"/>
  <c r="AD850" i="1"/>
  <c r="AE850" i="1"/>
  <c r="AF850" i="1"/>
  <c r="AG850" i="1"/>
  <c r="Y851" i="1"/>
  <c r="Z851" i="1"/>
  <c r="AA851" i="1"/>
  <c r="AB851" i="1"/>
  <c r="AC851" i="1" s="1"/>
  <c r="AD851" i="1"/>
  <c r="AE851" i="1"/>
  <c r="AF851" i="1"/>
  <c r="AG851" i="1"/>
  <c r="Y852" i="1"/>
  <c r="AB852" i="1" s="1"/>
  <c r="AC852" i="1" s="1"/>
  <c r="Z852" i="1"/>
  <c r="AD852" i="1"/>
  <c r="AE852" i="1"/>
  <c r="AF852" i="1"/>
  <c r="AG852" i="1"/>
  <c r="Y853" i="1"/>
  <c r="Z853" i="1"/>
  <c r="AD853" i="1"/>
  <c r="AE853" i="1"/>
  <c r="AF853" i="1"/>
  <c r="AG853" i="1"/>
  <c r="Y854" i="1"/>
  <c r="AB854" i="1" s="1"/>
  <c r="Z854" i="1"/>
  <c r="AD854" i="1"/>
  <c r="AE854" i="1"/>
  <c r="AF854" i="1"/>
  <c r="AG854" i="1"/>
  <c r="Y855" i="1"/>
  <c r="AB855" i="1" s="1"/>
  <c r="Z855" i="1"/>
  <c r="AD855" i="1"/>
  <c r="AE855" i="1"/>
  <c r="AF855" i="1"/>
  <c r="AG855" i="1"/>
  <c r="Y856" i="1"/>
  <c r="AB856" i="1" s="1"/>
  <c r="Z856" i="1"/>
  <c r="AD856" i="1"/>
  <c r="AE856" i="1"/>
  <c r="AF856" i="1"/>
  <c r="AG856" i="1"/>
  <c r="Y857" i="1"/>
  <c r="Z857" i="1"/>
  <c r="AB857" i="1"/>
  <c r="AA857" i="1" s="1"/>
  <c r="AC857" i="1"/>
  <c r="AD857" i="1"/>
  <c r="AE857" i="1"/>
  <c r="AF857" i="1"/>
  <c r="AG857" i="1"/>
  <c r="Y858" i="1"/>
  <c r="Z858" i="1"/>
  <c r="AB858" i="1"/>
  <c r="AA858" i="1" s="1"/>
  <c r="AC858" i="1"/>
  <c r="AD858" i="1"/>
  <c r="AE858" i="1"/>
  <c r="AF858" i="1"/>
  <c r="AG858" i="1"/>
  <c r="Y859" i="1"/>
  <c r="Z859" i="1"/>
  <c r="AB859" i="1"/>
  <c r="AC859" i="1" s="1"/>
  <c r="AD859" i="1"/>
  <c r="AE859" i="1"/>
  <c r="AF859" i="1"/>
  <c r="AG859" i="1"/>
  <c r="Y860" i="1"/>
  <c r="Z860" i="1"/>
  <c r="AD860" i="1"/>
  <c r="AE860" i="1"/>
  <c r="AF860" i="1"/>
  <c r="AG860" i="1"/>
  <c r="Y861" i="1"/>
  <c r="Z861" i="1"/>
  <c r="AD861" i="1"/>
  <c r="AE861" i="1"/>
  <c r="AF861" i="1"/>
  <c r="AG861" i="1"/>
  <c r="Y862" i="1"/>
  <c r="AB862" i="1" s="1"/>
  <c r="Z862" i="1"/>
  <c r="AD862" i="1"/>
  <c r="AE862" i="1"/>
  <c r="AF862" i="1"/>
  <c r="AG862" i="1"/>
  <c r="Y863" i="1"/>
  <c r="AB863" i="1" s="1"/>
  <c r="Z863" i="1"/>
  <c r="AD863" i="1"/>
  <c r="AE863" i="1"/>
  <c r="AF863" i="1"/>
  <c r="AG863" i="1"/>
  <c r="Y864" i="1"/>
  <c r="AB864" i="1" s="1"/>
  <c r="AA864" i="1" s="1"/>
  <c r="Z864" i="1"/>
  <c r="AD864" i="1"/>
  <c r="AE864" i="1"/>
  <c r="AF864" i="1"/>
  <c r="AG864" i="1"/>
  <c r="Y865" i="1"/>
  <c r="Z865" i="1"/>
  <c r="AB865" i="1"/>
  <c r="AA865" i="1" s="1"/>
  <c r="AC865" i="1"/>
  <c r="AD865" i="1"/>
  <c r="AE865" i="1"/>
  <c r="AF865" i="1"/>
  <c r="AG865" i="1"/>
  <c r="Y866" i="1"/>
  <c r="Z866" i="1"/>
  <c r="AB866" i="1"/>
  <c r="AA866" i="1" s="1"/>
  <c r="AD866" i="1"/>
  <c r="AE866" i="1"/>
  <c r="AF866" i="1"/>
  <c r="AG866" i="1"/>
  <c r="Y867" i="1"/>
  <c r="Z867" i="1"/>
  <c r="AB867" i="1" s="1"/>
  <c r="AD867" i="1"/>
  <c r="AE867" i="1"/>
  <c r="AF867" i="1"/>
  <c r="AG867" i="1"/>
  <c r="Y868" i="1"/>
  <c r="AB868" i="1" s="1"/>
  <c r="AA868" i="1" s="1"/>
  <c r="Z868" i="1"/>
  <c r="AD868" i="1"/>
  <c r="AE868" i="1"/>
  <c r="AF868" i="1"/>
  <c r="AG868" i="1"/>
  <c r="Y869" i="1"/>
  <c r="AB869" i="1" s="1"/>
  <c r="Z869" i="1"/>
  <c r="AD869" i="1"/>
  <c r="AE869" i="1"/>
  <c r="AF869" i="1"/>
  <c r="AG869" i="1"/>
  <c r="Y870" i="1"/>
  <c r="AB870" i="1" s="1"/>
  <c r="AC870" i="1" s="1"/>
  <c r="Z870" i="1"/>
  <c r="AA870" i="1"/>
  <c r="AD870" i="1"/>
  <c r="AE870" i="1"/>
  <c r="AF870" i="1"/>
  <c r="AG870" i="1"/>
  <c r="Y871" i="1"/>
  <c r="Z871" i="1"/>
  <c r="AD871" i="1"/>
  <c r="AE871" i="1"/>
  <c r="AF871" i="1"/>
  <c r="AG871" i="1"/>
  <c r="Y872" i="1"/>
  <c r="AB872" i="1" s="1"/>
  <c r="AA872" i="1" s="1"/>
  <c r="Z872" i="1"/>
  <c r="AD872" i="1"/>
  <c r="AE872" i="1"/>
  <c r="AF872" i="1"/>
  <c r="AG872" i="1"/>
  <c r="Y873" i="1"/>
  <c r="Z873" i="1"/>
  <c r="AB873" i="1"/>
  <c r="AA873" i="1" s="1"/>
  <c r="AD873" i="1"/>
  <c r="AE873" i="1"/>
  <c r="AF873" i="1"/>
  <c r="AG873" i="1"/>
  <c r="Y874" i="1"/>
  <c r="Z874" i="1"/>
  <c r="AA874" i="1"/>
  <c r="AB874" i="1"/>
  <c r="AC874" i="1"/>
  <c r="AD874" i="1"/>
  <c r="AE874" i="1"/>
  <c r="AF874" i="1"/>
  <c r="AG874" i="1"/>
  <c r="Y875" i="1"/>
  <c r="Z875" i="1"/>
  <c r="AB875" i="1" s="1"/>
  <c r="AD875" i="1"/>
  <c r="AE875" i="1"/>
  <c r="AF875" i="1"/>
  <c r="AG875" i="1"/>
  <c r="Y876" i="1"/>
  <c r="Z876" i="1"/>
  <c r="AB876" i="1"/>
  <c r="AC876" i="1" s="1"/>
  <c r="AD876" i="1"/>
  <c r="AE876" i="1"/>
  <c r="AF876" i="1"/>
  <c r="AG876" i="1"/>
  <c r="Y877" i="1"/>
  <c r="Z877" i="1"/>
  <c r="AB877" i="1" s="1"/>
  <c r="AD877" i="1"/>
  <c r="AE877" i="1"/>
  <c r="AF877" i="1"/>
  <c r="AG877" i="1"/>
  <c r="Y878" i="1"/>
  <c r="Z878" i="1"/>
  <c r="AD878" i="1"/>
  <c r="AE878" i="1"/>
  <c r="AF878" i="1"/>
  <c r="AG878" i="1"/>
  <c r="Y879" i="1"/>
  <c r="AB879" i="1" s="1"/>
  <c r="AA879" i="1" s="1"/>
  <c r="Z879" i="1"/>
  <c r="AD879" i="1"/>
  <c r="AE879" i="1"/>
  <c r="AF879" i="1"/>
  <c r="AG879" i="1"/>
  <c r="Y880" i="1"/>
  <c r="AB880" i="1" s="1"/>
  <c r="Z880" i="1"/>
  <c r="AD880" i="1"/>
  <c r="AE880" i="1"/>
  <c r="AF880" i="1"/>
  <c r="AG880" i="1"/>
  <c r="Y881" i="1"/>
  <c r="Z881" i="1"/>
  <c r="AB881" i="1"/>
  <c r="AA881" i="1" s="1"/>
  <c r="AC881" i="1"/>
  <c r="AD881" i="1"/>
  <c r="AE881" i="1"/>
  <c r="AF881" i="1"/>
  <c r="AG881" i="1"/>
  <c r="Y882" i="1"/>
  <c r="Z882" i="1"/>
  <c r="AB882" i="1"/>
  <c r="AC882" i="1" s="1"/>
  <c r="AD882" i="1"/>
  <c r="AE882" i="1"/>
  <c r="AF882" i="1"/>
  <c r="AG882" i="1"/>
  <c r="Y883" i="1"/>
  <c r="Z883" i="1"/>
  <c r="AB883" i="1" s="1"/>
  <c r="AD883" i="1"/>
  <c r="AE883" i="1"/>
  <c r="AF883" i="1"/>
  <c r="AG883" i="1"/>
  <c r="Y884" i="1"/>
  <c r="AB884" i="1" s="1"/>
  <c r="Z884" i="1"/>
  <c r="AD884" i="1"/>
  <c r="AE884" i="1"/>
  <c r="AF884" i="1"/>
  <c r="AG884" i="1"/>
  <c r="Y885" i="1"/>
  <c r="AB885" i="1" s="1"/>
  <c r="Z885" i="1"/>
  <c r="AD885" i="1"/>
  <c r="AE885" i="1"/>
  <c r="AF885" i="1"/>
  <c r="AG885" i="1"/>
  <c r="Y886" i="1"/>
  <c r="AB886" i="1" s="1"/>
  <c r="AC886" i="1" s="1"/>
  <c r="Z886" i="1"/>
  <c r="AD886" i="1"/>
  <c r="AE886" i="1"/>
  <c r="AF886" i="1"/>
  <c r="AG886" i="1"/>
  <c r="Y887" i="1"/>
  <c r="Z887" i="1"/>
  <c r="AD887" i="1"/>
  <c r="AE887" i="1"/>
  <c r="AF887" i="1"/>
  <c r="AG887" i="1"/>
  <c r="Y888" i="1"/>
  <c r="Z888" i="1"/>
  <c r="AB888" i="1"/>
  <c r="AA888" i="1" s="1"/>
  <c r="AD888" i="1"/>
  <c r="AE888" i="1"/>
  <c r="AF888" i="1"/>
  <c r="AG888" i="1"/>
  <c r="Y889" i="1"/>
  <c r="Z889" i="1"/>
  <c r="AA889" i="1"/>
  <c r="AB889" i="1"/>
  <c r="AC889" i="1" s="1"/>
  <c r="AD889" i="1"/>
  <c r="AE889" i="1"/>
  <c r="AF889" i="1"/>
  <c r="AG889" i="1"/>
  <c r="Y890" i="1"/>
  <c r="Z890" i="1"/>
  <c r="AB890" i="1" s="1"/>
  <c r="AD890" i="1"/>
  <c r="AE890" i="1"/>
  <c r="AF890" i="1"/>
  <c r="AG890" i="1"/>
  <c r="Y891" i="1"/>
  <c r="AB891" i="1" s="1"/>
  <c r="Z891" i="1"/>
  <c r="AD891" i="1"/>
  <c r="AE891" i="1"/>
  <c r="AF891" i="1"/>
  <c r="AG891" i="1"/>
  <c r="Y892" i="1"/>
  <c r="AB892" i="1" s="1"/>
  <c r="Z892" i="1"/>
  <c r="AD892" i="1"/>
  <c r="AE892" i="1"/>
  <c r="AF892" i="1"/>
  <c r="AG892" i="1"/>
  <c r="Y893" i="1"/>
  <c r="Z893" i="1"/>
  <c r="AB893" i="1"/>
  <c r="AC893" i="1" s="1"/>
  <c r="AD893" i="1"/>
  <c r="AE893" i="1"/>
  <c r="AF893" i="1"/>
  <c r="AG893" i="1"/>
  <c r="Y894" i="1"/>
  <c r="Z894" i="1"/>
  <c r="AB894" i="1"/>
  <c r="AC894" i="1" s="1"/>
  <c r="AD894" i="1"/>
  <c r="AE894" i="1"/>
  <c r="AF894" i="1"/>
  <c r="AG894" i="1"/>
  <c r="Y895" i="1"/>
  <c r="Z895" i="1"/>
  <c r="AB895" i="1"/>
  <c r="AA895" i="1" s="1"/>
  <c r="AD895" i="1"/>
  <c r="AE895" i="1"/>
  <c r="AF895" i="1"/>
  <c r="AG895" i="1"/>
  <c r="Y896" i="1"/>
  <c r="AB896" i="1" s="1"/>
  <c r="Z896" i="1"/>
  <c r="AD896" i="1"/>
  <c r="AE896" i="1"/>
  <c r="AF896" i="1"/>
  <c r="AG896" i="1"/>
  <c r="Y897" i="1"/>
  <c r="Z897" i="1"/>
  <c r="AB897" i="1" s="1"/>
  <c r="AD897" i="1"/>
  <c r="AE897" i="1"/>
  <c r="AF897" i="1"/>
  <c r="AG897" i="1"/>
  <c r="Y898" i="1"/>
  <c r="Z898" i="1"/>
  <c r="AB898" i="1"/>
  <c r="AC898" i="1" s="1"/>
  <c r="AD898" i="1"/>
  <c r="AE898" i="1"/>
  <c r="AF898" i="1"/>
  <c r="AG898" i="1"/>
  <c r="Y899" i="1"/>
  <c r="Z899" i="1"/>
  <c r="AB899" i="1" s="1"/>
  <c r="AD899" i="1"/>
  <c r="AE899" i="1"/>
  <c r="AF899" i="1"/>
  <c r="AG899" i="1"/>
  <c r="Y900" i="1"/>
  <c r="AB900" i="1" s="1"/>
  <c r="Z900" i="1"/>
  <c r="AD900" i="1"/>
  <c r="AE900" i="1"/>
  <c r="AF900" i="1"/>
  <c r="AG900" i="1"/>
  <c r="Y901" i="1"/>
  <c r="AB901" i="1" s="1"/>
  <c r="Z901" i="1"/>
  <c r="AD901" i="1"/>
  <c r="AE901" i="1"/>
  <c r="AF901" i="1"/>
  <c r="AG901" i="1"/>
  <c r="Y902" i="1"/>
  <c r="AB902" i="1" s="1"/>
  <c r="Z902" i="1"/>
  <c r="AD902" i="1"/>
  <c r="AE902" i="1"/>
  <c r="AF902" i="1"/>
  <c r="AG902" i="1"/>
  <c r="Y903" i="1"/>
  <c r="Z903" i="1"/>
  <c r="AB903" i="1"/>
  <c r="AA903" i="1" s="1"/>
  <c r="AD903" i="1"/>
  <c r="AE903" i="1"/>
  <c r="AF903" i="1"/>
  <c r="AG903" i="1"/>
  <c r="Y904" i="1"/>
  <c r="AB904" i="1" s="1"/>
  <c r="Z904" i="1"/>
  <c r="AD904" i="1"/>
  <c r="AE904" i="1"/>
  <c r="AF904" i="1"/>
  <c r="AG904" i="1"/>
  <c r="Y905" i="1"/>
  <c r="Z905" i="1"/>
  <c r="AB905" i="1" s="1"/>
  <c r="AD905" i="1"/>
  <c r="AE905" i="1"/>
  <c r="AF905" i="1"/>
  <c r="AG905" i="1"/>
  <c r="Y906" i="1"/>
  <c r="Z906" i="1"/>
  <c r="AB906" i="1"/>
  <c r="AC906" i="1" s="1"/>
  <c r="AD906" i="1"/>
  <c r="AE906" i="1"/>
  <c r="AF906" i="1"/>
  <c r="AG906" i="1"/>
  <c r="Y907" i="1"/>
  <c r="Z907" i="1"/>
  <c r="AB907" i="1" s="1"/>
  <c r="AD907" i="1"/>
  <c r="AE907" i="1"/>
  <c r="AF907" i="1"/>
  <c r="AG907" i="1"/>
  <c r="Y908" i="1"/>
  <c r="AB908" i="1" s="1"/>
  <c r="Z908" i="1"/>
  <c r="AD908" i="1"/>
  <c r="AE908" i="1"/>
  <c r="AF908" i="1"/>
  <c r="AG908" i="1"/>
  <c r="Y909" i="1"/>
  <c r="AB909" i="1" s="1"/>
  <c r="Z909" i="1"/>
  <c r="AD909" i="1"/>
  <c r="AE909" i="1"/>
  <c r="AF909" i="1"/>
  <c r="AG909" i="1"/>
  <c r="Y910" i="1"/>
  <c r="AB910" i="1" s="1"/>
  <c r="Z910" i="1"/>
  <c r="AD910" i="1"/>
  <c r="AE910" i="1"/>
  <c r="AF910" i="1"/>
  <c r="AG910" i="1"/>
  <c r="Y911" i="1"/>
  <c r="Z911" i="1"/>
  <c r="AB911" i="1"/>
  <c r="AA911" i="1" s="1"/>
  <c r="AD911" i="1"/>
  <c r="AE911" i="1"/>
  <c r="AF911" i="1"/>
  <c r="AG911" i="1"/>
  <c r="Y912" i="1"/>
  <c r="AB912" i="1" s="1"/>
  <c r="Z912" i="1"/>
  <c r="AD912" i="1"/>
  <c r="AE912" i="1"/>
  <c r="AF912" i="1"/>
  <c r="AG912" i="1"/>
  <c r="Y913" i="1"/>
  <c r="Z913" i="1"/>
  <c r="AB913" i="1" s="1"/>
  <c r="AD913" i="1"/>
  <c r="AE913" i="1"/>
  <c r="AF913" i="1"/>
  <c r="AG913" i="1"/>
  <c r="Y914" i="1"/>
  <c r="Z914" i="1"/>
  <c r="AB914" i="1"/>
  <c r="AC914" i="1" s="1"/>
  <c r="AD914" i="1"/>
  <c r="AE914" i="1"/>
  <c r="AF914" i="1"/>
  <c r="AG914" i="1"/>
  <c r="Y915" i="1"/>
  <c r="Z915" i="1"/>
  <c r="AB915" i="1" s="1"/>
  <c r="AD915" i="1"/>
  <c r="AE915" i="1"/>
  <c r="AF915" i="1"/>
  <c r="AG915" i="1"/>
  <c r="Y916" i="1"/>
  <c r="AB916" i="1" s="1"/>
  <c r="Z916" i="1"/>
  <c r="AD916" i="1"/>
  <c r="AE916" i="1"/>
  <c r="AF916" i="1"/>
  <c r="AG916" i="1"/>
  <c r="Y917" i="1"/>
  <c r="AB917" i="1" s="1"/>
  <c r="Z917" i="1"/>
  <c r="AD917" i="1"/>
  <c r="AE917" i="1"/>
  <c r="AF917" i="1"/>
  <c r="AG917" i="1"/>
  <c r="Y918" i="1"/>
  <c r="AB918" i="1" s="1"/>
  <c r="Z918" i="1"/>
  <c r="AD918" i="1"/>
  <c r="AE918" i="1"/>
  <c r="AF918" i="1"/>
  <c r="AG918" i="1"/>
  <c r="Y919" i="1"/>
  <c r="Z919" i="1"/>
  <c r="AB919" i="1"/>
  <c r="AA919" i="1" s="1"/>
  <c r="AD919" i="1"/>
  <c r="AE919" i="1"/>
  <c r="AF919" i="1"/>
  <c r="AG919" i="1"/>
  <c r="Y920" i="1"/>
  <c r="AB920" i="1" s="1"/>
  <c r="Z920" i="1"/>
  <c r="AD920" i="1"/>
  <c r="AE920" i="1"/>
  <c r="AF920" i="1"/>
  <c r="AG920" i="1"/>
  <c r="Y921" i="1"/>
  <c r="Z921" i="1"/>
  <c r="AB921" i="1" s="1"/>
  <c r="AD921" i="1"/>
  <c r="AE921" i="1"/>
  <c r="AF921" i="1"/>
  <c r="AG921" i="1"/>
  <c r="Y922" i="1"/>
  <c r="Z922" i="1"/>
  <c r="AB922" i="1"/>
  <c r="AC922" i="1" s="1"/>
  <c r="AD922" i="1"/>
  <c r="AE922" i="1"/>
  <c r="AF922" i="1"/>
  <c r="AG922" i="1"/>
  <c r="Y923" i="1"/>
  <c r="Z923" i="1"/>
  <c r="AB923" i="1" s="1"/>
  <c r="AD923" i="1"/>
  <c r="AE923" i="1"/>
  <c r="AF923" i="1"/>
  <c r="AG923" i="1"/>
  <c r="Y924" i="1"/>
  <c r="AB924" i="1" s="1"/>
  <c r="Z924" i="1"/>
  <c r="AD924" i="1"/>
  <c r="AE924" i="1"/>
  <c r="AF924" i="1"/>
  <c r="AG924" i="1"/>
  <c r="Y925" i="1"/>
  <c r="AB925" i="1" s="1"/>
  <c r="Z925" i="1"/>
  <c r="AD925" i="1"/>
  <c r="AE925" i="1"/>
  <c r="AF925" i="1"/>
  <c r="AG925" i="1"/>
  <c r="Y926" i="1"/>
  <c r="AB926" i="1" s="1"/>
  <c r="Z926" i="1"/>
  <c r="AD926" i="1"/>
  <c r="AE926" i="1"/>
  <c r="AF926" i="1"/>
  <c r="AG926" i="1"/>
  <c r="Y927" i="1"/>
  <c r="Z927" i="1"/>
  <c r="AB927" i="1"/>
  <c r="AA927" i="1" s="1"/>
  <c r="AD927" i="1"/>
  <c r="AE927" i="1"/>
  <c r="AF927" i="1"/>
  <c r="AG927" i="1"/>
  <c r="Y928" i="1"/>
  <c r="AB928" i="1" s="1"/>
  <c r="Z928" i="1"/>
  <c r="AD928" i="1"/>
  <c r="AE928" i="1"/>
  <c r="AF928" i="1"/>
  <c r="AG928" i="1"/>
  <c r="Y929" i="1"/>
  <c r="Z929" i="1"/>
  <c r="AB929" i="1" s="1"/>
  <c r="AD929" i="1"/>
  <c r="AE929" i="1"/>
  <c r="AF929" i="1"/>
  <c r="AG929" i="1"/>
  <c r="Y930" i="1"/>
  <c r="Z930" i="1"/>
  <c r="AB930" i="1"/>
  <c r="AC930" i="1" s="1"/>
  <c r="AD930" i="1"/>
  <c r="AE930" i="1"/>
  <c r="AF930" i="1"/>
  <c r="AG930" i="1"/>
  <c r="Y931" i="1"/>
  <c r="Z931" i="1"/>
  <c r="AB931" i="1" s="1"/>
  <c r="AD931" i="1"/>
  <c r="AE931" i="1"/>
  <c r="AF931" i="1"/>
  <c r="AG931" i="1"/>
  <c r="Y932" i="1"/>
  <c r="AB932" i="1" s="1"/>
  <c r="Z932" i="1"/>
  <c r="AD932" i="1"/>
  <c r="AE932" i="1"/>
  <c r="AF932" i="1"/>
  <c r="AG932" i="1"/>
  <c r="Y933" i="1"/>
  <c r="AB933" i="1" s="1"/>
  <c r="Z933" i="1"/>
  <c r="AD933" i="1"/>
  <c r="AE933" i="1"/>
  <c r="AF933" i="1"/>
  <c r="AG933" i="1"/>
  <c r="Y934" i="1"/>
  <c r="AB934" i="1" s="1"/>
  <c r="Z934" i="1"/>
  <c r="AD934" i="1"/>
  <c r="AE934" i="1"/>
  <c r="AF934" i="1"/>
  <c r="AG934" i="1"/>
  <c r="Y935" i="1"/>
  <c r="Z935" i="1"/>
  <c r="AB935" i="1"/>
  <c r="AA935" i="1" s="1"/>
  <c r="AD935" i="1"/>
  <c r="AE935" i="1"/>
  <c r="AF935" i="1"/>
  <c r="AG935" i="1"/>
  <c r="Y936" i="1"/>
  <c r="AB936" i="1" s="1"/>
  <c r="Z936" i="1"/>
  <c r="AD936" i="1"/>
  <c r="AE936" i="1"/>
  <c r="AF936" i="1"/>
  <c r="AG936" i="1"/>
  <c r="Y937" i="1"/>
  <c r="Z937" i="1"/>
  <c r="AB937" i="1" s="1"/>
  <c r="AA937" i="1" s="1"/>
  <c r="AD937" i="1"/>
  <c r="AE937" i="1"/>
  <c r="AF937" i="1"/>
  <c r="AG937" i="1"/>
  <c r="Y938" i="1"/>
  <c r="Z938" i="1"/>
  <c r="AB938" i="1"/>
  <c r="AD938" i="1"/>
  <c r="AE938" i="1"/>
  <c r="AF938" i="1"/>
  <c r="AG938" i="1"/>
  <c r="Y939" i="1"/>
  <c r="Z939" i="1"/>
  <c r="AB939" i="1" s="1"/>
  <c r="AC939" i="1" s="1"/>
  <c r="AD939" i="1"/>
  <c r="AE939" i="1"/>
  <c r="AF939" i="1"/>
  <c r="AG939" i="1"/>
  <c r="Y940" i="1"/>
  <c r="Z940" i="1"/>
  <c r="AD940" i="1"/>
  <c r="AE940" i="1"/>
  <c r="AF940" i="1"/>
  <c r="AG940" i="1"/>
  <c r="Y941" i="1"/>
  <c r="AB941" i="1" s="1"/>
  <c r="Z941" i="1"/>
  <c r="AD941" i="1"/>
  <c r="AE941" i="1"/>
  <c r="AF941" i="1"/>
  <c r="AG941" i="1"/>
  <c r="Y942" i="1"/>
  <c r="AB942" i="1" s="1"/>
  <c r="Z942" i="1"/>
  <c r="AD942" i="1"/>
  <c r="AE942" i="1"/>
  <c r="AF942" i="1"/>
  <c r="AG942" i="1"/>
  <c r="Y943" i="1"/>
  <c r="Z943" i="1"/>
  <c r="AB943" i="1"/>
  <c r="AA943" i="1" s="1"/>
  <c r="AD943" i="1"/>
  <c r="AE943" i="1"/>
  <c r="AF943" i="1"/>
  <c r="AG943" i="1"/>
  <c r="Y944" i="1"/>
  <c r="AB944" i="1" s="1"/>
  <c r="Z944" i="1"/>
  <c r="AD944" i="1"/>
  <c r="AE944" i="1"/>
  <c r="AF944" i="1"/>
  <c r="AG944" i="1"/>
  <c r="Y945" i="1"/>
  <c r="Z945" i="1"/>
  <c r="AB945" i="1" s="1"/>
  <c r="AA945" i="1" s="1"/>
  <c r="AC945" i="1"/>
  <c r="AD945" i="1"/>
  <c r="AE945" i="1"/>
  <c r="AF945" i="1"/>
  <c r="AG945" i="1"/>
  <c r="Y946" i="1"/>
  <c r="Z946" i="1"/>
  <c r="AB946" i="1"/>
  <c r="AD946" i="1"/>
  <c r="AE946" i="1"/>
  <c r="AF946" i="1"/>
  <c r="AG946" i="1"/>
  <c r="Y947" i="1"/>
  <c r="Z947" i="1"/>
  <c r="AB947" i="1" s="1"/>
  <c r="AC947" i="1" s="1"/>
  <c r="AD947" i="1"/>
  <c r="AE947" i="1"/>
  <c r="AF947" i="1"/>
  <c r="AG947" i="1"/>
  <c r="Y948" i="1"/>
  <c r="AB948" i="1" s="1"/>
  <c r="Z948" i="1"/>
  <c r="AD948" i="1"/>
  <c r="AE948" i="1"/>
  <c r="AF948" i="1"/>
  <c r="AG948" i="1"/>
  <c r="Y949" i="1"/>
  <c r="AB949" i="1" s="1"/>
  <c r="Z949" i="1"/>
  <c r="AD949" i="1"/>
  <c r="AE949" i="1"/>
  <c r="AF949" i="1"/>
  <c r="AG949" i="1"/>
  <c r="Y950" i="1"/>
  <c r="AB950" i="1" s="1"/>
  <c r="Z950" i="1"/>
  <c r="AD950" i="1"/>
  <c r="AE950" i="1"/>
  <c r="AF950" i="1"/>
  <c r="AG950" i="1"/>
  <c r="Y951" i="1"/>
  <c r="Z951" i="1"/>
  <c r="AB951" i="1"/>
  <c r="AA951" i="1" s="1"/>
  <c r="AD951" i="1"/>
  <c r="AE951" i="1"/>
  <c r="AF951" i="1"/>
  <c r="AG951" i="1"/>
  <c r="Y952" i="1"/>
  <c r="AB952" i="1" s="1"/>
  <c r="Z952" i="1"/>
  <c r="AD952" i="1"/>
  <c r="AE952" i="1"/>
  <c r="AF952" i="1"/>
  <c r="AG952" i="1"/>
  <c r="Y953" i="1"/>
  <c r="Z953" i="1"/>
  <c r="AB953" i="1" s="1"/>
  <c r="AA953" i="1" s="1"/>
  <c r="AD953" i="1"/>
  <c r="AE953" i="1"/>
  <c r="AF953" i="1"/>
  <c r="AG953" i="1"/>
  <c r="Y954" i="1"/>
  <c r="Z954" i="1"/>
  <c r="AB954" i="1"/>
  <c r="AD954" i="1"/>
  <c r="AE954" i="1"/>
  <c r="AF954" i="1"/>
  <c r="AG954" i="1"/>
  <c r="Y955" i="1"/>
  <c r="Z955" i="1"/>
  <c r="AB955" i="1" s="1"/>
  <c r="AC955" i="1" s="1"/>
  <c r="AD955" i="1"/>
  <c r="AE955" i="1"/>
  <c r="AF955" i="1"/>
  <c r="AG955" i="1"/>
  <c r="Y956" i="1"/>
  <c r="Z956" i="1"/>
  <c r="AD956" i="1"/>
  <c r="AE956" i="1"/>
  <c r="AF956" i="1"/>
  <c r="AG956" i="1"/>
  <c r="Y957" i="1"/>
  <c r="AB957" i="1" s="1"/>
  <c r="Z957" i="1"/>
  <c r="AD957" i="1"/>
  <c r="AE957" i="1"/>
  <c r="AF957" i="1"/>
  <c r="AG957" i="1"/>
  <c r="Y958" i="1"/>
  <c r="AB958" i="1" s="1"/>
  <c r="Z958" i="1"/>
  <c r="AD958" i="1"/>
  <c r="AE958" i="1"/>
  <c r="AF958" i="1"/>
  <c r="AG958" i="1"/>
  <c r="Y959" i="1"/>
  <c r="Z959" i="1"/>
  <c r="AB959" i="1"/>
  <c r="AA959" i="1" s="1"/>
  <c r="AD959" i="1"/>
  <c r="AE959" i="1"/>
  <c r="AF959" i="1"/>
  <c r="AG959" i="1"/>
  <c r="Y960" i="1"/>
  <c r="AB960" i="1" s="1"/>
  <c r="Z960" i="1"/>
  <c r="AD960" i="1"/>
  <c r="AE960" i="1"/>
  <c r="AF960" i="1"/>
  <c r="AG960" i="1"/>
  <c r="Y961" i="1"/>
  <c r="Z961" i="1"/>
  <c r="AB961" i="1" s="1"/>
  <c r="AA961" i="1" s="1"/>
  <c r="AC961" i="1"/>
  <c r="AD961" i="1"/>
  <c r="AE961" i="1"/>
  <c r="AF961" i="1"/>
  <c r="AG961" i="1"/>
  <c r="Y962" i="1"/>
  <c r="Z962" i="1"/>
  <c r="AB962" i="1"/>
  <c r="AD962" i="1"/>
  <c r="AE962" i="1"/>
  <c r="AF962" i="1"/>
  <c r="AG962" i="1"/>
  <c r="Y963" i="1"/>
  <c r="Z963" i="1"/>
  <c r="AB963" i="1" s="1"/>
  <c r="AC963" i="1" s="1"/>
  <c r="AD963" i="1"/>
  <c r="AE963" i="1"/>
  <c r="AF963" i="1"/>
  <c r="AG963" i="1"/>
  <c r="Y964" i="1"/>
  <c r="AB964" i="1" s="1"/>
  <c r="Z964" i="1"/>
  <c r="AD964" i="1"/>
  <c r="AE964" i="1"/>
  <c r="AF964" i="1"/>
  <c r="AG964" i="1"/>
  <c r="Y965" i="1"/>
  <c r="AB965" i="1" s="1"/>
  <c r="Z965" i="1"/>
  <c r="AD965" i="1"/>
  <c r="AE965" i="1"/>
  <c r="AF965" i="1"/>
  <c r="AG965" i="1"/>
  <c r="Y966" i="1"/>
  <c r="AB966" i="1" s="1"/>
  <c r="Z966" i="1"/>
  <c r="AD966" i="1"/>
  <c r="AE966" i="1"/>
  <c r="AF966" i="1"/>
  <c r="AG966" i="1"/>
  <c r="Y967" i="1"/>
  <c r="Z967" i="1"/>
  <c r="AB967" i="1"/>
  <c r="AA967" i="1" s="1"/>
  <c r="AD967" i="1"/>
  <c r="AE967" i="1"/>
  <c r="AF967" i="1"/>
  <c r="AG967" i="1"/>
  <c r="Y968" i="1"/>
  <c r="AB968" i="1" s="1"/>
  <c r="Z968" i="1"/>
  <c r="AD968" i="1"/>
  <c r="AE968" i="1"/>
  <c r="AF968" i="1"/>
  <c r="AG968" i="1"/>
  <c r="Y969" i="1"/>
  <c r="Z969" i="1"/>
  <c r="AB969" i="1" s="1"/>
  <c r="AA969" i="1" s="1"/>
  <c r="AD969" i="1"/>
  <c r="AE969" i="1"/>
  <c r="AF969" i="1"/>
  <c r="AG969" i="1"/>
  <c r="Y970" i="1"/>
  <c r="Z970" i="1"/>
  <c r="AB970" i="1"/>
  <c r="AD970" i="1"/>
  <c r="AE970" i="1"/>
  <c r="AF970" i="1"/>
  <c r="AG970" i="1"/>
  <c r="Y971" i="1"/>
  <c r="Z971" i="1"/>
  <c r="AB971" i="1" s="1"/>
  <c r="AC971" i="1" s="1"/>
  <c r="AD971" i="1"/>
  <c r="AE971" i="1"/>
  <c r="AF971" i="1"/>
  <c r="AG971" i="1"/>
  <c r="Y972" i="1"/>
  <c r="Z972" i="1"/>
  <c r="AD972" i="1"/>
  <c r="AE972" i="1"/>
  <c r="AF972" i="1"/>
  <c r="AG972" i="1"/>
  <c r="Y973" i="1"/>
  <c r="AB973" i="1" s="1"/>
  <c r="Z973" i="1"/>
  <c r="AD973" i="1"/>
  <c r="AE973" i="1"/>
  <c r="AF973" i="1"/>
  <c r="AG973" i="1"/>
  <c r="Y974" i="1"/>
  <c r="AB974" i="1" s="1"/>
  <c r="Z974" i="1"/>
  <c r="AD974" i="1"/>
  <c r="AE974" i="1"/>
  <c r="AF974" i="1"/>
  <c r="AG974" i="1"/>
  <c r="Y975" i="1"/>
  <c r="Z975" i="1"/>
  <c r="AB975" i="1"/>
  <c r="AA975" i="1" s="1"/>
  <c r="AD975" i="1"/>
  <c r="AE975" i="1"/>
  <c r="AF975" i="1"/>
  <c r="AG975" i="1"/>
  <c r="Y976" i="1"/>
  <c r="AB976" i="1" s="1"/>
  <c r="Z976" i="1"/>
  <c r="AD976" i="1"/>
  <c r="AE976" i="1"/>
  <c r="AF976" i="1"/>
  <c r="AG976" i="1"/>
  <c r="Y977" i="1"/>
  <c r="Z977" i="1"/>
  <c r="AB977" i="1" s="1"/>
  <c r="AA977" i="1" s="1"/>
  <c r="AC977" i="1"/>
  <c r="AD977" i="1"/>
  <c r="AE977" i="1"/>
  <c r="AF977" i="1"/>
  <c r="AG977" i="1"/>
  <c r="Y978" i="1"/>
  <c r="Z978" i="1"/>
  <c r="AB978" i="1"/>
  <c r="AD978" i="1"/>
  <c r="AE978" i="1"/>
  <c r="AF978" i="1"/>
  <c r="AG978" i="1"/>
  <c r="Y979" i="1"/>
  <c r="Z979" i="1"/>
  <c r="AB979" i="1" s="1"/>
  <c r="AC979" i="1" s="1"/>
  <c r="AD979" i="1"/>
  <c r="AE979" i="1"/>
  <c r="AF979" i="1"/>
  <c r="AG979" i="1"/>
  <c r="Y980" i="1"/>
  <c r="AB980" i="1" s="1"/>
  <c r="Z980" i="1"/>
  <c r="AD980" i="1"/>
  <c r="AE980" i="1"/>
  <c r="AF980" i="1"/>
  <c r="AG980" i="1"/>
  <c r="Y981" i="1"/>
  <c r="AB981" i="1" s="1"/>
  <c r="Z981" i="1"/>
  <c r="AD981" i="1"/>
  <c r="AE981" i="1"/>
  <c r="AF981" i="1"/>
  <c r="AG981" i="1"/>
  <c r="Y982" i="1"/>
  <c r="AB982" i="1" s="1"/>
  <c r="Z982" i="1"/>
  <c r="AD982" i="1"/>
  <c r="AE982" i="1"/>
  <c r="AF982" i="1"/>
  <c r="AG982" i="1"/>
  <c r="Y983" i="1"/>
  <c r="Z983" i="1"/>
  <c r="AB983" i="1"/>
  <c r="AA983" i="1" s="1"/>
  <c r="AD983" i="1"/>
  <c r="AE983" i="1"/>
  <c r="AF983" i="1"/>
  <c r="AG983" i="1"/>
  <c r="Y984" i="1"/>
  <c r="AB984" i="1" s="1"/>
  <c r="Z984" i="1"/>
  <c r="AD984" i="1"/>
  <c r="AE984" i="1"/>
  <c r="AF984" i="1"/>
  <c r="AG984" i="1"/>
  <c r="Y985" i="1"/>
  <c r="Z985" i="1"/>
  <c r="AB985" i="1" s="1"/>
  <c r="AA985" i="1" s="1"/>
  <c r="AD985" i="1"/>
  <c r="AE985" i="1"/>
  <c r="AF985" i="1"/>
  <c r="AG985" i="1"/>
  <c r="Y986" i="1"/>
  <c r="Z986" i="1"/>
  <c r="AB986" i="1"/>
  <c r="AD986" i="1"/>
  <c r="AE986" i="1"/>
  <c r="AF986" i="1"/>
  <c r="AG986" i="1"/>
  <c r="Y987" i="1"/>
  <c r="Z987" i="1"/>
  <c r="AB987" i="1" s="1"/>
  <c r="AC987" i="1" s="1"/>
  <c r="AD987" i="1"/>
  <c r="AE987" i="1"/>
  <c r="AF987" i="1"/>
  <c r="AG987" i="1"/>
  <c r="Y988" i="1"/>
  <c r="Z988" i="1"/>
  <c r="AD988" i="1"/>
  <c r="AE988" i="1"/>
  <c r="AF988" i="1"/>
  <c r="AG988" i="1"/>
  <c r="Y989" i="1"/>
  <c r="AB989" i="1" s="1"/>
  <c r="Z989" i="1"/>
  <c r="AD989" i="1"/>
  <c r="AE989" i="1"/>
  <c r="AF989" i="1"/>
  <c r="AG989" i="1"/>
  <c r="Y990" i="1"/>
  <c r="AB990" i="1" s="1"/>
  <c r="Z990" i="1"/>
  <c r="AD990" i="1"/>
  <c r="AE990" i="1"/>
  <c r="AF990" i="1"/>
  <c r="AG990" i="1"/>
  <c r="Y991" i="1"/>
  <c r="Z991" i="1"/>
  <c r="AB991" i="1"/>
  <c r="AA991" i="1" s="1"/>
  <c r="AD991" i="1"/>
  <c r="AE991" i="1"/>
  <c r="AF991" i="1"/>
  <c r="AG991" i="1"/>
  <c r="Y992" i="1"/>
  <c r="AB992" i="1" s="1"/>
  <c r="Z992" i="1"/>
  <c r="AD992" i="1"/>
  <c r="AE992" i="1"/>
  <c r="AF992" i="1"/>
  <c r="AG992" i="1"/>
  <c r="Y993" i="1"/>
  <c r="Z993" i="1"/>
  <c r="AB993" i="1" s="1"/>
  <c r="AA993" i="1" s="1"/>
  <c r="AC993" i="1"/>
  <c r="AD993" i="1"/>
  <c r="AE993" i="1"/>
  <c r="AF993" i="1"/>
  <c r="AG993" i="1"/>
  <c r="Y994" i="1"/>
  <c r="Z994" i="1"/>
  <c r="AB994" i="1"/>
  <c r="AD994" i="1"/>
  <c r="AE994" i="1"/>
  <c r="AF994" i="1"/>
  <c r="AG994" i="1"/>
  <c r="Y995" i="1"/>
  <c r="Z995" i="1"/>
  <c r="AB995" i="1" s="1"/>
  <c r="AC995" i="1" s="1"/>
  <c r="AD995" i="1"/>
  <c r="AE995" i="1"/>
  <c r="AF995" i="1"/>
  <c r="AG995" i="1"/>
  <c r="Y996" i="1"/>
  <c r="AB996" i="1" s="1"/>
  <c r="Z996" i="1"/>
  <c r="AD996" i="1"/>
  <c r="AE996" i="1"/>
  <c r="AF996" i="1"/>
  <c r="AG996" i="1"/>
  <c r="Y997" i="1"/>
  <c r="AB997" i="1" s="1"/>
  <c r="Z997" i="1"/>
  <c r="AD997" i="1"/>
  <c r="AE997" i="1"/>
  <c r="AF997" i="1"/>
  <c r="AG997" i="1"/>
  <c r="Y998" i="1"/>
  <c r="AB998" i="1" s="1"/>
  <c r="Z998" i="1"/>
  <c r="AD998" i="1"/>
  <c r="AE998" i="1"/>
  <c r="AF998" i="1"/>
  <c r="AG998" i="1"/>
  <c r="Y999" i="1"/>
  <c r="Z999" i="1"/>
  <c r="AB999" i="1"/>
  <c r="AA999" i="1" s="1"/>
  <c r="AD999" i="1"/>
  <c r="AE999" i="1"/>
  <c r="AF999" i="1"/>
  <c r="AG999" i="1"/>
  <c r="Y1000" i="1"/>
  <c r="AB1000" i="1" s="1"/>
  <c r="Z1000" i="1"/>
  <c r="AD1000" i="1"/>
  <c r="AE1000" i="1"/>
  <c r="AF1000" i="1"/>
  <c r="AG1000" i="1"/>
  <c r="Y1001" i="1"/>
  <c r="Z1001" i="1"/>
  <c r="AB1001" i="1" s="1"/>
  <c r="AA1001" i="1" s="1"/>
  <c r="AD1001" i="1"/>
  <c r="AE1001" i="1"/>
  <c r="AF1001" i="1"/>
  <c r="AG1001" i="1"/>
  <c r="Y1002" i="1"/>
  <c r="Z1002" i="1"/>
  <c r="AB1002" i="1"/>
  <c r="AD1002" i="1"/>
  <c r="AE1002" i="1"/>
  <c r="AF1002" i="1"/>
  <c r="AG1002" i="1"/>
  <c r="Y1003" i="1"/>
  <c r="Z1003" i="1"/>
  <c r="AB1003" i="1" s="1"/>
  <c r="AC1003" i="1" s="1"/>
  <c r="AD1003" i="1"/>
  <c r="AE1003" i="1"/>
  <c r="AF1003" i="1"/>
  <c r="AG1003" i="1"/>
  <c r="Y1004" i="1"/>
  <c r="Z1004" i="1"/>
  <c r="AD1004" i="1"/>
  <c r="AE1004" i="1"/>
  <c r="AF1004" i="1"/>
  <c r="AG1004" i="1"/>
  <c r="Y1005" i="1"/>
  <c r="AB1005" i="1" s="1"/>
  <c r="Z1005" i="1"/>
  <c r="AD1005" i="1"/>
  <c r="AE1005" i="1"/>
  <c r="AF1005" i="1"/>
  <c r="AG1005" i="1"/>
  <c r="Y1006" i="1"/>
  <c r="AB1006" i="1" s="1"/>
  <c r="Z1006" i="1"/>
  <c r="AD1006" i="1"/>
  <c r="AE1006" i="1"/>
  <c r="AF1006" i="1"/>
  <c r="AG1006" i="1"/>
  <c r="Y1007" i="1"/>
  <c r="Z1007" i="1"/>
  <c r="AB1007" i="1"/>
  <c r="AA1007" i="1" s="1"/>
  <c r="AD1007" i="1"/>
  <c r="AE1007" i="1"/>
  <c r="AF1007" i="1"/>
  <c r="AG1007" i="1"/>
  <c r="Y1008" i="1"/>
  <c r="AB1008" i="1" s="1"/>
  <c r="Z1008" i="1"/>
  <c r="AD1008" i="1"/>
  <c r="AE1008" i="1"/>
  <c r="AF1008" i="1"/>
  <c r="AG1008" i="1"/>
  <c r="Y1009" i="1"/>
  <c r="Z1009" i="1"/>
  <c r="AB1009" i="1" s="1"/>
  <c r="AA1009" i="1" s="1"/>
  <c r="AC1009" i="1"/>
  <c r="AD1009" i="1"/>
  <c r="AE1009" i="1"/>
  <c r="AF1009" i="1"/>
  <c r="AG1009" i="1"/>
  <c r="Y1010" i="1"/>
  <c r="Z1010" i="1"/>
  <c r="AB1010" i="1"/>
  <c r="AD1010" i="1"/>
  <c r="AE1010" i="1"/>
  <c r="AF1010" i="1"/>
  <c r="AG1010" i="1"/>
  <c r="Y1011" i="1"/>
  <c r="Z1011" i="1"/>
  <c r="AB1011" i="1" s="1"/>
  <c r="AC1011" i="1" s="1"/>
  <c r="AD1011" i="1"/>
  <c r="AE1011" i="1"/>
  <c r="AF1011" i="1"/>
  <c r="AG1011" i="1"/>
  <c r="Y1012" i="1"/>
  <c r="AB1012" i="1" s="1"/>
  <c r="Z1012" i="1"/>
  <c r="AD1012" i="1"/>
  <c r="AE1012" i="1"/>
  <c r="AF1012" i="1"/>
  <c r="AG1012" i="1"/>
  <c r="Y1013" i="1"/>
  <c r="AB1013" i="1" s="1"/>
  <c r="Z1013" i="1"/>
  <c r="AD1013" i="1"/>
  <c r="AE1013" i="1"/>
  <c r="AF1013" i="1"/>
  <c r="AG1013" i="1"/>
  <c r="Y1014" i="1"/>
  <c r="AB1014" i="1" s="1"/>
  <c r="Z1014" i="1"/>
  <c r="AD1014" i="1"/>
  <c r="AE1014" i="1"/>
  <c r="AF1014" i="1"/>
  <c r="AG1014" i="1"/>
  <c r="Y1015" i="1"/>
  <c r="Z1015" i="1"/>
  <c r="AB1015" i="1"/>
  <c r="AA1015" i="1" s="1"/>
  <c r="AD1015" i="1"/>
  <c r="AE1015" i="1"/>
  <c r="AF1015" i="1"/>
  <c r="AG1015" i="1"/>
  <c r="Y1016" i="1"/>
  <c r="AB1016" i="1" s="1"/>
  <c r="Z1016" i="1"/>
  <c r="AD1016" i="1"/>
  <c r="AE1016" i="1"/>
  <c r="AF1016" i="1"/>
  <c r="AG1016" i="1"/>
  <c r="Y1017" i="1"/>
  <c r="Z1017" i="1"/>
  <c r="AB1017" i="1" s="1"/>
  <c r="AA1017" i="1" s="1"/>
  <c r="AD1017" i="1"/>
  <c r="AE1017" i="1"/>
  <c r="AF1017" i="1"/>
  <c r="AG1017" i="1"/>
  <c r="Y1018" i="1"/>
  <c r="Z1018" i="1"/>
  <c r="AB1018" i="1"/>
  <c r="AD1018" i="1"/>
  <c r="AE1018" i="1"/>
  <c r="AF1018" i="1"/>
  <c r="AG1018" i="1"/>
  <c r="Y1019" i="1"/>
  <c r="Z1019" i="1"/>
  <c r="AB1019" i="1" s="1"/>
  <c r="AC1019" i="1" s="1"/>
  <c r="AD1019" i="1"/>
  <c r="AE1019" i="1"/>
  <c r="AF1019" i="1"/>
  <c r="AG1019" i="1"/>
  <c r="Y1020" i="1"/>
  <c r="Z1020" i="1"/>
  <c r="AD1020" i="1"/>
  <c r="AE1020" i="1"/>
  <c r="AF1020" i="1"/>
  <c r="AG1020" i="1"/>
  <c r="Y1021" i="1"/>
  <c r="AB1021" i="1" s="1"/>
  <c r="Z1021" i="1"/>
  <c r="AD1021" i="1"/>
  <c r="AE1021" i="1"/>
  <c r="AF1021" i="1"/>
  <c r="AG1021" i="1"/>
  <c r="Y1022" i="1"/>
  <c r="AB1022" i="1" s="1"/>
  <c r="Z1022" i="1"/>
  <c r="AD1022" i="1"/>
  <c r="AE1022" i="1"/>
  <c r="AF1022" i="1"/>
  <c r="AG1022" i="1"/>
  <c r="Y1023" i="1"/>
  <c r="Z1023" i="1"/>
  <c r="AB1023" i="1"/>
  <c r="AA1023" i="1" s="1"/>
  <c r="AD1023" i="1"/>
  <c r="AE1023" i="1"/>
  <c r="AF1023" i="1"/>
  <c r="AG1023" i="1"/>
  <c r="Y1024" i="1"/>
  <c r="AB1024" i="1" s="1"/>
  <c r="Z1024" i="1"/>
  <c r="AD1024" i="1"/>
  <c r="AE1024" i="1"/>
  <c r="AF1024" i="1"/>
  <c r="AG1024" i="1"/>
  <c r="Y1025" i="1"/>
  <c r="Z1025" i="1"/>
  <c r="AB1025" i="1" s="1"/>
  <c r="AA1025" i="1" s="1"/>
  <c r="AC1025" i="1"/>
  <c r="AD1025" i="1"/>
  <c r="AE1025" i="1"/>
  <c r="AF1025" i="1"/>
  <c r="AG1025" i="1"/>
  <c r="Y1026" i="1"/>
  <c r="Z1026" i="1"/>
  <c r="AB1026" i="1"/>
  <c r="AD1026" i="1"/>
  <c r="AE1026" i="1"/>
  <c r="AF1026" i="1"/>
  <c r="AG1026" i="1"/>
  <c r="Y1027" i="1"/>
  <c r="Z1027" i="1"/>
  <c r="AB1027" i="1" s="1"/>
  <c r="AC1027" i="1" s="1"/>
  <c r="AD1027" i="1"/>
  <c r="AE1027" i="1"/>
  <c r="AF1027" i="1"/>
  <c r="AG1027" i="1"/>
  <c r="Y1028" i="1"/>
  <c r="AB1028" i="1" s="1"/>
  <c r="Z1028" i="1"/>
  <c r="AD1028" i="1"/>
  <c r="AE1028" i="1"/>
  <c r="AF1028" i="1"/>
  <c r="AG1028" i="1"/>
  <c r="Y1029" i="1"/>
  <c r="AB1029" i="1" s="1"/>
  <c r="Z1029" i="1"/>
  <c r="AD1029" i="1"/>
  <c r="AE1029" i="1"/>
  <c r="AF1029" i="1"/>
  <c r="AG1029" i="1"/>
  <c r="Y1030" i="1"/>
  <c r="AB1030" i="1" s="1"/>
  <c r="Z1030" i="1"/>
  <c r="AD1030" i="1"/>
  <c r="AE1030" i="1"/>
  <c r="AF1030" i="1"/>
  <c r="AG1030" i="1"/>
  <c r="Y1031" i="1"/>
  <c r="Z1031" i="1"/>
  <c r="AB1031" i="1"/>
  <c r="AA1031" i="1" s="1"/>
  <c r="AD1031" i="1"/>
  <c r="AE1031" i="1"/>
  <c r="AF1031" i="1"/>
  <c r="AG1031" i="1"/>
  <c r="Y1032" i="1"/>
  <c r="AB1032" i="1" s="1"/>
  <c r="Z1032" i="1"/>
  <c r="AD1032" i="1"/>
  <c r="AE1032" i="1"/>
  <c r="AF1032" i="1"/>
  <c r="AG1032" i="1"/>
  <c r="Y1033" i="1"/>
  <c r="Z1033" i="1"/>
  <c r="AB1033" i="1" s="1"/>
  <c r="AA1033" i="1" s="1"/>
  <c r="AD1033" i="1"/>
  <c r="AE1033" i="1"/>
  <c r="AF1033" i="1"/>
  <c r="AG1033" i="1"/>
  <c r="Y1034" i="1"/>
  <c r="Z1034" i="1"/>
  <c r="AB1034" i="1"/>
  <c r="AD1034" i="1"/>
  <c r="AE1034" i="1"/>
  <c r="AF1034" i="1"/>
  <c r="AG1034" i="1"/>
  <c r="Y1035" i="1"/>
  <c r="Z1035" i="1"/>
  <c r="AB1035" i="1" s="1"/>
  <c r="AC1035" i="1" s="1"/>
  <c r="AD1035" i="1"/>
  <c r="AE1035" i="1"/>
  <c r="AF1035" i="1"/>
  <c r="AG1035" i="1"/>
  <c r="Y1036" i="1"/>
  <c r="Z1036" i="1"/>
  <c r="AD1036" i="1"/>
  <c r="AE1036" i="1"/>
  <c r="AF1036" i="1"/>
  <c r="AG1036" i="1"/>
  <c r="Y1037" i="1"/>
  <c r="AB1037" i="1" s="1"/>
  <c r="Z1037" i="1"/>
  <c r="AD1037" i="1"/>
  <c r="AE1037" i="1"/>
  <c r="AF1037" i="1"/>
  <c r="AG1037" i="1"/>
  <c r="Y1038" i="1"/>
  <c r="AB1038" i="1" s="1"/>
  <c r="Z1038" i="1"/>
  <c r="AD1038" i="1"/>
  <c r="AE1038" i="1"/>
  <c r="AF1038" i="1"/>
  <c r="AG1038" i="1"/>
  <c r="Y1039" i="1"/>
  <c r="Z1039" i="1"/>
  <c r="AB1039" i="1"/>
  <c r="AA1039" i="1" s="1"/>
  <c r="AD1039" i="1"/>
  <c r="AE1039" i="1"/>
  <c r="AF1039" i="1"/>
  <c r="AG1039" i="1"/>
  <c r="Y1040" i="1"/>
  <c r="AB1040" i="1" s="1"/>
  <c r="Z1040" i="1"/>
  <c r="AD1040" i="1"/>
  <c r="AE1040" i="1"/>
  <c r="AF1040" i="1"/>
  <c r="AG1040" i="1"/>
  <c r="Y1041" i="1"/>
  <c r="Z1041" i="1"/>
  <c r="AB1041" i="1" s="1"/>
  <c r="AA1041" i="1" s="1"/>
  <c r="AD1041" i="1"/>
  <c r="AE1041" i="1"/>
  <c r="AF1041" i="1"/>
  <c r="AG1041" i="1"/>
  <c r="Y1042" i="1"/>
  <c r="Z1042" i="1"/>
  <c r="AB1042" i="1"/>
  <c r="AD1042" i="1"/>
  <c r="AE1042" i="1"/>
  <c r="AF1042" i="1"/>
  <c r="AG1042" i="1"/>
  <c r="Y1043" i="1"/>
  <c r="Z1043" i="1"/>
  <c r="AB1043" i="1" s="1"/>
  <c r="AC1043" i="1" s="1"/>
  <c r="AD1043" i="1"/>
  <c r="AE1043" i="1"/>
  <c r="AF1043" i="1"/>
  <c r="AG1043" i="1"/>
  <c r="Y1044" i="1"/>
  <c r="AB1044" i="1" s="1"/>
  <c r="Z1044" i="1"/>
  <c r="AD1044" i="1"/>
  <c r="AE1044" i="1"/>
  <c r="AF1044" i="1"/>
  <c r="AG1044" i="1"/>
  <c r="Y1045" i="1"/>
  <c r="AB1045" i="1" s="1"/>
  <c r="Z1045" i="1"/>
  <c r="AD1045" i="1"/>
  <c r="AE1045" i="1"/>
  <c r="AF1045" i="1"/>
  <c r="AG1045" i="1"/>
  <c r="Y1046" i="1"/>
  <c r="AB1046" i="1" s="1"/>
  <c r="AA1046" i="1" s="1"/>
  <c r="Z1046" i="1"/>
  <c r="AD1046" i="1"/>
  <c r="AE1046" i="1"/>
  <c r="AF1046" i="1"/>
  <c r="AG1046" i="1"/>
  <c r="Y1047" i="1"/>
  <c r="Z1047" i="1"/>
  <c r="AB1047" i="1"/>
  <c r="AD1047" i="1"/>
  <c r="AE1047" i="1"/>
  <c r="AF1047" i="1"/>
  <c r="AG1047" i="1"/>
  <c r="Y1048" i="1"/>
  <c r="AB1048" i="1" s="1"/>
  <c r="AC1048" i="1" s="1"/>
  <c r="Z1048" i="1"/>
  <c r="AA1048" i="1"/>
  <c r="AD1048" i="1"/>
  <c r="AE1048" i="1"/>
  <c r="AF1048" i="1"/>
  <c r="AG1048" i="1"/>
  <c r="Y1049" i="1"/>
  <c r="Z1049" i="1"/>
  <c r="AB1049" i="1" s="1"/>
  <c r="AA1049" i="1" s="1"/>
  <c r="AD1049" i="1"/>
  <c r="AE1049" i="1"/>
  <c r="AF1049" i="1"/>
  <c r="AG1049" i="1"/>
  <c r="Y1050" i="1"/>
  <c r="AB1050" i="1" s="1"/>
  <c r="Z1050" i="1"/>
  <c r="AD1050" i="1"/>
  <c r="AE1050" i="1"/>
  <c r="AF1050" i="1"/>
  <c r="AG1050" i="1"/>
  <c r="Y1051" i="1"/>
  <c r="Z1051" i="1"/>
  <c r="AB1051" i="1" s="1"/>
  <c r="AC1051" i="1" s="1"/>
  <c r="AD1051" i="1"/>
  <c r="AE1051" i="1"/>
  <c r="AF1051" i="1"/>
  <c r="AG1051" i="1"/>
  <c r="Y1052" i="1"/>
  <c r="AB1052" i="1" s="1"/>
  <c r="Z1052" i="1"/>
  <c r="AD1052" i="1"/>
  <c r="AE1052" i="1"/>
  <c r="AF1052" i="1"/>
  <c r="AG1052" i="1"/>
  <c r="Y1053" i="1"/>
  <c r="AB1053" i="1" s="1"/>
  <c r="Z1053" i="1"/>
  <c r="AD1053" i="1"/>
  <c r="AE1053" i="1"/>
  <c r="AF1053" i="1"/>
  <c r="AG1053" i="1"/>
  <c r="Y1054" i="1"/>
  <c r="AB1054" i="1" s="1"/>
  <c r="AA1054" i="1" s="1"/>
  <c r="Z1054" i="1"/>
  <c r="AC1054" i="1"/>
  <c r="AD1054" i="1"/>
  <c r="AE1054" i="1"/>
  <c r="AF1054" i="1"/>
  <c r="AG1054" i="1"/>
  <c r="Y1055" i="1"/>
  <c r="Z1055" i="1"/>
  <c r="AB1055" i="1"/>
  <c r="AD1055" i="1"/>
  <c r="AE1055" i="1"/>
  <c r="AF1055" i="1"/>
  <c r="AG1055" i="1"/>
  <c r="Y1056" i="1"/>
  <c r="AB1056" i="1" s="1"/>
  <c r="AA1056" i="1" s="1"/>
  <c r="Z1056" i="1"/>
  <c r="AD1056" i="1"/>
  <c r="AE1056" i="1"/>
  <c r="AF1056" i="1"/>
  <c r="AG1056" i="1"/>
  <c r="Y1057" i="1"/>
  <c r="Z1057" i="1"/>
  <c r="AB1057" i="1"/>
  <c r="AA1057" i="1" s="1"/>
  <c r="AD1057" i="1"/>
  <c r="AE1057" i="1"/>
  <c r="AF1057" i="1"/>
  <c r="AG1057" i="1"/>
  <c r="Y1058" i="1"/>
  <c r="AB1058" i="1" s="1"/>
  <c r="Z1058" i="1"/>
  <c r="AD1058" i="1"/>
  <c r="AE1058" i="1"/>
  <c r="AF1058" i="1"/>
  <c r="AG1058" i="1"/>
  <c r="Y1059" i="1"/>
  <c r="Z1059" i="1"/>
  <c r="AB1059" i="1" s="1"/>
  <c r="AC1059" i="1" s="1"/>
  <c r="AD1059" i="1"/>
  <c r="AE1059" i="1"/>
  <c r="AF1059" i="1"/>
  <c r="AG1059" i="1"/>
  <c r="Y1060" i="1"/>
  <c r="Z1060" i="1"/>
  <c r="AD1060" i="1"/>
  <c r="AE1060" i="1"/>
  <c r="AF1060" i="1"/>
  <c r="AG1060" i="1"/>
  <c r="Y1061" i="1"/>
  <c r="AB1061" i="1" s="1"/>
  <c r="Z1061" i="1"/>
  <c r="AD1061" i="1"/>
  <c r="AE1061" i="1"/>
  <c r="AF1061" i="1"/>
  <c r="AG1061" i="1"/>
  <c r="Y1062" i="1"/>
  <c r="AB1062" i="1" s="1"/>
  <c r="AA1062" i="1" s="1"/>
  <c r="Z1062" i="1"/>
  <c r="AC1062" i="1"/>
  <c r="AD1062" i="1"/>
  <c r="AE1062" i="1"/>
  <c r="AF1062" i="1"/>
  <c r="AG1062" i="1"/>
  <c r="Y1063" i="1"/>
  <c r="Z1063" i="1"/>
  <c r="AB1063" i="1"/>
  <c r="AD1063" i="1"/>
  <c r="AE1063" i="1"/>
  <c r="AF1063" i="1"/>
  <c r="AG1063" i="1"/>
  <c r="Y1064" i="1"/>
  <c r="AB1064" i="1" s="1"/>
  <c r="AA1064" i="1" s="1"/>
  <c r="Z1064" i="1"/>
  <c r="AC1064" i="1"/>
  <c r="AD1064" i="1"/>
  <c r="AE1064" i="1"/>
  <c r="AF1064" i="1"/>
  <c r="AG1064" i="1"/>
  <c r="Y1065" i="1"/>
  <c r="Z1065" i="1"/>
  <c r="AB1065" i="1" s="1"/>
  <c r="AD1065" i="1"/>
  <c r="AE1065" i="1"/>
  <c r="AF1065" i="1"/>
  <c r="AG1065" i="1"/>
  <c r="Y1066" i="1"/>
  <c r="Z1066" i="1"/>
  <c r="AB1066" i="1"/>
  <c r="AC1066" i="1" s="1"/>
  <c r="AD1066" i="1"/>
  <c r="AE1066" i="1"/>
  <c r="AF1066" i="1"/>
  <c r="AG1066" i="1"/>
  <c r="Y1067" i="1"/>
  <c r="Z1067" i="1"/>
  <c r="AA1067" i="1"/>
  <c r="AB1067" i="1"/>
  <c r="AC1067" i="1" s="1"/>
  <c r="AD1067" i="1"/>
  <c r="AE1067" i="1"/>
  <c r="AF1067" i="1"/>
  <c r="AG1067" i="1"/>
  <c r="Y1068" i="1"/>
  <c r="AB1068" i="1" s="1"/>
  <c r="AC1068" i="1" s="1"/>
  <c r="Z1068" i="1"/>
  <c r="AA1068" i="1"/>
  <c r="AD1068" i="1"/>
  <c r="AE1068" i="1"/>
  <c r="AF1068" i="1"/>
  <c r="AG1068" i="1"/>
  <c r="Y1069" i="1"/>
  <c r="Z1069" i="1"/>
  <c r="AD1069" i="1"/>
  <c r="AE1069" i="1"/>
  <c r="AF1069" i="1"/>
  <c r="AG1069" i="1"/>
  <c r="Y1070" i="1"/>
  <c r="AB1070" i="1" s="1"/>
  <c r="AA1070" i="1" s="1"/>
  <c r="Z1070" i="1"/>
  <c r="AC1070" i="1"/>
  <c r="AD1070" i="1"/>
  <c r="AE1070" i="1"/>
  <c r="AF1070" i="1"/>
  <c r="AG1070" i="1"/>
  <c r="Y1071" i="1"/>
  <c r="Z1071" i="1"/>
  <c r="AB1071" i="1"/>
  <c r="AD1071" i="1"/>
  <c r="AE1071" i="1"/>
  <c r="AF1071" i="1"/>
  <c r="AG1071" i="1"/>
  <c r="Y1072" i="1"/>
  <c r="AB1072" i="1" s="1"/>
  <c r="AA1072" i="1" s="1"/>
  <c r="Z1072" i="1"/>
  <c r="AD1072" i="1"/>
  <c r="AE1072" i="1"/>
  <c r="AF1072" i="1"/>
  <c r="AG1072" i="1"/>
  <c r="Y1073" i="1"/>
  <c r="AB1073" i="1" s="1"/>
  <c r="Z1073" i="1"/>
  <c r="AD1073" i="1"/>
  <c r="AE1073" i="1"/>
  <c r="AF1073" i="1"/>
  <c r="AG1073" i="1"/>
  <c r="Y1074" i="1"/>
  <c r="AB1074" i="1" s="1"/>
  <c r="Z1074" i="1"/>
  <c r="AD1074" i="1"/>
  <c r="AE1074" i="1"/>
  <c r="AF1074" i="1"/>
  <c r="AG1074" i="1"/>
  <c r="Y1075" i="1"/>
  <c r="Z1075" i="1"/>
  <c r="AA1075" i="1"/>
  <c r="AB1075" i="1"/>
  <c r="AC1075" i="1" s="1"/>
  <c r="AD1075" i="1"/>
  <c r="AE1075" i="1"/>
  <c r="AF1075" i="1"/>
  <c r="AG1075" i="1"/>
  <c r="Y1076" i="1"/>
  <c r="AB1076" i="1" s="1"/>
  <c r="AC1076" i="1" s="1"/>
  <c r="Z1076" i="1"/>
  <c r="AA1076" i="1"/>
  <c r="AD1076" i="1"/>
  <c r="AE1076" i="1"/>
  <c r="AF1076" i="1"/>
  <c r="AG1076" i="1"/>
  <c r="Y1077" i="1"/>
  <c r="Z1077" i="1"/>
  <c r="AB1077" i="1"/>
  <c r="AA1077" i="1" s="1"/>
  <c r="AD1077" i="1"/>
  <c r="AE1077" i="1"/>
  <c r="AF1077" i="1"/>
  <c r="AG1077" i="1"/>
  <c r="Y1078" i="1"/>
  <c r="AB1078" i="1" s="1"/>
  <c r="Z1078" i="1"/>
  <c r="AD1078" i="1"/>
  <c r="AE1078" i="1"/>
  <c r="AF1078" i="1"/>
  <c r="AG1078" i="1"/>
  <c r="Y1079" i="1"/>
  <c r="Z1079" i="1"/>
  <c r="AB1079" i="1" s="1"/>
  <c r="AD1079" i="1"/>
  <c r="AE1079" i="1"/>
  <c r="AF1079" i="1"/>
  <c r="AG1079" i="1"/>
  <c r="Y1080" i="1"/>
  <c r="Z1080" i="1"/>
  <c r="AB1080" i="1" s="1"/>
  <c r="AD1080" i="1"/>
  <c r="AE1080" i="1"/>
  <c r="AF1080" i="1"/>
  <c r="AG1080" i="1"/>
  <c r="Y1081" i="1"/>
  <c r="AB1081" i="1" s="1"/>
  <c r="Z1081" i="1"/>
  <c r="AD1081" i="1"/>
  <c r="AE1081" i="1"/>
  <c r="AF1081" i="1"/>
  <c r="AG1081" i="1"/>
  <c r="Y1082" i="1"/>
  <c r="Z1082" i="1"/>
  <c r="AB1082" i="1"/>
  <c r="AC1082" i="1" s="1"/>
  <c r="AD1082" i="1"/>
  <c r="AE1082" i="1"/>
  <c r="AF1082" i="1"/>
  <c r="AG1082" i="1"/>
  <c r="Y1083" i="1"/>
  <c r="Z1083" i="1"/>
  <c r="AA1083" i="1"/>
  <c r="AB1083" i="1"/>
  <c r="AC1083" i="1" s="1"/>
  <c r="AD1083" i="1"/>
  <c r="AE1083" i="1"/>
  <c r="AF1083" i="1"/>
  <c r="AG1083" i="1"/>
  <c r="Y1084" i="1"/>
  <c r="Z1084" i="1"/>
  <c r="AB1084" i="1" s="1"/>
  <c r="AD1084" i="1"/>
  <c r="AE1084" i="1"/>
  <c r="AF1084" i="1"/>
  <c r="AG1084" i="1"/>
  <c r="Y1085" i="1"/>
  <c r="AB1085" i="1" s="1"/>
  <c r="Z1085" i="1"/>
  <c r="AD1085" i="1"/>
  <c r="AE1085" i="1"/>
  <c r="AF1085" i="1"/>
  <c r="AG1085" i="1"/>
  <c r="Y1086" i="1"/>
  <c r="AB1086" i="1" s="1"/>
  <c r="Z1086" i="1"/>
  <c r="AD1086" i="1"/>
  <c r="AE1086" i="1"/>
  <c r="AF1086" i="1"/>
  <c r="AG1086" i="1"/>
  <c r="Y1087" i="1"/>
  <c r="AB1087" i="1" s="1"/>
  <c r="Z1087" i="1"/>
  <c r="AD1087" i="1"/>
  <c r="AE1087" i="1"/>
  <c r="AF1087" i="1"/>
  <c r="AG1087" i="1"/>
  <c r="Y1088" i="1"/>
  <c r="Z1088" i="1"/>
  <c r="AB1088" i="1" s="1"/>
  <c r="AD1088" i="1"/>
  <c r="AE1088" i="1"/>
  <c r="AF1088" i="1"/>
  <c r="AG1088" i="1"/>
  <c r="Y1089" i="1"/>
  <c r="AB1089" i="1" s="1"/>
  <c r="Z1089" i="1"/>
  <c r="AD1089" i="1"/>
  <c r="AE1089" i="1"/>
  <c r="AF1089" i="1"/>
  <c r="AG1089" i="1"/>
  <c r="Y1090" i="1"/>
  <c r="Z1090" i="1"/>
  <c r="AB1090" i="1"/>
  <c r="AC1090" i="1" s="1"/>
  <c r="AD1090" i="1"/>
  <c r="AE1090" i="1"/>
  <c r="AF1090" i="1"/>
  <c r="AG1090" i="1"/>
  <c r="Y1091" i="1"/>
  <c r="Z1091" i="1"/>
  <c r="AA1091" i="1"/>
  <c r="AB1091" i="1"/>
  <c r="AC1091" i="1" s="1"/>
  <c r="AD1091" i="1"/>
  <c r="AE1091" i="1"/>
  <c r="AF1091" i="1"/>
  <c r="AG1091" i="1"/>
  <c r="Y1092" i="1"/>
  <c r="Z1092" i="1"/>
  <c r="AB1092" i="1" s="1"/>
  <c r="AD1092" i="1"/>
  <c r="AE1092" i="1"/>
  <c r="AF1092" i="1"/>
  <c r="AG1092" i="1"/>
  <c r="Y1093" i="1"/>
  <c r="AB1093" i="1" s="1"/>
  <c r="Z1093" i="1"/>
  <c r="AD1093" i="1"/>
  <c r="AE1093" i="1"/>
  <c r="AF1093" i="1"/>
  <c r="AG1093" i="1"/>
  <c r="Y1094" i="1"/>
  <c r="AB1094" i="1" s="1"/>
  <c r="Z1094" i="1"/>
  <c r="AD1094" i="1"/>
  <c r="AE1094" i="1"/>
  <c r="AF1094" i="1"/>
  <c r="AG1094" i="1"/>
  <c r="Y1095" i="1"/>
  <c r="AB1095" i="1" s="1"/>
  <c r="Z1095" i="1"/>
  <c r="AD1095" i="1"/>
  <c r="AE1095" i="1"/>
  <c r="AF1095" i="1"/>
  <c r="AG1095" i="1"/>
  <c r="Y1096" i="1"/>
  <c r="Z1096" i="1"/>
  <c r="AB1096" i="1" s="1"/>
  <c r="AD1096" i="1"/>
  <c r="AE1096" i="1"/>
  <c r="AF1096" i="1"/>
  <c r="AG1096" i="1"/>
  <c r="Y1097" i="1"/>
  <c r="AB1097" i="1" s="1"/>
  <c r="Z1097" i="1"/>
  <c r="AD1097" i="1"/>
  <c r="AE1097" i="1"/>
  <c r="AF1097" i="1"/>
  <c r="AG1097" i="1"/>
  <c r="Y1098" i="1"/>
  <c r="Z1098" i="1"/>
  <c r="AB1098" i="1"/>
  <c r="AC1098" i="1" s="1"/>
  <c r="AD1098" i="1"/>
  <c r="AE1098" i="1"/>
  <c r="AF1098" i="1"/>
  <c r="AG1098" i="1"/>
  <c r="Y1099" i="1"/>
  <c r="Z1099" i="1"/>
  <c r="AA1099" i="1"/>
  <c r="AB1099" i="1"/>
  <c r="AC1099" i="1" s="1"/>
  <c r="AD1099" i="1"/>
  <c r="AE1099" i="1"/>
  <c r="AF1099" i="1"/>
  <c r="AG1099" i="1"/>
  <c r="Y1100" i="1"/>
  <c r="Z1100" i="1"/>
  <c r="AB1100" i="1" s="1"/>
  <c r="AD1100" i="1"/>
  <c r="AE1100" i="1"/>
  <c r="AF1100" i="1"/>
  <c r="AG1100" i="1"/>
  <c r="Y1101" i="1"/>
  <c r="AB1101" i="1" s="1"/>
  <c r="Z1101" i="1"/>
  <c r="AD1101" i="1"/>
  <c r="AE1101" i="1"/>
  <c r="AF1101" i="1"/>
  <c r="AG1101" i="1"/>
  <c r="Y1102" i="1"/>
  <c r="AB1102" i="1" s="1"/>
  <c r="Z1102" i="1"/>
  <c r="AD1102" i="1"/>
  <c r="AE1102" i="1"/>
  <c r="AF1102" i="1"/>
  <c r="AG1102" i="1"/>
  <c r="Y1103" i="1"/>
  <c r="AB1103" i="1" s="1"/>
  <c r="Z1103" i="1"/>
  <c r="AD1103" i="1"/>
  <c r="AE1103" i="1"/>
  <c r="AF1103" i="1"/>
  <c r="AG1103" i="1"/>
  <c r="Y1104" i="1"/>
  <c r="Z1104" i="1"/>
  <c r="AB1104" i="1" s="1"/>
  <c r="AD1104" i="1"/>
  <c r="AE1104" i="1"/>
  <c r="AF1104" i="1"/>
  <c r="AG1104" i="1"/>
  <c r="Y1105" i="1"/>
  <c r="AB1105" i="1" s="1"/>
  <c r="Z1105" i="1"/>
  <c r="AD1105" i="1"/>
  <c r="AE1105" i="1"/>
  <c r="AF1105" i="1"/>
  <c r="AG1105" i="1"/>
  <c r="Y1106" i="1"/>
  <c r="Z1106" i="1"/>
  <c r="AB1106" i="1"/>
  <c r="AC1106" i="1" s="1"/>
  <c r="AD1106" i="1"/>
  <c r="AE1106" i="1"/>
  <c r="AF1106" i="1"/>
  <c r="AG1106" i="1"/>
  <c r="Y1107" i="1"/>
  <c r="Z1107" i="1"/>
  <c r="AA1107" i="1"/>
  <c r="AB1107" i="1"/>
  <c r="AC1107" i="1" s="1"/>
  <c r="AD1107" i="1"/>
  <c r="AE1107" i="1"/>
  <c r="AF1107" i="1"/>
  <c r="AG1107" i="1"/>
  <c r="Y1108" i="1"/>
  <c r="Z1108" i="1"/>
  <c r="AB1108" i="1" s="1"/>
  <c r="AD1108" i="1"/>
  <c r="AE1108" i="1"/>
  <c r="AF1108" i="1"/>
  <c r="AG1108" i="1"/>
  <c r="Y1109" i="1"/>
  <c r="AB1109" i="1" s="1"/>
  <c r="Z1109" i="1"/>
  <c r="AD1109" i="1"/>
  <c r="AE1109" i="1"/>
  <c r="AF1109" i="1"/>
  <c r="AG1109" i="1"/>
  <c r="Y1110" i="1"/>
  <c r="AB1110" i="1" s="1"/>
  <c r="Z1110" i="1"/>
  <c r="AD1110" i="1"/>
  <c r="AE1110" i="1"/>
  <c r="AF1110" i="1"/>
  <c r="AG1110" i="1"/>
  <c r="Y1111" i="1"/>
  <c r="AB1111" i="1" s="1"/>
  <c r="Z1111" i="1"/>
  <c r="AD1111" i="1"/>
  <c r="AE1111" i="1"/>
  <c r="AF1111" i="1"/>
  <c r="AG1111" i="1"/>
  <c r="Y1112" i="1"/>
  <c r="Z1112" i="1"/>
  <c r="AB1112" i="1" s="1"/>
  <c r="AD1112" i="1"/>
  <c r="AE1112" i="1"/>
  <c r="AF1112" i="1"/>
  <c r="AG1112" i="1"/>
  <c r="Y1113" i="1"/>
  <c r="AB1113" i="1" s="1"/>
  <c r="Z1113" i="1"/>
  <c r="AD1113" i="1"/>
  <c r="AE1113" i="1"/>
  <c r="AF1113" i="1"/>
  <c r="AG1113" i="1"/>
  <c r="Y1114" i="1"/>
  <c r="Z1114" i="1"/>
  <c r="AB1114" i="1"/>
  <c r="AC1114" i="1" s="1"/>
  <c r="AD1114" i="1"/>
  <c r="AE1114" i="1"/>
  <c r="AF1114" i="1"/>
  <c r="AG1114" i="1"/>
  <c r="Y1115" i="1"/>
  <c r="Z1115" i="1"/>
  <c r="AA1115" i="1"/>
  <c r="AB1115" i="1"/>
  <c r="AC1115" i="1" s="1"/>
  <c r="AD1115" i="1"/>
  <c r="AE1115" i="1"/>
  <c r="AF1115" i="1"/>
  <c r="AG1115" i="1"/>
  <c r="Y1116" i="1"/>
  <c r="Z1116" i="1"/>
  <c r="AB1116" i="1" s="1"/>
  <c r="AD1116" i="1"/>
  <c r="AE1116" i="1"/>
  <c r="AF1116" i="1"/>
  <c r="AG1116" i="1"/>
  <c r="Y1117" i="1"/>
  <c r="AB1117" i="1" s="1"/>
  <c r="Z1117" i="1"/>
  <c r="AD1117" i="1"/>
  <c r="AE1117" i="1"/>
  <c r="AF1117" i="1"/>
  <c r="AG1117" i="1"/>
  <c r="Y1118" i="1"/>
  <c r="AB1118" i="1" s="1"/>
  <c r="Z1118" i="1"/>
  <c r="AD1118" i="1"/>
  <c r="AE1118" i="1"/>
  <c r="AF1118" i="1"/>
  <c r="AG1118" i="1"/>
  <c r="Y1119" i="1"/>
  <c r="AB1119" i="1" s="1"/>
  <c r="Z1119" i="1"/>
  <c r="AD1119" i="1"/>
  <c r="AE1119" i="1"/>
  <c r="AF1119" i="1"/>
  <c r="AG1119" i="1"/>
  <c r="Y1120" i="1"/>
  <c r="Z1120" i="1"/>
  <c r="AB1120" i="1" s="1"/>
  <c r="AD1120" i="1"/>
  <c r="AE1120" i="1"/>
  <c r="AF1120" i="1"/>
  <c r="AG1120" i="1"/>
  <c r="Y1121" i="1"/>
  <c r="AB1121" i="1" s="1"/>
  <c r="Z1121" i="1"/>
  <c r="AD1121" i="1"/>
  <c r="AE1121" i="1"/>
  <c r="AF1121" i="1"/>
  <c r="AG1121" i="1"/>
  <c r="Y1122" i="1"/>
  <c r="Z1122" i="1"/>
  <c r="AB1122" i="1"/>
  <c r="AC1122" i="1" s="1"/>
  <c r="AD1122" i="1"/>
  <c r="AE1122" i="1"/>
  <c r="AF1122" i="1"/>
  <c r="AG1122" i="1"/>
  <c r="Y1123" i="1"/>
  <c r="Z1123" i="1"/>
  <c r="AA1123" i="1"/>
  <c r="AB1123" i="1"/>
  <c r="AC1123" i="1" s="1"/>
  <c r="AD1123" i="1"/>
  <c r="AE1123" i="1"/>
  <c r="AF1123" i="1"/>
  <c r="AG1123" i="1"/>
  <c r="Y1124" i="1"/>
  <c r="Z1124" i="1"/>
  <c r="AB1124" i="1" s="1"/>
  <c r="AD1124" i="1"/>
  <c r="AE1124" i="1"/>
  <c r="AF1124" i="1"/>
  <c r="AG1124" i="1"/>
  <c r="Y1125" i="1"/>
  <c r="AB1125" i="1" s="1"/>
  <c r="Z1125" i="1"/>
  <c r="AD1125" i="1"/>
  <c r="AE1125" i="1"/>
  <c r="AF1125" i="1"/>
  <c r="AG1125" i="1"/>
  <c r="Y1126" i="1"/>
  <c r="AB1126" i="1" s="1"/>
  <c r="Z1126" i="1"/>
  <c r="AD1126" i="1"/>
  <c r="AE1126" i="1"/>
  <c r="AF1126" i="1"/>
  <c r="AG1126" i="1"/>
  <c r="Y1127" i="1"/>
  <c r="AB1127" i="1" s="1"/>
  <c r="Z1127" i="1"/>
  <c r="AD1127" i="1"/>
  <c r="AE1127" i="1"/>
  <c r="AF1127" i="1"/>
  <c r="AG1127" i="1"/>
  <c r="Y1128" i="1"/>
  <c r="Z1128" i="1"/>
  <c r="AB1128" i="1" s="1"/>
  <c r="AD1128" i="1"/>
  <c r="AE1128" i="1"/>
  <c r="AF1128" i="1"/>
  <c r="AG1128" i="1"/>
  <c r="Y1129" i="1"/>
  <c r="AB1129" i="1" s="1"/>
  <c r="Z1129" i="1"/>
  <c r="AD1129" i="1"/>
  <c r="AE1129" i="1"/>
  <c r="AF1129" i="1"/>
  <c r="AG1129" i="1"/>
  <c r="Y1130" i="1"/>
  <c r="Z1130" i="1"/>
  <c r="AB1130" i="1"/>
  <c r="AC1130" i="1" s="1"/>
  <c r="AD1130" i="1"/>
  <c r="AE1130" i="1"/>
  <c r="AF1130" i="1"/>
  <c r="AG1130" i="1"/>
  <c r="Y1131" i="1"/>
  <c r="Z1131" i="1"/>
  <c r="AA1131" i="1"/>
  <c r="AB1131" i="1"/>
  <c r="AC1131" i="1" s="1"/>
  <c r="AD1131" i="1"/>
  <c r="AE1131" i="1"/>
  <c r="AF1131" i="1"/>
  <c r="AG1131" i="1"/>
  <c r="Y1132" i="1"/>
  <c r="Z1132" i="1"/>
  <c r="AB1132" i="1" s="1"/>
  <c r="AD1132" i="1"/>
  <c r="AE1132" i="1"/>
  <c r="AF1132" i="1"/>
  <c r="AG1132" i="1"/>
  <c r="Y1133" i="1"/>
  <c r="AB1133" i="1" s="1"/>
  <c r="Z1133" i="1"/>
  <c r="AD1133" i="1"/>
  <c r="AE1133" i="1"/>
  <c r="AF1133" i="1"/>
  <c r="AG1133" i="1"/>
  <c r="Y1134" i="1"/>
  <c r="AB1134" i="1" s="1"/>
  <c r="Z1134" i="1"/>
  <c r="AD1134" i="1"/>
  <c r="AE1134" i="1"/>
  <c r="AF1134" i="1"/>
  <c r="AG1134" i="1"/>
  <c r="Y1135" i="1"/>
  <c r="AB1135" i="1" s="1"/>
  <c r="Z1135" i="1"/>
  <c r="AD1135" i="1"/>
  <c r="AE1135" i="1"/>
  <c r="AF1135" i="1"/>
  <c r="AG1135" i="1"/>
  <c r="Y1136" i="1"/>
  <c r="Z1136" i="1"/>
  <c r="AB1136" i="1" s="1"/>
  <c r="AD1136" i="1"/>
  <c r="AE1136" i="1"/>
  <c r="AF1136" i="1"/>
  <c r="AG1136" i="1"/>
  <c r="Y1137" i="1"/>
  <c r="AB1137" i="1" s="1"/>
  <c r="Z1137" i="1"/>
  <c r="AD1137" i="1"/>
  <c r="AE1137" i="1"/>
  <c r="AF1137" i="1"/>
  <c r="AG1137" i="1"/>
  <c r="Y1138" i="1"/>
  <c r="Z1138" i="1"/>
  <c r="AB1138" i="1"/>
  <c r="AC1138" i="1" s="1"/>
  <c r="AD1138" i="1"/>
  <c r="AE1138" i="1"/>
  <c r="AF1138" i="1"/>
  <c r="AG1138" i="1"/>
  <c r="Y1139" i="1"/>
  <c r="Z1139" i="1"/>
  <c r="AA1139" i="1"/>
  <c r="AB1139" i="1"/>
  <c r="AC1139" i="1" s="1"/>
  <c r="AD1139" i="1"/>
  <c r="AE1139" i="1"/>
  <c r="AF1139" i="1"/>
  <c r="AG1139" i="1"/>
  <c r="Y1140" i="1"/>
  <c r="Z1140" i="1"/>
  <c r="AB1140" i="1" s="1"/>
  <c r="AD1140" i="1"/>
  <c r="AE1140" i="1"/>
  <c r="AF1140" i="1"/>
  <c r="AG1140" i="1"/>
  <c r="Y1141" i="1"/>
  <c r="AB1141" i="1" s="1"/>
  <c r="Z1141" i="1"/>
  <c r="AD1141" i="1"/>
  <c r="AE1141" i="1"/>
  <c r="AF1141" i="1"/>
  <c r="AG1141" i="1"/>
  <c r="Y1142" i="1"/>
  <c r="AB1142" i="1" s="1"/>
  <c r="Z1142" i="1"/>
  <c r="AD1142" i="1"/>
  <c r="AE1142" i="1"/>
  <c r="AF1142" i="1"/>
  <c r="AG1142" i="1"/>
  <c r="Y1143" i="1"/>
  <c r="AB1143" i="1" s="1"/>
  <c r="Z1143" i="1"/>
  <c r="AD1143" i="1"/>
  <c r="AE1143" i="1"/>
  <c r="AF1143" i="1"/>
  <c r="AG1143" i="1"/>
  <c r="Y1144" i="1"/>
  <c r="Z1144" i="1"/>
  <c r="AB1144" i="1" s="1"/>
  <c r="AD1144" i="1"/>
  <c r="AE1144" i="1"/>
  <c r="AF1144" i="1"/>
  <c r="AG1144" i="1"/>
  <c r="Y1145" i="1"/>
  <c r="AB1145" i="1" s="1"/>
  <c r="Z1145" i="1"/>
  <c r="AD1145" i="1"/>
  <c r="AE1145" i="1"/>
  <c r="AF1145" i="1"/>
  <c r="AG1145" i="1"/>
  <c r="Y1146" i="1"/>
  <c r="Z1146" i="1"/>
  <c r="AB1146" i="1"/>
  <c r="AC1146" i="1" s="1"/>
  <c r="AD1146" i="1"/>
  <c r="AE1146" i="1"/>
  <c r="AF1146" i="1"/>
  <c r="AG1146" i="1"/>
  <c r="Y1147" i="1"/>
  <c r="Z1147" i="1"/>
  <c r="AA1147" i="1"/>
  <c r="AB1147" i="1"/>
  <c r="AC1147" i="1" s="1"/>
  <c r="AD1147" i="1"/>
  <c r="AE1147" i="1"/>
  <c r="AF1147" i="1"/>
  <c r="AG1147" i="1"/>
  <c r="Y1148" i="1"/>
  <c r="Z1148" i="1"/>
  <c r="AB1148" i="1" s="1"/>
  <c r="AD1148" i="1"/>
  <c r="AE1148" i="1"/>
  <c r="AF1148" i="1"/>
  <c r="AG1148" i="1"/>
  <c r="Y1149" i="1"/>
  <c r="AB1149" i="1" s="1"/>
  <c r="Z1149" i="1"/>
  <c r="AD1149" i="1"/>
  <c r="AE1149" i="1"/>
  <c r="AF1149" i="1"/>
  <c r="AG1149" i="1"/>
  <c r="Y1150" i="1"/>
  <c r="AB1150" i="1" s="1"/>
  <c r="Z1150" i="1"/>
  <c r="AD1150" i="1"/>
  <c r="AE1150" i="1"/>
  <c r="AF1150" i="1"/>
  <c r="AG1150" i="1"/>
  <c r="Y1151" i="1"/>
  <c r="AB1151" i="1" s="1"/>
  <c r="Z1151" i="1"/>
  <c r="AD1151" i="1"/>
  <c r="AE1151" i="1"/>
  <c r="AF1151" i="1"/>
  <c r="AG1151" i="1"/>
  <c r="Y1152" i="1"/>
  <c r="Z1152" i="1"/>
  <c r="AB1152" i="1" s="1"/>
  <c r="AD1152" i="1"/>
  <c r="AE1152" i="1"/>
  <c r="AF1152" i="1"/>
  <c r="AG1152" i="1"/>
  <c r="Y1153" i="1"/>
  <c r="AB1153" i="1" s="1"/>
  <c r="Z1153" i="1"/>
  <c r="AD1153" i="1"/>
  <c r="AE1153" i="1"/>
  <c r="AF1153" i="1"/>
  <c r="AG1153" i="1"/>
  <c r="Y1154" i="1"/>
  <c r="Z1154" i="1"/>
  <c r="AB1154" i="1"/>
  <c r="AC1154" i="1" s="1"/>
  <c r="AD1154" i="1"/>
  <c r="AE1154" i="1"/>
  <c r="AF1154" i="1"/>
  <c r="AG1154" i="1"/>
  <c r="Y1155" i="1"/>
  <c r="Z1155" i="1"/>
  <c r="AA1155" i="1"/>
  <c r="AB1155" i="1"/>
  <c r="AC1155" i="1" s="1"/>
  <c r="AD1155" i="1"/>
  <c r="AE1155" i="1"/>
  <c r="AF1155" i="1"/>
  <c r="AG1155" i="1"/>
  <c r="Y1156" i="1"/>
  <c r="Z1156" i="1"/>
  <c r="AB1156" i="1" s="1"/>
  <c r="AD1156" i="1"/>
  <c r="AE1156" i="1"/>
  <c r="AF1156" i="1"/>
  <c r="AG1156" i="1"/>
  <c r="Y1157" i="1"/>
  <c r="AB1157" i="1" s="1"/>
  <c r="Z1157" i="1"/>
  <c r="AD1157" i="1"/>
  <c r="AE1157" i="1"/>
  <c r="AF1157" i="1"/>
  <c r="AG1157" i="1"/>
  <c r="Y1158" i="1"/>
  <c r="AB1158" i="1" s="1"/>
  <c r="Z1158" i="1"/>
  <c r="AD1158" i="1"/>
  <c r="AE1158" i="1"/>
  <c r="AF1158" i="1"/>
  <c r="AG1158" i="1"/>
  <c r="Y1159" i="1"/>
  <c r="AB1159" i="1" s="1"/>
  <c r="Z1159" i="1"/>
  <c r="AD1159" i="1"/>
  <c r="AE1159" i="1"/>
  <c r="AF1159" i="1"/>
  <c r="AG1159" i="1"/>
  <c r="Y1160" i="1"/>
  <c r="Z1160" i="1"/>
  <c r="AB1160" i="1"/>
  <c r="AA1160" i="1" s="1"/>
  <c r="AD1160" i="1"/>
  <c r="AE1160" i="1"/>
  <c r="AF1160" i="1"/>
  <c r="AG1160" i="1"/>
  <c r="Y1161" i="1"/>
  <c r="AB1161" i="1" s="1"/>
  <c r="Z1161" i="1"/>
  <c r="AD1161" i="1"/>
  <c r="AE1161" i="1"/>
  <c r="AF1161" i="1"/>
  <c r="AG1161" i="1"/>
  <c r="Y1162" i="1"/>
  <c r="Z1162" i="1"/>
  <c r="AB1162" i="1"/>
  <c r="AC1162" i="1" s="1"/>
  <c r="AD1162" i="1"/>
  <c r="AE1162" i="1"/>
  <c r="AF1162" i="1"/>
  <c r="AG1162" i="1"/>
  <c r="Y1163" i="1"/>
  <c r="Z1163" i="1"/>
  <c r="AA1163" i="1"/>
  <c r="AB1163" i="1"/>
  <c r="AC1163" i="1" s="1"/>
  <c r="AD1163" i="1"/>
  <c r="AE1163" i="1"/>
  <c r="AF1163" i="1"/>
  <c r="AG1163" i="1"/>
  <c r="Y1164" i="1"/>
  <c r="Z1164" i="1"/>
  <c r="AB1164" i="1" s="1"/>
  <c r="AD1164" i="1"/>
  <c r="AE1164" i="1"/>
  <c r="AF1164" i="1"/>
  <c r="AG1164" i="1"/>
  <c r="Y1165" i="1"/>
  <c r="AB1165" i="1" s="1"/>
  <c r="Z1165" i="1"/>
  <c r="AD1165" i="1"/>
  <c r="AE1165" i="1"/>
  <c r="AF1165" i="1"/>
  <c r="AG1165" i="1"/>
  <c r="Y1166" i="1"/>
  <c r="AB1166" i="1" s="1"/>
  <c r="Z1166" i="1"/>
  <c r="AD1166" i="1"/>
  <c r="AE1166" i="1"/>
  <c r="AF1166" i="1"/>
  <c r="AG1166" i="1"/>
  <c r="Y1167" i="1"/>
  <c r="AB1167" i="1" s="1"/>
  <c r="Z1167" i="1"/>
  <c r="AD1167" i="1"/>
  <c r="AE1167" i="1"/>
  <c r="AF1167" i="1"/>
  <c r="AG1167" i="1"/>
  <c r="Y1168" i="1"/>
  <c r="Z1168" i="1"/>
  <c r="AB1168" i="1"/>
  <c r="AA1168" i="1" s="1"/>
  <c r="AD1168" i="1"/>
  <c r="AE1168" i="1"/>
  <c r="AF1168" i="1"/>
  <c r="AG1168" i="1"/>
  <c r="Y1169" i="1"/>
  <c r="AB1169" i="1" s="1"/>
  <c r="Z1169" i="1"/>
  <c r="AD1169" i="1"/>
  <c r="AE1169" i="1"/>
  <c r="AF1169" i="1"/>
  <c r="AG1169" i="1"/>
  <c r="Y1170" i="1"/>
  <c r="Z1170" i="1"/>
  <c r="AB1170" i="1"/>
  <c r="AC1170" i="1" s="1"/>
  <c r="AD1170" i="1"/>
  <c r="AE1170" i="1"/>
  <c r="AF1170" i="1"/>
  <c r="AG1170" i="1"/>
  <c r="Y1171" i="1"/>
  <c r="Z1171" i="1"/>
  <c r="AA1171" i="1"/>
  <c r="AB1171" i="1"/>
  <c r="AC1171" i="1" s="1"/>
  <c r="AD1171" i="1"/>
  <c r="AE1171" i="1"/>
  <c r="AF1171" i="1"/>
  <c r="AG1171" i="1"/>
  <c r="Y1172" i="1"/>
  <c r="Z1172" i="1"/>
  <c r="AB1172" i="1" s="1"/>
  <c r="AD1172" i="1"/>
  <c r="AE1172" i="1"/>
  <c r="AF1172" i="1"/>
  <c r="AG1172" i="1"/>
  <c r="Y1173" i="1"/>
  <c r="AB1173" i="1" s="1"/>
  <c r="Z1173" i="1"/>
  <c r="AD1173" i="1"/>
  <c r="AE1173" i="1"/>
  <c r="AF1173" i="1"/>
  <c r="AG1173" i="1"/>
  <c r="Y1174" i="1"/>
  <c r="AB1174" i="1" s="1"/>
  <c r="Z1174" i="1"/>
  <c r="AD1174" i="1"/>
  <c r="AE1174" i="1"/>
  <c r="AF1174" i="1"/>
  <c r="AG1174" i="1"/>
  <c r="Y1175" i="1"/>
  <c r="AB1175" i="1" s="1"/>
  <c r="Z1175" i="1"/>
  <c r="AD1175" i="1"/>
  <c r="AE1175" i="1"/>
  <c r="AF1175" i="1"/>
  <c r="AG1175" i="1"/>
  <c r="Y1176" i="1"/>
  <c r="Z1176" i="1"/>
  <c r="AB1176" i="1"/>
  <c r="AA1176" i="1" s="1"/>
  <c r="AD1176" i="1"/>
  <c r="AE1176" i="1"/>
  <c r="AF1176" i="1"/>
  <c r="AG1176" i="1"/>
  <c r="Y1177" i="1"/>
  <c r="AB1177" i="1" s="1"/>
  <c r="Z1177" i="1"/>
  <c r="AD1177" i="1"/>
  <c r="AE1177" i="1"/>
  <c r="AF1177" i="1"/>
  <c r="AG1177" i="1"/>
  <c r="Y1178" i="1"/>
  <c r="Z1178" i="1"/>
  <c r="AB1178" i="1"/>
  <c r="AC1178" i="1" s="1"/>
  <c r="AD1178" i="1"/>
  <c r="AE1178" i="1"/>
  <c r="AF1178" i="1"/>
  <c r="AG1178" i="1"/>
  <c r="Y1179" i="1"/>
  <c r="Z1179" i="1"/>
  <c r="AA1179" i="1"/>
  <c r="AB1179" i="1"/>
  <c r="AC1179" i="1" s="1"/>
  <c r="AD1179" i="1"/>
  <c r="AE1179" i="1"/>
  <c r="AF1179" i="1"/>
  <c r="AG1179" i="1"/>
  <c r="Y1180" i="1"/>
  <c r="Z1180" i="1"/>
  <c r="AB1180" i="1" s="1"/>
  <c r="AD1180" i="1"/>
  <c r="AE1180" i="1"/>
  <c r="AF1180" i="1"/>
  <c r="AG1180" i="1"/>
  <c r="Y1181" i="1"/>
  <c r="AB1181" i="1" s="1"/>
  <c r="Z1181" i="1"/>
  <c r="AD1181" i="1"/>
  <c r="AE1181" i="1"/>
  <c r="AF1181" i="1"/>
  <c r="AG1181" i="1"/>
  <c r="Y1182" i="1"/>
  <c r="AB1182" i="1" s="1"/>
  <c r="Z1182" i="1"/>
  <c r="AD1182" i="1"/>
  <c r="AE1182" i="1"/>
  <c r="AF1182" i="1"/>
  <c r="AG1182" i="1"/>
  <c r="Y1183" i="1"/>
  <c r="AB1183" i="1" s="1"/>
  <c r="Z1183" i="1"/>
  <c r="AD1183" i="1"/>
  <c r="AE1183" i="1"/>
  <c r="AF1183" i="1"/>
  <c r="AG1183" i="1"/>
  <c r="Y1184" i="1"/>
  <c r="Z1184" i="1"/>
  <c r="AB1184" i="1"/>
  <c r="AA1184" i="1" s="1"/>
  <c r="AD1184" i="1"/>
  <c r="AE1184" i="1"/>
  <c r="AF1184" i="1"/>
  <c r="AG1184" i="1"/>
  <c r="Y1185" i="1"/>
  <c r="AB1185" i="1" s="1"/>
  <c r="Z1185" i="1"/>
  <c r="AD1185" i="1"/>
  <c r="AE1185" i="1"/>
  <c r="AF1185" i="1"/>
  <c r="AG1185" i="1"/>
  <c r="Y1186" i="1"/>
  <c r="Z1186" i="1"/>
  <c r="AB1186" i="1"/>
  <c r="AC1186" i="1" s="1"/>
  <c r="AD1186" i="1"/>
  <c r="AE1186" i="1"/>
  <c r="AF1186" i="1"/>
  <c r="AG1186" i="1"/>
  <c r="Y1187" i="1"/>
  <c r="Z1187" i="1"/>
  <c r="AA1187" i="1"/>
  <c r="AB1187" i="1"/>
  <c r="AC1187" i="1" s="1"/>
  <c r="AD1187" i="1"/>
  <c r="AE1187" i="1"/>
  <c r="AF1187" i="1"/>
  <c r="AG1187" i="1"/>
  <c r="Y1188" i="1"/>
  <c r="Z1188" i="1"/>
  <c r="AB1188" i="1" s="1"/>
  <c r="AD1188" i="1"/>
  <c r="AE1188" i="1"/>
  <c r="AF1188" i="1"/>
  <c r="AG1188" i="1"/>
  <c r="Y1189" i="1"/>
  <c r="AB1189" i="1" s="1"/>
  <c r="Z1189" i="1"/>
  <c r="AD1189" i="1"/>
  <c r="AE1189" i="1"/>
  <c r="AF1189" i="1"/>
  <c r="AG1189" i="1"/>
  <c r="Y1190" i="1"/>
  <c r="AB1190" i="1" s="1"/>
  <c r="Z1190" i="1"/>
  <c r="AD1190" i="1"/>
  <c r="AE1190" i="1"/>
  <c r="AF1190" i="1"/>
  <c r="AG1190" i="1"/>
  <c r="Y1191" i="1"/>
  <c r="AB1191" i="1" s="1"/>
  <c r="Z1191" i="1"/>
  <c r="AD1191" i="1"/>
  <c r="AE1191" i="1"/>
  <c r="AF1191" i="1"/>
  <c r="AG1191" i="1"/>
  <c r="Y1192" i="1"/>
  <c r="Z1192" i="1"/>
  <c r="AB1192" i="1"/>
  <c r="AA1192" i="1" s="1"/>
  <c r="AD1192" i="1"/>
  <c r="AE1192" i="1"/>
  <c r="AF1192" i="1"/>
  <c r="AG1192" i="1"/>
  <c r="Y1193" i="1"/>
  <c r="AB1193" i="1" s="1"/>
  <c r="Z1193" i="1"/>
  <c r="AD1193" i="1"/>
  <c r="AE1193" i="1"/>
  <c r="AF1193" i="1"/>
  <c r="AG1193" i="1"/>
  <c r="Y1194" i="1"/>
  <c r="Z1194" i="1"/>
  <c r="AB1194" i="1"/>
  <c r="AC1194" i="1" s="1"/>
  <c r="AD1194" i="1"/>
  <c r="AE1194" i="1"/>
  <c r="AF1194" i="1"/>
  <c r="AG1194" i="1"/>
  <c r="Y1195" i="1"/>
  <c r="Z1195" i="1"/>
  <c r="AA1195" i="1"/>
  <c r="AB1195" i="1"/>
  <c r="AC1195" i="1" s="1"/>
  <c r="AD1195" i="1"/>
  <c r="AE1195" i="1"/>
  <c r="AF1195" i="1"/>
  <c r="AG1195" i="1"/>
  <c r="Y1196" i="1"/>
  <c r="Z1196" i="1"/>
  <c r="AB1196" i="1" s="1"/>
  <c r="AD1196" i="1"/>
  <c r="AE1196" i="1"/>
  <c r="AF1196" i="1"/>
  <c r="AG1196" i="1"/>
  <c r="Y1197" i="1"/>
  <c r="AB1197" i="1" s="1"/>
  <c r="Z1197" i="1"/>
  <c r="AD1197" i="1"/>
  <c r="AE1197" i="1"/>
  <c r="AF1197" i="1"/>
  <c r="AG1197" i="1"/>
  <c r="Y1198" i="1"/>
  <c r="AB1198" i="1" s="1"/>
  <c r="Z1198" i="1"/>
  <c r="AD1198" i="1"/>
  <c r="AE1198" i="1"/>
  <c r="AF1198" i="1"/>
  <c r="AG1198" i="1"/>
  <c r="Y1199" i="1"/>
  <c r="AB1199" i="1" s="1"/>
  <c r="Z1199" i="1"/>
  <c r="AD1199" i="1"/>
  <c r="AE1199" i="1"/>
  <c r="AF1199" i="1"/>
  <c r="AG1199" i="1"/>
  <c r="Y1200" i="1"/>
  <c r="Z1200" i="1"/>
  <c r="AB1200" i="1"/>
  <c r="AA1200" i="1" s="1"/>
  <c r="AD1200" i="1"/>
  <c r="AE1200" i="1"/>
  <c r="AF1200" i="1"/>
  <c r="AG1200" i="1"/>
  <c r="Y1201" i="1"/>
  <c r="AB1201" i="1" s="1"/>
  <c r="Z1201" i="1"/>
  <c r="AD1201" i="1"/>
  <c r="AE1201" i="1"/>
  <c r="AF1201" i="1"/>
  <c r="AG1201" i="1"/>
  <c r="Y1202" i="1"/>
  <c r="Z1202" i="1"/>
  <c r="AB1202" i="1"/>
  <c r="AC1202" i="1" s="1"/>
  <c r="AD1202" i="1"/>
  <c r="AE1202" i="1"/>
  <c r="AF1202" i="1"/>
  <c r="AG1202" i="1"/>
  <c r="Y1203" i="1"/>
  <c r="Z1203" i="1"/>
  <c r="AA1203" i="1"/>
  <c r="AB1203" i="1"/>
  <c r="AC1203" i="1" s="1"/>
  <c r="AD1203" i="1"/>
  <c r="AE1203" i="1"/>
  <c r="AF1203" i="1"/>
  <c r="AG1203" i="1"/>
  <c r="Y1204" i="1"/>
  <c r="Z1204" i="1"/>
  <c r="AB1204" i="1" s="1"/>
  <c r="AD1204" i="1"/>
  <c r="AE1204" i="1"/>
  <c r="AF1204" i="1"/>
  <c r="AG1204" i="1"/>
  <c r="Y1205" i="1"/>
  <c r="AB1205" i="1" s="1"/>
  <c r="Z1205" i="1"/>
  <c r="AD1205" i="1"/>
  <c r="AE1205" i="1"/>
  <c r="AF1205" i="1"/>
  <c r="AG1205" i="1"/>
  <c r="Y1206" i="1"/>
  <c r="AB1206" i="1" s="1"/>
  <c r="Z1206" i="1"/>
  <c r="AD1206" i="1"/>
  <c r="AE1206" i="1"/>
  <c r="AF1206" i="1"/>
  <c r="AG1206" i="1"/>
  <c r="Y1207" i="1"/>
  <c r="AB1207" i="1" s="1"/>
  <c r="Z1207" i="1"/>
  <c r="AD1207" i="1"/>
  <c r="AE1207" i="1"/>
  <c r="AF1207" i="1"/>
  <c r="AG1207" i="1"/>
  <c r="Y1208" i="1"/>
  <c r="Z1208" i="1"/>
  <c r="AB1208" i="1"/>
  <c r="AA1208" i="1" s="1"/>
  <c r="AD1208" i="1"/>
  <c r="AE1208" i="1"/>
  <c r="AF1208" i="1"/>
  <c r="AG1208" i="1"/>
  <c r="Y1209" i="1"/>
  <c r="AB1209" i="1" s="1"/>
  <c r="Z1209" i="1"/>
  <c r="AD1209" i="1"/>
  <c r="AE1209" i="1"/>
  <c r="AF1209" i="1"/>
  <c r="AG1209" i="1"/>
  <c r="Y1210" i="1"/>
  <c r="Z1210" i="1"/>
  <c r="AB1210" i="1"/>
  <c r="AC1210" i="1" s="1"/>
  <c r="AD1210" i="1"/>
  <c r="AE1210" i="1"/>
  <c r="AF1210" i="1"/>
  <c r="AG1210" i="1"/>
  <c r="Y1211" i="1"/>
  <c r="Z1211" i="1"/>
  <c r="AA1211" i="1"/>
  <c r="AB1211" i="1"/>
  <c r="AC1211" i="1" s="1"/>
  <c r="AD1211" i="1"/>
  <c r="AE1211" i="1"/>
  <c r="AF1211" i="1"/>
  <c r="AG1211" i="1"/>
  <c r="Y1212" i="1"/>
  <c r="Z1212" i="1"/>
  <c r="AB1212" i="1" s="1"/>
  <c r="AD1212" i="1"/>
  <c r="AE1212" i="1"/>
  <c r="AF1212" i="1"/>
  <c r="AG1212" i="1"/>
  <c r="Y1213" i="1"/>
  <c r="AB1213" i="1" s="1"/>
  <c r="Z1213" i="1"/>
  <c r="AD1213" i="1"/>
  <c r="AE1213" i="1"/>
  <c r="AF1213" i="1"/>
  <c r="AG1213" i="1"/>
  <c r="Y1214" i="1"/>
  <c r="AB1214" i="1" s="1"/>
  <c r="Z1214" i="1"/>
  <c r="AD1214" i="1"/>
  <c r="AE1214" i="1"/>
  <c r="AF1214" i="1"/>
  <c r="AG1214" i="1"/>
  <c r="Y1215" i="1"/>
  <c r="AB1215" i="1" s="1"/>
  <c r="Z1215" i="1"/>
  <c r="AD1215" i="1"/>
  <c r="AE1215" i="1"/>
  <c r="AF1215" i="1"/>
  <c r="AG1215" i="1"/>
  <c r="Y1216" i="1"/>
  <c r="Z1216" i="1"/>
  <c r="AB1216" i="1"/>
  <c r="AA1216" i="1" s="1"/>
  <c r="AD1216" i="1"/>
  <c r="AE1216" i="1"/>
  <c r="AF1216" i="1"/>
  <c r="AG1216" i="1"/>
  <c r="Y1217" i="1"/>
  <c r="AB1217" i="1" s="1"/>
  <c r="Z1217" i="1"/>
  <c r="AD1217" i="1"/>
  <c r="AE1217" i="1"/>
  <c r="AF1217" i="1"/>
  <c r="AG1217" i="1"/>
  <c r="Y1218" i="1"/>
  <c r="Z1218" i="1"/>
  <c r="AB1218" i="1"/>
  <c r="AC1218" i="1" s="1"/>
  <c r="AD1218" i="1"/>
  <c r="AE1218" i="1"/>
  <c r="AF1218" i="1"/>
  <c r="AG1218" i="1"/>
  <c r="Y1219" i="1"/>
  <c r="Z1219" i="1"/>
  <c r="AA1219" i="1"/>
  <c r="AB1219" i="1"/>
  <c r="AC1219" i="1" s="1"/>
  <c r="AD1219" i="1"/>
  <c r="AE1219" i="1"/>
  <c r="AF1219" i="1"/>
  <c r="AG1219" i="1"/>
  <c r="Y1220" i="1"/>
  <c r="Z1220" i="1"/>
  <c r="AB1220" i="1" s="1"/>
  <c r="AD1220" i="1"/>
  <c r="AE1220" i="1"/>
  <c r="AF1220" i="1"/>
  <c r="AG1220" i="1"/>
  <c r="Y1221" i="1"/>
  <c r="AB1221" i="1" s="1"/>
  <c r="Z1221" i="1"/>
  <c r="AD1221" i="1"/>
  <c r="AE1221" i="1"/>
  <c r="AF1221" i="1"/>
  <c r="AG1221" i="1"/>
  <c r="Y1222" i="1"/>
  <c r="AB1222" i="1" s="1"/>
  <c r="Z1222" i="1"/>
  <c r="AD1222" i="1"/>
  <c r="AE1222" i="1"/>
  <c r="AF1222" i="1"/>
  <c r="AG1222" i="1"/>
  <c r="Y1223" i="1"/>
  <c r="AB1223" i="1" s="1"/>
  <c r="Z1223" i="1"/>
  <c r="AD1223" i="1"/>
  <c r="AE1223" i="1"/>
  <c r="AF1223" i="1"/>
  <c r="AG1223" i="1"/>
  <c r="Y1224" i="1"/>
  <c r="Z1224" i="1"/>
  <c r="AB1224" i="1"/>
  <c r="AA1224" i="1" s="1"/>
  <c r="AD1224" i="1"/>
  <c r="AE1224" i="1"/>
  <c r="AF1224" i="1"/>
  <c r="AG1224" i="1"/>
  <c r="Y1225" i="1"/>
  <c r="AB1225" i="1" s="1"/>
  <c r="AA1225" i="1" s="1"/>
  <c r="Z1225" i="1"/>
  <c r="AD1225" i="1"/>
  <c r="AE1225" i="1"/>
  <c r="AF1225" i="1"/>
  <c r="AG1225" i="1"/>
  <c r="Y1226" i="1"/>
  <c r="Z1226" i="1"/>
  <c r="AB1226" i="1"/>
  <c r="AD1226" i="1"/>
  <c r="AE1226" i="1"/>
  <c r="AF1226" i="1"/>
  <c r="AG1226" i="1"/>
  <c r="Y1227" i="1"/>
  <c r="Z1227" i="1"/>
  <c r="AA1227" i="1"/>
  <c r="AB1227" i="1"/>
  <c r="AC1227" i="1" s="1"/>
  <c r="AD1227" i="1"/>
  <c r="AE1227" i="1"/>
  <c r="AF1227" i="1"/>
  <c r="AG1227" i="1"/>
  <c r="Y1228" i="1"/>
  <c r="Z1228" i="1"/>
  <c r="AB1228" i="1" s="1"/>
  <c r="AD1228" i="1"/>
  <c r="AE1228" i="1"/>
  <c r="AF1228" i="1"/>
  <c r="AG1228" i="1"/>
  <c r="Y1229" i="1"/>
  <c r="AB1229" i="1" s="1"/>
  <c r="Z1229" i="1"/>
  <c r="AD1229" i="1"/>
  <c r="AE1229" i="1"/>
  <c r="AF1229" i="1"/>
  <c r="AG1229" i="1"/>
  <c r="Y1230" i="1"/>
  <c r="AB1230" i="1" s="1"/>
  <c r="Z1230" i="1"/>
  <c r="AD1230" i="1"/>
  <c r="AE1230" i="1"/>
  <c r="AF1230" i="1"/>
  <c r="AG1230" i="1"/>
  <c r="Y1231" i="1"/>
  <c r="AB1231" i="1" s="1"/>
  <c r="Z1231" i="1"/>
  <c r="AD1231" i="1"/>
  <c r="AE1231" i="1"/>
  <c r="AF1231" i="1"/>
  <c r="AG1231" i="1"/>
  <c r="Y1232" i="1"/>
  <c r="Z1232" i="1"/>
  <c r="AB1232" i="1"/>
  <c r="AA1232" i="1" s="1"/>
  <c r="AD1232" i="1"/>
  <c r="AE1232" i="1"/>
  <c r="AF1232" i="1"/>
  <c r="AG1232" i="1"/>
  <c r="Y1233" i="1"/>
  <c r="AB1233" i="1" s="1"/>
  <c r="AA1233" i="1" s="1"/>
  <c r="Z1233" i="1"/>
  <c r="AC1233" i="1"/>
  <c r="AD1233" i="1"/>
  <c r="AE1233" i="1"/>
  <c r="AF1233" i="1"/>
  <c r="AG1233" i="1"/>
  <c r="Y1234" i="1"/>
  <c r="Z1234" i="1"/>
  <c r="AB1234" i="1"/>
  <c r="AD1234" i="1"/>
  <c r="AE1234" i="1"/>
  <c r="AF1234" i="1"/>
  <c r="AG1234" i="1"/>
  <c r="Y1235" i="1"/>
  <c r="Z1235" i="1"/>
  <c r="AA1235" i="1"/>
  <c r="AB1235" i="1"/>
  <c r="AC1235" i="1" s="1"/>
  <c r="AD1235" i="1"/>
  <c r="AE1235" i="1"/>
  <c r="AF1235" i="1"/>
  <c r="AG1235" i="1"/>
  <c r="Y1236" i="1"/>
  <c r="Z1236" i="1"/>
  <c r="AB1236" i="1" s="1"/>
  <c r="AD1236" i="1"/>
  <c r="AE1236" i="1"/>
  <c r="AF1236" i="1"/>
  <c r="AG1236" i="1"/>
  <c r="Y1237" i="1"/>
  <c r="AB1237" i="1" s="1"/>
  <c r="Z1237" i="1"/>
  <c r="AD1237" i="1"/>
  <c r="AE1237" i="1"/>
  <c r="AF1237" i="1"/>
  <c r="AG1237" i="1"/>
  <c r="Y1238" i="1"/>
  <c r="AB1238" i="1" s="1"/>
  <c r="Z1238" i="1"/>
  <c r="AD1238" i="1"/>
  <c r="AE1238" i="1"/>
  <c r="AF1238" i="1"/>
  <c r="AG1238" i="1"/>
  <c r="Y1239" i="1"/>
  <c r="AB1239" i="1" s="1"/>
  <c r="Z1239" i="1"/>
  <c r="AD1239" i="1"/>
  <c r="AE1239" i="1"/>
  <c r="AF1239" i="1"/>
  <c r="AG1239" i="1"/>
  <c r="Y1240" i="1"/>
  <c r="Z1240" i="1"/>
  <c r="AB1240" i="1"/>
  <c r="AA1240" i="1" s="1"/>
  <c r="AD1240" i="1"/>
  <c r="AE1240" i="1"/>
  <c r="AF1240" i="1"/>
  <c r="AG1240" i="1"/>
  <c r="Y1241" i="1"/>
  <c r="AB1241" i="1" s="1"/>
  <c r="AA1241" i="1" s="1"/>
  <c r="Z1241" i="1"/>
  <c r="AC1241" i="1"/>
  <c r="AD1241" i="1"/>
  <c r="AE1241" i="1"/>
  <c r="AF1241" i="1"/>
  <c r="AG1241" i="1"/>
  <c r="Y1242" i="1"/>
  <c r="Z1242" i="1"/>
  <c r="AB1242" i="1"/>
  <c r="AD1242" i="1"/>
  <c r="AE1242" i="1"/>
  <c r="AF1242" i="1"/>
  <c r="AG1242" i="1"/>
  <c r="Y1243" i="1"/>
  <c r="Z1243" i="1"/>
  <c r="AA1243" i="1"/>
  <c r="AB1243" i="1"/>
  <c r="AC1243" i="1" s="1"/>
  <c r="AD1243" i="1"/>
  <c r="AE1243" i="1"/>
  <c r="AF1243" i="1"/>
  <c r="AG1243" i="1"/>
  <c r="Y1244" i="1"/>
  <c r="Z1244" i="1"/>
  <c r="AB1244" i="1" s="1"/>
  <c r="AD1244" i="1"/>
  <c r="AE1244" i="1"/>
  <c r="AF1244" i="1"/>
  <c r="AG1244" i="1"/>
  <c r="Y1245" i="1"/>
  <c r="AB1245" i="1" s="1"/>
  <c r="Z1245" i="1"/>
  <c r="AD1245" i="1"/>
  <c r="AE1245" i="1"/>
  <c r="AF1245" i="1"/>
  <c r="AG1245" i="1"/>
  <c r="Y1246" i="1"/>
  <c r="AB1246" i="1" s="1"/>
  <c r="Z1246" i="1"/>
  <c r="AD1246" i="1"/>
  <c r="AE1246" i="1"/>
  <c r="AF1246" i="1"/>
  <c r="AG1246" i="1"/>
  <c r="Y1247" i="1"/>
  <c r="AB1247" i="1" s="1"/>
  <c r="Z1247" i="1"/>
  <c r="AD1247" i="1"/>
  <c r="AE1247" i="1"/>
  <c r="AF1247" i="1"/>
  <c r="AG1247" i="1"/>
  <c r="Y1248" i="1"/>
  <c r="Z1248" i="1"/>
  <c r="AB1248" i="1"/>
  <c r="AA1248" i="1" s="1"/>
  <c r="AD1248" i="1"/>
  <c r="AE1248" i="1"/>
  <c r="AF1248" i="1"/>
  <c r="AG1248" i="1"/>
  <c r="Y1249" i="1"/>
  <c r="AB1249" i="1" s="1"/>
  <c r="AA1249" i="1" s="1"/>
  <c r="Z1249" i="1"/>
  <c r="AD1249" i="1"/>
  <c r="AE1249" i="1"/>
  <c r="AF1249" i="1"/>
  <c r="AG1249" i="1"/>
  <c r="Y1250" i="1"/>
  <c r="Z1250" i="1"/>
  <c r="AB1250" i="1"/>
  <c r="AA1250" i="1" s="1"/>
  <c r="AD1250" i="1"/>
  <c r="AE1250" i="1"/>
  <c r="AF1250" i="1"/>
  <c r="AG1250" i="1"/>
  <c r="Y1251" i="1"/>
  <c r="AB1251" i="1" s="1"/>
  <c r="Z1251" i="1"/>
  <c r="AD1251" i="1"/>
  <c r="AE1251" i="1"/>
  <c r="AF1251" i="1"/>
  <c r="AG1251" i="1"/>
  <c r="Y1252" i="1"/>
  <c r="Z1252" i="1"/>
  <c r="AB1252" i="1" s="1"/>
  <c r="AC1252" i="1" s="1"/>
  <c r="AD1252" i="1"/>
  <c r="AE1252" i="1"/>
  <c r="AF1252" i="1"/>
  <c r="AG1252" i="1"/>
  <c r="Y1253" i="1"/>
  <c r="Z1253" i="1"/>
  <c r="AD1253" i="1"/>
  <c r="AE1253" i="1"/>
  <c r="AF1253" i="1"/>
  <c r="AG1253" i="1"/>
  <c r="Y1254" i="1"/>
  <c r="AB1254" i="1" s="1"/>
  <c r="Z1254" i="1"/>
  <c r="AD1254" i="1"/>
  <c r="AE1254" i="1"/>
  <c r="AF1254" i="1"/>
  <c r="AG1254" i="1"/>
  <c r="Y1255" i="1"/>
  <c r="AB1255" i="1" s="1"/>
  <c r="AA1255" i="1" s="1"/>
  <c r="Z1255" i="1"/>
  <c r="AC1255" i="1"/>
  <c r="AD1255" i="1"/>
  <c r="AE1255" i="1"/>
  <c r="AF1255" i="1"/>
  <c r="AG1255" i="1"/>
  <c r="Y1256" i="1"/>
  <c r="Z1256" i="1"/>
  <c r="AB1256" i="1"/>
  <c r="AD1256" i="1"/>
  <c r="AE1256" i="1"/>
  <c r="AF1256" i="1"/>
  <c r="AG1256" i="1"/>
  <c r="Y1257" i="1"/>
  <c r="AB1257" i="1" s="1"/>
  <c r="AA1257" i="1" s="1"/>
  <c r="Z1257" i="1"/>
  <c r="AD1257" i="1"/>
  <c r="AE1257" i="1"/>
  <c r="AF1257" i="1"/>
  <c r="AG1257" i="1"/>
  <c r="Y1258" i="1"/>
  <c r="Z1258" i="1"/>
  <c r="AB1258" i="1" s="1"/>
  <c r="AD1258" i="1"/>
  <c r="AE1258" i="1"/>
  <c r="AF1258" i="1"/>
  <c r="AG1258" i="1"/>
  <c r="Y1259" i="1"/>
  <c r="AB1259" i="1" s="1"/>
  <c r="Z1259" i="1"/>
  <c r="AD1259" i="1"/>
  <c r="AE1259" i="1"/>
  <c r="AF1259" i="1"/>
  <c r="AG1259" i="1"/>
  <c r="Y1260" i="1"/>
  <c r="Z1260" i="1"/>
  <c r="AB1260" i="1"/>
  <c r="AC1260" i="1" s="1"/>
  <c r="AD1260" i="1"/>
  <c r="AE1260" i="1"/>
  <c r="AF1260" i="1"/>
  <c r="AG1260" i="1"/>
  <c r="Y1261" i="1"/>
  <c r="AB1261" i="1" s="1"/>
  <c r="AC1261" i="1" s="1"/>
  <c r="Z1261" i="1"/>
  <c r="AD1261" i="1"/>
  <c r="AE1261" i="1"/>
  <c r="AF1261" i="1"/>
  <c r="AG1261" i="1"/>
  <c r="Y1262" i="1"/>
  <c r="Z1262" i="1"/>
  <c r="AD1262" i="1"/>
  <c r="AE1262" i="1"/>
  <c r="AF1262" i="1"/>
  <c r="AG1262" i="1"/>
  <c r="Y1263" i="1"/>
  <c r="AB1263" i="1" s="1"/>
  <c r="AA1263" i="1" s="1"/>
  <c r="Z1263" i="1"/>
  <c r="AC1263" i="1"/>
  <c r="AD1263" i="1"/>
  <c r="AE1263" i="1"/>
  <c r="AF1263" i="1"/>
  <c r="AG1263" i="1"/>
  <c r="Y1264" i="1"/>
  <c r="Z1264" i="1"/>
  <c r="AB1264" i="1"/>
  <c r="AD1264" i="1"/>
  <c r="AE1264" i="1"/>
  <c r="AF1264" i="1"/>
  <c r="AG1264" i="1"/>
  <c r="Y1265" i="1"/>
  <c r="AB1265" i="1" s="1"/>
  <c r="AA1265" i="1" s="1"/>
  <c r="Z1265" i="1"/>
  <c r="AC1265" i="1"/>
  <c r="AD1265" i="1"/>
  <c r="AE1265" i="1"/>
  <c r="AF1265" i="1"/>
  <c r="AG1265" i="1"/>
  <c r="Y1266" i="1"/>
  <c r="Z1266" i="1"/>
  <c r="AB1266" i="1" s="1"/>
  <c r="AD1266" i="1"/>
  <c r="AE1266" i="1"/>
  <c r="AF1266" i="1"/>
  <c r="AG1266" i="1"/>
  <c r="Y1267" i="1"/>
  <c r="Z1267" i="1"/>
  <c r="AB1267" i="1"/>
  <c r="AA1267" i="1" s="1"/>
  <c r="AC1267" i="1"/>
  <c r="AD1267" i="1"/>
  <c r="AE1267" i="1"/>
  <c r="AF1267" i="1"/>
  <c r="AG1267" i="1"/>
  <c r="Y1268" i="1"/>
  <c r="Z1268" i="1"/>
  <c r="AB1268" i="1"/>
  <c r="AC1268" i="1" s="1"/>
  <c r="AD1268" i="1"/>
  <c r="AE1268" i="1"/>
  <c r="AF1268" i="1"/>
  <c r="AG1268" i="1"/>
  <c r="Y1269" i="1"/>
  <c r="AB1269" i="1" s="1"/>
  <c r="AC1269" i="1" s="1"/>
  <c r="Z1269" i="1"/>
  <c r="AD1269" i="1"/>
  <c r="AE1269" i="1"/>
  <c r="AF1269" i="1"/>
  <c r="AG1269" i="1"/>
  <c r="Y1270" i="1"/>
  <c r="Z1270" i="1"/>
  <c r="AD1270" i="1"/>
  <c r="AE1270" i="1"/>
  <c r="AF1270" i="1"/>
  <c r="AG1270" i="1"/>
  <c r="Y1271" i="1"/>
  <c r="AB1271" i="1" s="1"/>
  <c r="AA1271" i="1" s="1"/>
  <c r="Z1271" i="1"/>
  <c r="AC1271" i="1"/>
  <c r="AD1271" i="1"/>
  <c r="AE1271" i="1"/>
  <c r="AF1271" i="1"/>
  <c r="AG1271" i="1"/>
  <c r="Y1272" i="1"/>
  <c r="Z1272" i="1"/>
  <c r="AB1272" i="1" s="1"/>
  <c r="AD1272" i="1"/>
  <c r="AE1272" i="1"/>
  <c r="AF1272" i="1"/>
  <c r="AG1272" i="1"/>
  <c r="Y1273" i="1"/>
  <c r="AB1273" i="1" s="1"/>
  <c r="AA1273" i="1" s="1"/>
  <c r="Z1273" i="1"/>
  <c r="AD1273" i="1"/>
  <c r="AE1273" i="1"/>
  <c r="AF1273" i="1"/>
  <c r="AG1273" i="1"/>
  <c r="Y1274" i="1"/>
  <c r="AB1274" i="1" s="1"/>
  <c r="Z1274" i="1"/>
  <c r="AD1274" i="1"/>
  <c r="AE1274" i="1"/>
  <c r="AF1274" i="1"/>
  <c r="AG1274" i="1"/>
  <c r="Y1275" i="1"/>
  <c r="AB1275" i="1" s="1"/>
  <c r="Z1275" i="1"/>
  <c r="AD1275" i="1"/>
  <c r="AE1275" i="1"/>
  <c r="AF1275" i="1"/>
  <c r="AG1275" i="1"/>
  <c r="Y1276" i="1"/>
  <c r="Z1276" i="1"/>
  <c r="AB1276" i="1" s="1"/>
  <c r="AD1276" i="1"/>
  <c r="AE1276" i="1"/>
  <c r="AF1276" i="1"/>
  <c r="AG1276" i="1"/>
  <c r="Y1277" i="1"/>
  <c r="AB1277" i="1" s="1"/>
  <c r="AC1277" i="1" s="1"/>
  <c r="Z1277" i="1"/>
  <c r="AD1277" i="1"/>
  <c r="AE1277" i="1"/>
  <c r="AF1277" i="1"/>
  <c r="AG1277" i="1"/>
  <c r="Y1278" i="1"/>
  <c r="AB1278" i="1" s="1"/>
  <c r="Z1278" i="1"/>
  <c r="AD1278" i="1"/>
  <c r="AE1278" i="1"/>
  <c r="AF1278" i="1"/>
  <c r="AG1278" i="1"/>
  <c r="Y1279" i="1"/>
  <c r="AB1279" i="1" s="1"/>
  <c r="Z1279" i="1"/>
  <c r="AD1279" i="1"/>
  <c r="AE1279" i="1"/>
  <c r="AF1279" i="1"/>
  <c r="AG1279" i="1"/>
  <c r="Y1280" i="1"/>
  <c r="Z1280" i="1"/>
  <c r="AB1280" i="1"/>
  <c r="AC1280" i="1" s="1"/>
  <c r="AD1280" i="1"/>
  <c r="AE1280" i="1"/>
  <c r="AF1280" i="1"/>
  <c r="AG1280" i="1"/>
  <c r="Y1281" i="1"/>
  <c r="AB1281" i="1" s="1"/>
  <c r="AA1281" i="1" s="1"/>
  <c r="Z1281" i="1"/>
  <c r="AC1281" i="1"/>
  <c r="AD1281" i="1"/>
  <c r="AE1281" i="1"/>
  <c r="AF1281" i="1"/>
  <c r="AG1281" i="1"/>
  <c r="Y1282" i="1"/>
  <c r="AB1282" i="1" s="1"/>
  <c r="Z1282" i="1"/>
  <c r="AD1282" i="1"/>
  <c r="AE1282" i="1"/>
  <c r="AF1282" i="1"/>
  <c r="AG1282" i="1"/>
  <c r="Y1283" i="1"/>
  <c r="Z1283" i="1"/>
  <c r="AB1283" i="1"/>
  <c r="AA1283" i="1" s="1"/>
  <c r="AD1283" i="1"/>
  <c r="AE1283" i="1"/>
  <c r="AF1283" i="1"/>
  <c r="AG1283" i="1"/>
  <c r="Y1284" i="1"/>
  <c r="Z1284" i="1"/>
  <c r="AB1284" i="1" s="1"/>
  <c r="AD1284" i="1"/>
  <c r="AE1284" i="1"/>
  <c r="AF1284" i="1"/>
  <c r="AG1284" i="1"/>
  <c r="Y1285" i="1"/>
  <c r="Z1285" i="1"/>
  <c r="AD1285" i="1"/>
  <c r="AE1285" i="1"/>
  <c r="AF1285" i="1"/>
  <c r="AG1285" i="1"/>
  <c r="Y1286" i="1"/>
  <c r="Z1286" i="1"/>
  <c r="AB1286" i="1"/>
  <c r="AA1286" i="1" s="1"/>
  <c r="AD1286" i="1"/>
  <c r="AE1286" i="1"/>
  <c r="AF1286" i="1"/>
  <c r="AG1286" i="1"/>
  <c r="Y1287" i="1"/>
  <c r="AB1287" i="1" s="1"/>
  <c r="Z1287" i="1"/>
  <c r="AD1287" i="1"/>
  <c r="AE1287" i="1"/>
  <c r="AF1287" i="1"/>
  <c r="AG1287" i="1"/>
  <c r="Y1288" i="1"/>
  <c r="AB1288" i="1" s="1"/>
  <c r="Z1288" i="1"/>
  <c r="AD1288" i="1"/>
  <c r="AE1288" i="1"/>
  <c r="AF1288" i="1"/>
  <c r="AG1288" i="1"/>
  <c r="Y1289" i="1"/>
  <c r="Z1289" i="1"/>
  <c r="AD1289" i="1"/>
  <c r="AE1289" i="1"/>
  <c r="AF1289" i="1"/>
  <c r="AG1289" i="1"/>
  <c r="Y1290" i="1"/>
  <c r="AB1290" i="1" s="1"/>
  <c r="Z1290" i="1"/>
  <c r="AD1290" i="1"/>
  <c r="AE1290" i="1"/>
  <c r="AF1290" i="1"/>
  <c r="AG1290" i="1"/>
  <c r="Y1291" i="1"/>
  <c r="AB1291" i="1" s="1"/>
  <c r="Z1291" i="1"/>
  <c r="AD1291" i="1"/>
  <c r="AE1291" i="1"/>
  <c r="AF1291" i="1"/>
  <c r="AG1291" i="1"/>
  <c r="Y1292" i="1"/>
  <c r="Z1292" i="1"/>
  <c r="AB1292" i="1"/>
  <c r="AA1292" i="1" s="1"/>
  <c r="AC1292" i="1"/>
  <c r="AD1292" i="1"/>
  <c r="AE1292" i="1"/>
  <c r="AF1292" i="1"/>
  <c r="AG1292" i="1"/>
  <c r="Y1293" i="1"/>
  <c r="Z1293" i="1"/>
  <c r="AB1293" i="1"/>
  <c r="AA1293" i="1" s="1"/>
  <c r="AD1293" i="1"/>
  <c r="AE1293" i="1"/>
  <c r="AF1293" i="1"/>
  <c r="AG1293" i="1"/>
  <c r="Y1294" i="1"/>
  <c r="Z1294" i="1"/>
  <c r="AB1294" i="1" s="1"/>
  <c r="AD1294" i="1"/>
  <c r="AE1294" i="1"/>
  <c r="AF1294" i="1"/>
  <c r="AG1294" i="1"/>
  <c r="Y1295" i="1"/>
  <c r="AB1295" i="1" s="1"/>
  <c r="Z1295" i="1"/>
  <c r="AD1295" i="1"/>
  <c r="AE1295" i="1"/>
  <c r="AF1295" i="1"/>
  <c r="AG1295" i="1"/>
  <c r="Y1296" i="1"/>
  <c r="AB1296" i="1" s="1"/>
  <c r="Z1296" i="1"/>
  <c r="AD1296" i="1"/>
  <c r="AE1296" i="1"/>
  <c r="AF1296" i="1"/>
  <c r="AG1296" i="1"/>
  <c r="Y1297" i="1"/>
  <c r="Z1297" i="1"/>
  <c r="AD1297" i="1"/>
  <c r="AE1297" i="1"/>
  <c r="AF1297" i="1"/>
  <c r="AG1297" i="1"/>
  <c r="Y1298" i="1"/>
  <c r="AB1298" i="1" s="1"/>
  <c r="Z1298" i="1"/>
  <c r="AD1298" i="1"/>
  <c r="AE1298" i="1"/>
  <c r="AF1298" i="1"/>
  <c r="AG1298" i="1"/>
  <c r="Y1299" i="1"/>
  <c r="AB1299" i="1" s="1"/>
  <c r="Z1299" i="1"/>
  <c r="AD1299" i="1"/>
  <c r="AE1299" i="1"/>
  <c r="AF1299" i="1"/>
  <c r="AG1299" i="1"/>
  <c r="Y1300" i="1"/>
  <c r="Z1300" i="1"/>
  <c r="AB1300" i="1"/>
  <c r="AA1300" i="1" s="1"/>
  <c r="AD1300" i="1"/>
  <c r="AE1300" i="1"/>
  <c r="AF1300" i="1"/>
  <c r="AG1300" i="1"/>
  <c r="Y1301" i="1"/>
  <c r="AB1301" i="1" s="1"/>
  <c r="Z1301" i="1"/>
  <c r="AD1301" i="1"/>
  <c r="AE1301" i="1"/>
  <c r="AF1301" i="1"/>
  <c r="AG1301" i="1"/>
  <c r="Y1302" i="1"/>
  <c r="AB1302" i="1" s="1"/>
  <c r="Z1302" i="1"/>
  <c r="AD1302" i="1"/>
  <c r="AE1302" i="1"/>
  <c r="AF1302" i="1"/>
  <c r="AG1302" i="1"/>
  <c r="Y1303" i="1"/>
  <c r="AB1303" i="1" s="1"/>
  <c r="Z1303" i="1"/>
  <c r="AD1303" i="1"/>
  <c r="AE1303" i="1"/>
  <c r="AF1303" i="1"/>
  <c r="AG1303" i="1"/>
  <c r="Y1304" i="1"/>
  <c r="Z1304" i="1"/>
  <c r="AB1304" i="1"/>
  <c r="AC1304" i="1" s="1"/>
  <c r="AD1304" i="1"/>
  <c r="AE1304" i="1"/>
  <c r="AF1304" i="1"/>
  <c r="AG1304" i="1"/>
  <c r="Y1305" i="1"/>
  <c r="Z1305" i="1"/>
  <c r="AB1305" i="1"/>
  <c r="AA1305" i="1" s="1"/>
  <c r="AD1305" i="1"/>
  <c r="AE1305" i="1"/>
  <c r="AF1305" i="1"/>
  <c r="AG1305" i="1"/>
  <c r="Y1306" i="1"/>
  <c r="Z1306" i="1"/>
  <c r="AA1306" i="1"/>
  <c r="AB1306" i="1"/>
  <c r="AC1306" i="1" s="1"/>
  <c r="AD1306" i="1"/>
  <c r="AE1306" i="1"/>
  <c r="AF1306" i="1"/>
  <c r="AG1306" i="1"/>
  <c r="Y1307" i="1"/>
  <c r="AB1307" i="1" s="1"/>
  <c r="Z1307" i="1"/>
  <c r="AD1307" i="1"/>
  <c r="AE1307" i="1"/>
  <c r="AF1307" i="1"/>
  <c r="AG1307" i="1"/>
  <c r="Y1308" i="1"/>
  <c r="AB1308" i="1" s="1"/>
  <c r="Z1308" i="1"/>
  <c r="AD1308" i="1"/>
  <c r="AE1308" i="1"/>
  <c r="AF1308" i="1"/>
  <c r="AG1308" i="1"/>
  <c r="Y1309" i="1"/>
  <c r="Z1309" i="1"/>
  <c r="AB1309" i="1"/>
  <c r="AA1309" i="1" s="1"/>
  <c r="AD1309" i="1"/>
  <c r="AE1309" i="1"/>
  <c r="AF1309" i="1"/>
  <c r="AG1309" i="1"/>
  <c r="Y1310" i="1"/>
  <c r="AB1310" i="1" s="1"/>
  <c r="Z1310" i="1"/>
  <c r="AD1310" i="1"/>
  <c r="AE1310" i="1"/>
  <c r="AF1310" i="1"/>
  <c r="AG1310" i="1"/>
  <c r="Y1311" i="1"/>
  <c r="AB1311" i="1" s="1"/>
  <c r="Z1311" i="1"/>
  <c r="AD1311" i="1"/>
  <c r="AE1311" i="1"/>
  <c r="AF1311" i="1"/>
  <c r="AG1311" i="1"/>
  <c r="Y1312" i="1"/>
  <c r="AB1312" i="1" s="1"/>
  <c r="Z1312" i="1"/>
  <c r="AD1312" i="1"/>
  <c r="AE1312" i="1"/>
  <c r="AF1312" i="1"/>
  <c r="AG1312" i="1"/>
  <c r="Y1313" i="1"/>
  <c r="Z1313" i="1"/>
  <c r="AB1313" i="1"/>
  <c r="AA1313" i="1" s="1"/>
  <c r="AD1313" i="1"/>
  <c r="AE1313" i="1"/>
  <c r="AF1313" i="1"/>
  <c r="AG1313" i="1"/>
  <c r="Y1314" i="1"/>
  <c r="Z1314" i="1"/>
  <c r="AA1314" i="1"/>
  <c r="AB1314" i="1"/>
  <c r="AC1314" i="1" s="1"/>
  <c r="AD1314" i="1"/>
  <c r="AE1314" i="1"/>
  <c r="AF1314" i="1"/>
  <c r="AG1314" i="1"/>
  <c r="Y1315" i="1"/>
  <c r="AB1315" i="1" s="1"/>
  <c r="Z1315" i="1"/>
  <c r="AD1315" i="1"/>
  <c r="AE1315" i="1"/>
  <c r="AF1315" i="1"/>
  <c r="AG1315" i="1"/>
  <c r="Y1316" i="1"/>
  <c r="AB1316" i="1" s="1"/>
  <c r="Z1316" i="1"/>
  <c r="AD1316" i="1"/>
  <c r="AE1316" i="1"/>
  <c r="AF1316" i="1"/>
  <c r="AG1316" i="1"/>
  <c r="Y1317" i="1"/>
  <c r="Z1317" i="1"/>
  <c r="AB1317" i="1"/>
  <c r="AA1317" i="1" s="1"/>
  <c r="AD1317" i="1"/>
  <c r="AE1317" i="1"/>
  <c r="AF1317" i="1"/>
  <c r="AG1317" i="1"/>
  <c r="Y1318" i="1"/>
  <c r="AB1318" i="1" s="1"/>
  <c r="Z1318" i="1"/>
  <c r="AD1318" i="1"/>
  <c r="AE1318" i="1"/>
  <c r="AF1318" i="1"/>
  <c r="AG1318" i="1"/>
  <c r="Y1319" i="1"/>
  <c r="AB1319" i="1" s="1"/>
  <c r="Z1319" i="1"/>
  <c r="AD1319" i="1"/>
  <c r="AE1319" i="1"/>
  <c r="AF1319" i="1"/>
  <c r="AG1319" i="1"/>
  <c r="Y1320" i="1"/>
  <c r="AB1320" i="1" s="1"/>
  <c r="Z1320" i="1"/>
  <c r="AD1320" i="1"/>
  <c r="AE1320" i="1"/>
  <c r="AF1320" i="1"/>
  <c r="AG1320" i="1"/>
  <c r="Y1321" i="1"/>
  <c r="Z1321" i="1"/>
  <c r="AB1321" i="1"/>
  <c r="AA1321" i="1" s="1"/>
  <c r="AD1321" i="1"/>
  <c r="AE1321" i="1"/>
  <c r="AF1321" i="1"/>
  <c r="AG1321" i="1"/>
  <c r="Y1322" i="1"/>
  <c r="Z1322" i="1"/>
  <c r="AA1322" i="1"/>
  <c r="AB1322" i="1"/>
  <c r="AC1322" i="1" s="1"/>
  <c r="AD1322" i="1"/>
  <c r="AE1322" i="1"/>
  <c r="AF1322" i="1"/>
  <c r="AG1322" i="1"/>
  <c r="Y1323" i="1"/>
  <c r="AB1323" i="1" s="1"/>
  <c r="Z1323" i="1"/>
  <c r="AD1323" i="1"/>
  <c r="AE1323" i="1"/>
  <c r="AF1323" i="1"/>
  <c r="AG1323" i="1"/>
  <c r="Y1324" i="1"/>
  <c r="AB1324" i="1" s="1"/>
  <c r="Z1324" i="1"/>
  <c r="AD1324" i="1"/>
  <c r="AE1324" i="1"/>
  <c r="AF1324" i="1"/>
  <c r="AG1324" i="1"/>
  <c r="Y1325" i="1"/>
  <c r="Z1325" i="1"/>
  <c r="AB1325" i="1"/>
  <c r="AA1325" i="1" s="1"/>
  <c r="AD1325" i="1"/>
  <c r="AE1325" i="1"/>
  <c r="AF1325" i="1"/>
  <c r="AG1325" i="1"/>
  <c r="Y1326" i="1"/>
  <c r="AB1326" i="1" s="1"/>
  <c r="Z1326" i="1"/>
  <c r="AD1326" i="1"/>
  <c r="AE1326" i="1"/>
  <c r="AF1326" i="1"/>
  <c r="AG1326" i="1"/>
  <c r="Y1327" i="1"/>
  <c r="AB1327" i="1" s="1"/>
  <c r="Z1327" i="1"/>
  <c r="AD1327" i="1"/>
  <c r="AE1327" i="1"/>
  <c r="AF1327" i="1"/>
  <c r="AG1327" i="1"/>
  <c r="Y1328" i="1"/>
  <c r="AB1328" i="1" s="1"/>
  <c r="Z1328" i="1"/>
  <c r="AD1328" i="1"/>
  <c r="AE1328" i="1"/>
  <c r="AF1328" i="1"/>
  <c r="AG1328" i="1"/>
  <c r="Y1329" i="1"/>
  <c r="Z1329" i="1"/>
  <c r="AB1329" i="1"/>
  <c r="AA1329" i="1" s="1"/>
  <c r="AD1329" i="1"/>
  <c r="AE1329" i="1"/>
  <c r="AF1329" i="1"/>
  <c r="AG1329" i="1"/>
  <c r="Y1330" i="1"/>
  <c r="Z1330" i="1"/>
  <c r="AA1330" i="1"/>
  <c r="AB1330" i="1"/>
  <c r="AC1330" i="1" s="1"/>
  <c r="AD1330" i="1"/>
  <c r="AE1330" i="1"/>
  <c r="AF1330" i="1"/>
  <c r="AG1330" i="1"/>
  <c r="Y1331" i="1"/>
  <c r="AB1331" i="1" s="1"/>
  <c r="Z1331" i="1"/>
  <c r="AD1331" i="1"/>
  <c r="AE1331" i="1"/>
  <c r="AF1331" i="1"/>
  <c r="AG1331" i="1"/>
  <c r="Y1332" i="1"/>
  <c r="AB1332" i="1" s="1"/>
  <c r="Z1332" i="1"/>
  <c r="AD1332" i="1"/>
  <c r="AE1332" i="1"/>
  <c r="AF1332" i="1"/>
  <c r="AG1332" i="1"/>
  <c r="Y1333" i="1"/>
  <c r="Z1333" i="1"/>
  <c r="AB1333" i="1"/>
  <c r="AA1333" i="1" s="1"/>
  <c r="AD1333" i="1"/>
  <c r="AE1333" i="1"/>
  <c r="AF1333" i="1"/>
  <c r="AG1333" i="1"/>
  <c r="Y1334" i="1"/>
  <c r="AB1334" i="1" s="1"/>
  <c r="Z1334" i="1"/>
  <c r="AD1334" i="1"/>
  <c r="AE1334" i="1"/>
  <c r="AF1334" i="1"/>
  <c r="AG1334" i="1"/>
  <c r="Y1335" i="1"/>
  <c r="AB1335" i="1" s="1"/>
  <c r="Z1335" i="1"/>
  <c r="AD1335" i="1"/>
  <c r="AE1335" i="1"/>
  <c r="AF1335" i="1"/>
  <c r="AG1335" i="1"/>
  <c r="Y1336" i="1"/>
  <c r="AB1336" i="1" s="1"/>
  <c r="Z1336" i="1"/>
  <c r="AD1336" i="1"/>
  <c r="AE1336" i="1"/>
  <c r="AF1336" i="1"/>
  <c r="AG1336" i="1"/>
  <c r="Y1337" i="1"/>
  <c r="Z1337" i="1"/>
  <c r="AB1337" i="1"/>
  <c r="AA1337" i="1" s="1"/>
  <c r="AD1337" i="1"/>
  <c r="AE1337" i="1"/>
  <c r="AF1337" i="1"/>
  <c r="AG1337" i="1"/>
  <c r="Y1338" i="1"/>
  <c r="Z1338" i="1"/>
  <c r="AA1338" i="1"/>
  <c r="AB1338" i="1"/>
  <c r="AC1338" i="1" s="1"/>
  <c r="AD1338" i="1"/>
  <c r="AE1338" i="1"/>
  <c r="AF1338" i="1"/>
  <c r="AG1338" i="1"/>
  <c r="Y1339" i="1"/>
  <c r="AB1339" i="1" s="1"/>
  <c r="Z1339" i="1"/>
  <c r="AD1339" i="1"/>
  <c r="AE1339" i="1"/>
  <c r="AF1339" i="1"/>
  <c r="AG1339" i="1"/>
  <c r="Y1340" i="1"/>
  <c r="AB1340" i="1" s="1"/>
  <c r="Z1340" i="1"/>
  <c r="AD1340" i="1"/>
  <c r="AE1340" i="1"/>
  <c r="AF1340" i="1"/>
  <c r="AG1340" i="1"/>
  <c r="Y1341" i="1"/>
  <c r="Z1341" i="1"/>
  <c r="AB1341" i="1"/>
  <c r="AA1341" i="1" s="1"/>
  <c r="AD1341" i="1"/>
  <c r="AE1341" i="1"/>
  <c r="AF1341" i="1"/>
  <c r="AG1341" i="1"/>
  <c r="Y1342" i="1"/>
  <c r="AB1342" i="1" s="1"/>
  <c r="Z1342" i="1"/>
  <c r="AD1342" i="1"/>
  <c r="AE1342" i="1"/>
  <c r="AF1342" i="1"/>
  <c r="AG1342" i="1"/>
  <c r="Y1343" i="1"/>
  <c r="AB1343" i="1" s="1"/>
  <c r="Z1343" i="1"/>
  <c r="AD1343" i="1"/>
  <c r="AE1343" i="1"/>
  <c r="AF1343" i="1"/>
  <c r="AG1343" i="1"/>
  <c r="Y1344" i="1"/>
  <c r="AB1344" i="1" s="1"/>
  <c r="Z1344" i="1"/>
  <c r="AD1344" i="1"/>
  <c r="AE1344" i="1"/>
  <c r="AF1344" i="1"/>
  <c r="AG1344" i="1"/>
  <c r="Y1345" i="1"/>
  <c r="Z1345" i="1"/>
  <c r="AB1345" i="1"/>
  <c r="AA1345" i="1" s="1"/>
  <c r="AD1345" i="1"/>
  <c r="AE1345" i="1"/>
  <c r="AF1345" i="1"/>
  <c r="AG1345" i="1"/>
  <c r="Y1346" i="1"/>
  <c r="Z1346" i="1"/>
  <c r="AA1346" i="1"/>
  <c r="AB1346" i="1"/>
  <c r="AC1346" i="1" s="1"/>
  <c r="AD1346" i="1"/>
  <c r="AE1346" i="1"/>
  <c r="AF1346" i="1"/>
  <c r="AG1346" i="1"/>
  <c r="Y1347" i="1"/>
  <c r="AB1347" i="1" s="1"/>
  <c r="Z1347" i="1"/>
  <c r="AD1347" i="1"/>
  <c r="AE1347" i="1"/>
  <c r="AF1347" i="1"/>
  <c r="AG1347" i="1"/>
  <c r="Y1348" i="1"/>
  <c r="AB1348" i="1" s="1"/>
  <c r="Z1348" i="1"/>
  <c r="AD1348" i="1"/>
  <c r="AE1348" i="1"/>
  <c r="AF1348" i="1"/>
  <c r="AG1348" i="1"/>
  <c r="Y1349" i="1"/>
  <c r="Z1349" i="1"/>
  <c r="AB1349" i="1"/>
  <c r="AA1349" i="1" s="1"/>
  <c r="AD1349" i="1"/>
  <c r="AE1349" i="1"/>
  <c r="AF1349" i="1"/>
  <c r="AG1349" i="1"/>
  <c r="Y1350" i="1"/>
  <c r="AB1350" i="1" s="1"/>
  <c r="Z1350" i="1"/>
  <c r="AD1350" i="1"/>
  <c r="AE1350" i="1"/>
  <c r="AF1350" i="1"/>
  <c r="AG1350" i="1"/>
  <c r="Y1351" i="1"/>
  <c r="AB1351" i="1" s="1"/>
  <c r="Z1351" i="1"/>
  <c r="AD1351" i="1"/>
  <c r="AE1351" i="1"/>
  <c r="AF1351" i="1"/>
  <c r="AG1351" i="1"/>
  <c r="Y1352" i="1"/>
  <c r="AB1352" i="1" s="1"/>
  <c r="Z1352" i="1"/>
  <c r="AD1352" i="1"/>
  <c r="AE1352" i="1"/>
  <c r="AF1352" i="1"/>
  <c r="AG1352" i="1"/>
  <c r="Y1353" i="1"/>
  <c r="Z1353" i="1"/>
  <c r="AB1353" i="1"/>
  <c r="AA1353" i="1" s="1"/>
  <c r="AD1353" i="1"/>
  <c r="AE1353" i="1"/>
  <c r="AF1353" i="1"/>
  <c r="AG1353" i="1"/>
  <c r="Y1354" i="1"/>
  <c r="Z1354" i="1"/>
  <c r="AA1354" i="1"/>
  <c r="AB1354" i="1"/>
  <c r="AC1354" i="1" s="1"/>
  <c r="AD1354" i="1"/>
  <c r="AE1354" i="1"/>
  <c r="AF1354" i="1"/>
  <c r="AG1354" i="1"/>
  <c r="Y1355" i="1"/>
  <c r="AB1355" i="1" s="1"/>
  <c r="Z1355" i="1"/>
  <c r="AD1355" i="1"/>
  <c r="AE1355" i="1"/>
  <c r="AF1355" i="1"/>
  <c r="AG1355" i="1"/>
  <c r="Y1356" i="1"/>
  <c r="AB1356" i="1" s="1"/>
  <c r="Z1356" i="1"/>
  <c r="AD1356" i="1"/>
  <c r="AE1356" i="1"/>
  <c r="AF1356" i="1"/>
  <c r="AG1356" i="1"/>
  <c r="Y1357" i="1"/>
  <c r="Z1357" i="1"/>
  <c r="AB1357" i="1"/>
  <c r="AA1357" i="1" s="1"/>
  <c r="AD1357" i="1"/>
  <c r="AE1357" i="1"/>
  <c r="AF1357" i="1"/>
  <c r="AG1357" i="1"/>
  <c r="Y1358" i="1"/>
  <c r="AB1358" i="1" s="1"/>
  <c r="Z1358" i="1"/>
  <c r="AD1358" i="1"/>
  <c r="AE1358" i="1"/>
  <c r="AF1358" i="1"/>
  <c r="AG1358" i="1"/>
  <c r="Y1359" i="1"/>
  <c r="AB1359" i="1" s="1"/>
  <c r="Z1359" i="1"/>
  <c r="AD1359" i="1"/>
  <c r="AE1359" i="1"/>
  <c r="AF1359" i="1"/>
  <c r="AG1359" i="1"/>
  <c r="Y1360" i="1"/>
  <c r="AB1360" i="1" s="1"/>
  <c r="Z1360" i="1"/>
  <c r="AD1360" i="1"/>
  <c r="AE1360" i="1"/>
  <c r="AF1360" i="1"/>
  <c r="AG1360" i="1"/>
  <c r="Y1361" i="1"/>
  <c r="Z1361" i="1"/>
  <c r="AB1361" i="1"/>
  <c r="AA1361" i="1" s="1"/>
  <c r="AD1361" i="1"/>
  <c r="AE1361" i="1"/>
  <c r="AF1361" i="1"/>
  <c r="AG1361" i="1"/>
  <c r="Y1362" i="1"/>
  <c r="Z1362" i="1"/>
  <c r="AA1362" i="1"/>
  <c r="AB1362" i="1"/>
  <c r="AC1362" i="1" s="1"/>
  <c r="AD1362" i="1"/>
  <c r="AE1362" i="1"/>
  <c r="AF1362" i="1"/>
  <c r="AG1362" i="1"/>
  <c r="Y1363" i="1"/>
  <c r="AB1363" i="1" s="1"/>
  <c r="Z1363" i="1"/>
  <c r="AD1363" i="1"/>
  <c r="AE1363" i="1"/>
  <c r="AF1363" i="1"/>
  <c r="AG1363" i="1"/>
  <c r="Y1364" i="1"/>
  <c r="AB1364" i="1" s="1"/>
  <c r="Z1364" i="1"/>
  <c r="AD1364" i="1"/>
  <c r="AE1364" i="1"/>
  <c r="AF1364" i="1"/>
  <c r="AG1364" i="1"/>
  <c r="Y1365" i="1"/>
  <c r="Z1365" i="1"/>
  <c r="AB1365" i="1"/>
  <c r="AA1365" i="1" s="1"/>
  <c r="AD1365" i="1"/>
  <c r="AE1365" i="1"/>
  <c r="AF1365" i="1"/>
  <c r="AG1365" i="1"/>
  <c r="Y1366" i="1"/>
  <c r="AB1366" i="1" s="1"/>
  <c r="Z1366" i="1"/>
  <c r="AD1366" i="1"/>
  <c r="AE1366" i="1"/>
  <c r="AF1366" i="1"/>
  <c r="AG1366" i="1"/>
  <c r="Y1367" i="1"/>
  <c r="AB1367" i="1" s="1"/>
  <c r="Z1367" i="1"/>
  <c r="AD1367" i="1"/>
  <c r="AE1367" i="1"/>
  <c r="AF1367" i="1"/>
  <c r="AG1367" i="1"/>
  <c r="Y1368" i="1"/>
  <c r="AB1368" i="1" s="1"/>
  <c r="Z1368" i="1"/>
  <c r="AD1368" i="1"/>
  <c r="AE1368" i="1"/>
  <c r="AF1368" i="1"/>
  <c r="AG1368" i="1"/>
  <c r="Y1369" i="1"/>
  <c r="Z1369" i="1"/>
  <c r="AB1369" i="1"/>
  <c r="AA1369" i="1" s="1"/>
  <c r="AD1369" i="1"/>
  <c r="AE1369" i="1"/>
  <c r="AF1369" i="1"/>
  <c r="AG1369" i="1"/>
  <c r="Y1370" i="1"/>
  <c r="Z1370" i="1"/>
  <c r="AA1370" i="1"/>
  <c r="AB1370" i="1"/>
  <c r="AC1370" i="1" s="1"/>
  <c r="AD1370" i="1"/>
  <c r="AE1370" i="1"/>
  <c r="AF1370" i="1"/>
  <c r="AG1370" i="1"/>
  <c r="Y1371" i="1"/>
  <c r="AB1371" i="1" s="1"/>
  <c r="Z1371" i="1"/>
  <c r="AD1371" i="1"/>
  <c r="AE1371" i="1"/>
  <c r="AF1371" i="1"/>
  <c r="AG1371" i="1"/>
  <c r="Y1372" i="1"/>
  <c r="AB1372" i="1" s="1"/>
  <c r="Z1372" i="1"/>
  <c r="AD1372" i="1"/>
  <c r="AE1372" i="1"/>
  <c r="AF1372" i="1"/>
  <c r="AG1372" i="1"/>
  <c r="Y1373" i="1"/>
  <c r="Z1373" i="1"/>
  <c r="AB1373" i="1"/>
  <c r="AA1373" i="1" s="1"/>
  <c r="AD1373" i="1"/>
  <c r="AE1373" i="1"/>
  <c r="AF1373" i="1"/>
  <c r="AG1373" i="1"/>
  <c r="Y1374" i="1"/>
  <c r="AB1374" i="1" s="1"/>
  <c r="Z1374" i="1"/>
  <c r="AD1374" i="1"/>
  <c r="AE1374" i="1"/>
  <c r="AF1374" i="1"/>
  <c r="AG1374" i="1"/>
  <c r="Y1375" i="1"/>
  <c r="AB1375" i="1" s="1"/>
  <c r="Z1375" i="1"/>
  <c r="AD1375" i="1"/>
  <c r="AE1375" i="1"/>
  <c r="AF1375" i="1"/>
  <c r="AG1375" i="1"/>
  <c r="Y1376" i="1"/>
  <c r="AB1376" i="1" s="1"/>
  <c r="Z1376" i="1"/>
  <c r="AD1376" i="1"/>
  <c r="AE1376" i="1"/>
  <c r="AF1376" i="1"/>
  <c r="AG1376" i="1"/>
  <c r="Y1377" i="1"/>
  <c r="Z1377" i="1"/>
  <c r="AB1377" i="1"/>
  <c r="AA1377" i="1" s="1"/>
  <c r="AD1377" i="1"/>
  <c r="AE1377" i="1"/>
  <c r="AF1377" i="1"/>
  <c r="AG1377" i="1"/>
  <c r="Y1378" i="1"/>
  <c r="Z1378" i="1"/>
  <c r="AA1378" i="1"/>
  <c r="AB1378" i="1"/>
  <c r="AC1378" i="1" s="1"/>
  <c r="AD1378" i="1"/>
  <c r="AE1378" i="1"/>
  <c r="AF1378" i="1"/>
  <c r="AG1378" i="1"/>
  <c r="Y1379" i="1"/>
  <c r="AB1379" i="1" s="1"/>
  <c r="Z1379" i="1"/>
  <c r="AD1379" i="1"/>
  <c r="AE1379" i="1"/>
  <c r="AF1379" i="1"/>
  <c r="AG1379" i="1"/>
  <c r="Y1380" i="1"/>
  <c r="AB1380" i="1" s="1"/>
  <c r="Z1380" i="1"/>
  <c r="AD1380" i="1"/>
  <c r="AE1380" i="1"/>
  <c r="AF1380" i="1"/>
  <c r="AG1380" i="1"/>
  <c r="Y1381" i="1"/>
  <c r="Z1381" i="1"/>
  <c r="AB1381" i="1"/>
  <c r="AA1381" i="1" s="1"/>
  <c r="AD1381" i="1"/>
  <c r="AE1381" i="1"/>
  <c r="AF1381" i="1"/>
  <c r="AG1381" i="1"/>
  <c r="Y1382" i="1"/>
  <c r="AB1382" i="1" s="1"/>
  <c r="Z1382" i="1"/>
  <c r="AD1382" i="1"/>
  <c r="AE1382" i="1"/>
  <c r="AF1382" i="1"/>
  <c r="AG1382" i="1"/>
  <c r="Y1383" i="1"/>
  <c r="AB1383" i="1" s="1"/>
  <c r="Z1383" i="1"/>
  <c r="AD1383" i="1"/>
  <c r="AE1383" i="1"/>
  <c r="AF1383" i="1"/>
  <c r="AG1383" i="1"/>
  <c r="Y1384" i="1"/>
  <c r="AB1384" i="1" s="1"/>
  <c r="Z1384" i="1"/>
  <c r="AD1384" i="1"/>
  <c r="AE1384" i="1"/>
  <c r="AF1384" i="1"/>
  <c r="AG1384" i="1"/>
  <c r="Y1385" i="1"/>
  <c r="Z1385" i="1"/>
  <c r="AB1385" i="1"/>
  <c r="AA1385" i="1" s="1"/>
  <c r="AD1385" i="1"/>
  <c r="AE1385" i="1"/>
  <c r="AF1385" i="1"/>
  <c r="AG1385" i="1"/>
  <c r="Y1386" i="1"/>
  <c r="Z1386" i="1"/>
  <c r="AA1386" i="1"/>
  <c r="AB1386" i="1"/>
  <c r="AC1386" i="1" s="1"/>
  <c r="AD1386" i="1"/>
  <c r="AE1386" i="1"/>
  <c r="AF1386" i="1"/>
  <c r="AG1386" i="1"/>
  <c r="Y1387" i="1"/>
  <c r="AB1387" i="1" s="1"/>
  <c r="Z1387" i="1"/>
  <c r="AD1387" i="1"/>
  <c r="AE1387" i="1"/>
  <c r="AF1387" i="1"/>
  <c r="AG1387" i="1"/>
  <c r="Y1388" i="1"/>
  <c r="AB1388" i="1" s="1"/>
  <c r="Z1388" i="1"/>
  <c r="AD1388" i="1"/>
  <c r="AE1388" i="1"/>
  <c r="AF1388" i="1"/>
  <c r="AG1388" i="1"/>
  <c r="Y1389" i="1"/>
  <c r="Z1389" i="1"/>
  <c r="AB1389" i="1"/>
  <c r="AA1389" i="1" s="1"/>
  <c r="AD1389" i="1"/>
  <c r="AE1389" i="1"/>
  <c r="AF1389" i="1"/>
  <c r="AG1389" i="1"/>
  <c r="Y1390" i="1"/>
  <c r="AB1390" i="1" s="1"/>
  <c r="Z1390" i="1"/>
  <c r="AD1390" i="1"/>
  <c r="AE1390" i="1"/>
  <c r="AF1390" i="1"/>
  <c r="AG1390" i="1"/>
  <c r="Y1391" i="1"/>
  <c r="AB1391" i="1" s="1"/>
  <c r="Z1391" i="1"/>
  <c r="AD1391" i="1"/>
  <c r="AE1391" i="1"/>
  <c r="AF1391" i="1"/>
  <c r="AG1391" i="1"/>
  <c r="Y1392" i="1"/>
  <c r="AB1392" i="1" s="1"/>
  <c r="Z1392" i="1"/>
  <c r="AD1392" i="1"/>
  <c r="AE1392" i="1"/>
  <c r="AF1392" i="1"/>
  <c r="AG1392" i="1"/>
  <c r="Y1393" i="1"/>
  <c r="Z1393" i="1"/>
  <c r="AB1393" i="1"/>
  <c r="AA1393" i="1" s="1"/>
  <c r="AD1393" i="1"/>
  <c r="AE1393" i="1"/>
  <c r="AF1393" i="1"/>
  <c r="AG1393" i="1"/>
  <c r="Y1394" i="1"/>
  <c r="Z1394" i="1"/>
  <c r="AA1394" i="1"/>
  <c r="AB1394" i="1"/>
  <c r="AC1394" i="1" s="1"/>
  <c r="AD1394" i="1"/>
  <c r="AE1394" i="1"/>
  <c r="AF1394" i="1"/>
  <c r="AG1394" i="1"/>
  <c r="Y1395" i="1"/>
  <c r="AB1395" i="1" s="1"/>
  <c r="Z1395" i="1"/>
  <c r="AD1395" i="1"/>
  <c r="AE1395" i="1"/>
  <c r="AF1395" i="1"/>
  <c r="AG1395" i="1"/>
  <c r="Y1396" i="1"/>
  <c r="AB1396" i="1" s="1"/>
  <c r="Z1396" i="1"/>
  <c r="AD1396" i="1"/>
  <c r="AE1396" i="1"/>
  <c r="AF1396" i="1"/>
  <c r="AG1396" i="1"/>
  <c r="Y1397" i="1"/>
  <c r="Z1397" i="1"/>
  <c r="AB1397" i="1"/>
  <c r="AA1397" i="1" s="1"/>
  <c r="AD1397" i="1"/>
  <c r="AE1397" i="1"/>
  <c r="AF1397" i="1"/>
  <c r="AG1397" i="1"/>
  <c r="Y1398" i="1"/>
  <c r="AB1398" i="1" s="1"/>
  <c r="Z1398" i="1"/>
  <c r="AD1398" i="1"/>
  <c r="AE1398" i="1"/>
  <c r="AF1398" i="1"/>
  <c r="AG1398" i="1"/>
  <c r="Y1399" i="1"/>
  <c r="AB1399" i="1" s="1"/>
  <c r="Z1399" i="1"/>
  <c r="AD1399" i="1"/>
  <c r="AE1399" i="1"/>
  <c r="AF1399" i="1"/>
  <c r="AG1399" i="1"/>
  <c r="Y1400" i="1"/>
  <c r="AB1400" i="1" s="1"/>
  <c r="Z1400" i="1"/>
  <c r="AD1400" i="1"/>
  <c r="AE1400" i="1"/>
  <c r="AF1400" i="1"/>
  <c r="AG1400" i="1"/>
  <c r="Y1401" i="1"/>
  <c r="Z1401" i="1"/>
  <c r="AB1401" i="1"/>
  <c r="AA1401" i="1" s="1"/>
  <c r="AD1401" i="1"/>
  <c r="AE1401" i="1"/>
  <c r="AF1401" i="1"/>
  <c r="AG1401" i="1"/>
  <c r="Y1402" i="1"/>
  <c r="Z1402" i="1"/>
  <c r="AA1402" i="1"/>
  <c r="AB1402" i="1"/>
  <c r="AC1402" i="1" s="1"/>
  <c r="AD1402" i="1"/>
  <c r="AE1402" i="1"/>
  <c r="AF1402" i="1"/>
  <c r="AG1402" i="1"/>
  <c r="Y1403" i="1"/>
  <c r="AB1403" i="1" s="1"/>
  <c r="Z1403" i="1"/>
  <c r="AD1403" i="1"/>
  <c r="AE1403" i="1"/>
  <c r="AF1403" i="1"/>
  <c r="AG1403" i="1"/>
  <c r="Y1404" i="1"/>
  <c r="AB1404" i="1" s="1"/>
  <c r="Z1404" i="1"/>
  <c r="AD1404" i="1"/>
  <c r="AE1404" i="1"/>
  <c r="AF1404" i="1"/>
  <c r="AG1404" i="1"/>
  <c r="Y1405" i="1"/>
  <c r="Z1405" i="1"/>
  <c r="AB1405" i="1"/>
  <c r="AA1405" i="1" s="1"/>
  <c r="AD1405" i="1"/>
  <c r="AE1405" i="1"/>
  <c r="AF1405" i="1"/>
  <c r="AG1405" i="1"/>
  <c r="Y1406" i="1"/>
  <c r="AB1406" i="1" s="1"/>
  <c r="Z1406" i="1"/>
  <c r="AD1406" i="1"/>
  <c r="AE1406" i="1"/>
  <c r="AF1406" i="1"/>
  <c r="AG1406" i="1"/>
  <c r="Y1407" i="1"/>
  <c r="AB1407" i="1" s="1"/>
  <c r="Z1407" i="1"/>
  <c r="AD1407" i="1"/>
  <c r="AE1407" i="1"/>
  <c r="AF1407" i="1"/>
  <c r="AG1407" i="1"/>
  <c r="Y1408" i="1"/>
  <c r="AB1408" i="1" s="1"/>
  <c r="Z1408" i="1"/>
  <c r="AD1408" i="1"/>
  <c r="AE1408" i="1"/>
  <c r="AF1408" i="1"/>
  <c r="AG1408" i="1"/>
  <c r="Y1409" i="1"/>
  <c r="Z1409" i="1"/>
  <c r="AB1409" i="1"/>
  <c r="AA1409" i="1" s="1"/>
  <c r="AD1409" i="1"/>
  <c r="AE1409" i="1"/>
  <c r="AF1409" i="1"/>
  <c r="AG1409" i="1"/>
  <c r="Y1410" i="1"/>
  <c r="Z1410" i="1"/>
  <c r="AA1410" i="1"/>
  <c r="AB1410" i="1"/>
  <c r="AC1410" i="1" s="1"/>
  <c r="AD1410" i="1"/>
  <c r="AE1410" i="1"/>
  <c r="AF1410" i="1"/>
  <c r="AG1410" i="1"/>
  <c r="Y1411" i="1"/>
  <c r="AB1411" i="1" s="1"/>
  <c r="Z1411" i="1"/>
  <c r="AD1411" i="1"/>
  <c r="AE1411" i="1"/>
  <c r="AF1411" i="1"/>
  <c r="AG1411" i="1"/>
  <c r="Y1412" i="1"/>
  <c r="AB1412" i="1" s="1"/>
  <c r="Z1412" i="1"/>
  <c r="AD1412" i="1"/>
  <c r="AE1412" i="1"/>
  <c r="AF1412" i="1"/>
  <c r="AG1412" i="1"/>
  <c r="Y1413" i="1"/>
  <c r="Z1413" i="1"/>
  <c r="AB1413" i="1"/>
  <c r="AA1413" i="1" s="1"/>
  <c r="AD1413" i="1"/>
  <c r="AE1413" i="1"/>
  <c r="AF1413" i="1"/>
  <c r="AG1413" i="1"/>
  <c r="Y1414" i="1"/>
  <c r="AB1414" i="1" s="1"/>
  <c r="Z1414" i="1"/>
  <c r="AD1414" i="1"/>
  <c r="AE1414" i="1"/>
  <c r="AF1414" i="1"/>
  <c r="AG1414" i="1"/>
  <c r="Y1415" i="1"/>
  <c r="AB1415" i="1" s="1"/>
  <c r="Z1415" i="1"/>
  <c r="AD1415" i="1"/>
  <c r="AE1415" i="1"/>
  <c r="AF1415" i="1"/>
  <c r="AG1415" i="1"/>
  <c r="Y1416" i="1"/>
  <c r="AB1416" i="1" s="1"/>
  <c r="Z1416" i="1"/>
  <c r="AD1416" i="1"/>
  <c r="AE1416" i="1"/>
  <c r="AF1416" i="1"/>
  <c r="AG1416" i="1"/>
  <c r="Y1417" i="1"/>
  <c r="Z1417" i="1"/>
  <c r="AB1417" i="1"/>
  <c r="AA1417" i="1" s="1"/>
  <c r="AD1417" i="1"/>
  <c r="AE1417" i="1"/>
  <c r="AF1417" i="1"/>
  <c r="AG1417" i="1"/>
  <c r="Y1418" i="1"/>
  <c r="Z1418" i="1"/>
  <c r="AA1418" i="1"/>
  <c r="AB1418" i="1"/>
  <c r="AC1418" i="1" s="1"/>
  <c r="AD1418" i="1"/>
  <c r="AE1418" i="1"/>
  <c r="AF1418" i="1"/>
  <c r="AG1418" i="1"/>
  <c r="Y1419" i="1"/>
  <c r="AB1419" i="1" s="1"/>
  <c r="Z1419" i="1"/>
  <c r="AD1419" i="1"/>
  <c r="AE1419" i="1"/>
  <c r="AF1419" i="1"/>
  <c r="AG1419" i="1"/>
  <c r="Y1420" i="1"/>
  <c r="AB1420" i="1" s="1"/>
  <c r="Z1420" i="1"/>
  <c r="AD1420" i="1"/>
  <c r="AE1420" i="1"/>
  <c r="AF1420" i="1"/>
  <c r="AG1420" i="1"/>
  <c r="Y1421" i="1"/>
  <c r="Z1421" i="1"/>
  <c r="AB1421" i="1"/>
  <c r="AA1421" i="1" s="1"/>
  <c r="AD1421" i="1"/>
  <c r="AE1421" i="1"/>
  <c r="AF1421" i="1"/>
  <c r="AG1421" i="1"/>
  <c r="Y1422" i="1"/>
  <c r="AB1422" i="1" s="1"/>
  <c r="Z1422" i="1"/>
  <c r="AD1422" i="1"/>
  <c r="AE1422" i="1"/>
  <c r="AF1422" i="1"/>
  <c r="AG1422" i="1"/>
  <c r="Y1423" i="1"/>
  <c r="AB1423" i="1" s="1"/>
  <c r="Z1423" i="1"/>
  <c r="AD1423" i="1"/>
  <c r="AE1423" i="1"/>
  <c r="AF1423" i="1"/>
  <c r="AG1423" i="1"/>
  <c r="Y1424" i="1"/>
  <c r="AB1424" i="1" s="1"/>
  <c r="Z1424" i="1"/>
  <c r="AD1424" i="1"/>
  <c r="AE1424" i="1"/>
  <c r="AF1424" i="1"/>
  <c r="AG1424" i="1"/>
  <c r="Y1425" i="1"/>
  <c r="Z1425" i="1"/>
  <c r="AB1425" i="1"/>
  <c r="AA1425" i="1" s="1"/>
  <c r="AD1425" i="1"/>
  <c r="AE1425" i="1"/>
  <c r="AF1425" i="1"/>
  <c r="AG1425" i="1"/>
  <c r="Y1426" i="1"/>
  <c r="Z1426" i="1"/>
  <c r="AA1426" i="1"/>
  <c r="AB1426" i="1"/>
  <c r="AC1426" i="1" s="1"/>
  <c r="AD1426" i="1"/>
  <c r="AE1426" i="1"/>
  <c r="AF1426" i="1"/>
  <c r="AG1426" i="1"/>
  <c r="Y1427" i="1"/>
  <c r="AB1427" i="1" s="1"/>
  <c r="Z1427" i="1"/>
  <c r="AD1427" i="1"/>
  <c r="AE1427" i="1"/>
  <c r="AF1427" i="1"/>
  <c r="AG1427" i="1"/>
  <c r="Y1428" i="1"/>
  <c r="AB1428" i="1" s="1"/>
  <c r="Z1428" i="1"/>
  <c r="AD1428" i="1"/>
  <c r="AE1428" i="1"/>
  <c r="AF1428" i="1"/>
  <c r="AG1428" i="1"/>
  <c r="Y1429" i="1"/>
  <c r="Z1429" i="1"/>
  <c r="AB1429" i="1"/>
  <c r="AA1429" i="1" s="1"/>
  <c r="AD1429" i="1"/>
  <c r="AE1429" i="1"/>
  <c r="AF1429" i="1"/>
  <c r="AG1429" i="1"/>
  <c r="Y1430" i="1"/>
  <c r="AB1430" i="1" s="1"/>
  <c r="Z1430" i="1"/>
  <c r="AD1430" i="1"/>
  <c r="AE1430" i="1"/>
  <c r="AF1430" i="1"/>
  <c r="AG1430" i="1"/>
  <c r="Y1431" i="1"/>
  <c r="AB1431" i="1" s="1"/>
  <c r="Z1431" i="1"/>
  <c r="AD1431" i="1"/>
  <c r="AE1431" i="1"/>
  <c r="AF1431" i="1"/>
  <c r="AG1431" i="1"/>
  <c r="Y1432" i="1"/>
  <c r="AB1432" i="1" s="1"/>
  <c r="Z1432" i="1"/>
  <c r="AD1432" i="1"/>
  <c r="AE1432" i="1"/>
  <c r="AF1432" i="1"/>
  <c r="AG1432" i="1"/>
  <c r="Y1433" i="1"/>
  <c r="Z1433" i="1"/>
  <c r="AB1433" i="1"/>
  <c r="AA1433" i="1" s="1"/>
  <c r="AD1433" i="1"/>
  <c r="AE1433" i="1"/>
  <c r="AF1433" i="1"/>
  <c r="AG1433" i="1"/>
  <c r="Y1434" i="1"/>
  <c r="Z1434" i="1"/>
  <c r="AA1434" i="1"/>
  <c r="AB1434" i="1"/>
  <c r="AC1434" i="1" s="1"/>
  <c r="AD1434" i="1"/>
  <c r="AE1434" i="1"/>
  <c r="AF1434" i="1"/>
  <c r="AG1434" i="1"/>
  <c r="Y1435" i="1"/>
  <c r="AB1435" i="1" s="1"/>
  <c r="Z1435" i="1"/>
  <c r="AD1435" i="1"/>
  <c r="AE1435" i="1"/>
  <c r="AF1435" i="1"/>
  <c r="AG1435" i="1"/>
  <c r="Y1436" i="1"/>
  <c r="AB1436" i="1" s="1"/>
  <c r="AA1436" i="1" s="1"/>
  <c r="Z1436" i="1"/>
  <c r="AD1436" i="1"/>
  <c r="AE1436" i="1"/>
  <c r="AF1436" i="1"/>
  <c r="AG1436" i="1"/>
  <c r="Y1437" i="1"/>
  <c r="Z1437" i="1"/>
  <c r="AB1437" i="1"/>
  <c r="AD1437" i="1"/>
  <c r="AE1437" i="1"/>
  <c r="AF1437" i="1"/>
  <c r="AG1437" i="1"/>
  <c r="Y1438" i="1"/>
  <c r="AB1438" i="1" s="1"/>
  <c r="AC1438" i="1" s="1"/>
  <c r="Z1438" i="1"/>
  <c r="AD1438" i="1"/>
  <c r="AE1438" i="1"/>
  <c r="AF1438" i="1"/>
  <c r="AG1438" i="1"/>
  <c r="Y1439" i="1"/>
  <c r="AB1439" i="1" s="1"/>
  <c r="Z1439" i="1"/>
  <c r="AD1439" i="1"/>
  <c r="AE1439" i="1"/>
  <c r="AF1439" i="1"/>
  <c r="AG1439" i="1"/>
  <c r="Y1440" i="1"/>
  <c r="AB1440" i="1" s="1"/>
  <c r="AA1440" i="1" s="1"/>
  <c r="Z1440" i="1"/>
  <c r="AC1440" i="1"/>
  <c r="AD1440" i="1"/>
  <c r="AE1440" i="1"/>
  <c r="AF1440" i="1"/>
  <c r="AG1440" i="1"/>
  <c r="Y1441" i="1"/>
  <c r="Z1441" i="1"/>
  <c r="AB1441" i="1"/>
  <c r="AD1441" i="1"/>
  <c r="AE1441" i="1"/>
  <c r="AF1441" i="1"/>
  <c r="AG1441" i="1"/>
  <c r="Y1442" i="1"/>
  <c r="Z1442" i="1"/>
  <c r="AA1442" i="1"/>
  <c r="AB1442" i="1"/>
  <c r="AC1442" i="1" s="1"/>
  <c r="AD1442" i="1"/>
  <c r="AE1442" i="1"/>
  <c r="AF1442" i="1"/>
  <c r="AG1442" i="1"/>
  <c r="Y1443" i="1"/>
  <c r="AB1443" i="1" s="1"/>
  <c r="Z1443" i="1"/>
  <c r="AD1443" i="1"/>
  <c r="AE1443" i="1"/>
  <c r="AF1443" i="1"/>
  <c r="AG1443" i="1"/>
  <c r="Y1444" i="1"/>
  <c r="AB1444" i="1" s="1"/>
  <c r="AA1444" i="1" s="1"/>
  <c r="Z1444" i="1"/>
  <c r="AC1444" i="1"/>
  <c r="AD1444" i="1"/>
  <c r="AE1444" i="1"/>
  <c r="AF1444" i="1"/>
  <c r="AG1444" i="1"/>
  <c r="Y1445" i="1"/>
  <c r="Z1445" i="1"/>
  <c r="AB1445" i="1"/>
  <c r="AD1445" i="1"/>
  <c r="AE1445" i="1"/>
  <c r="AF1445" i="1"/>
  <c r="AG1445" i="1"/>
  <c r="Y1446" i="1"/>
  <c r="AB1446" i="1" s="1"/>
  <c r="AC1446" i="1" s="1"/>
  <c r="Z1446" i="1"/>
  <c r="AD1446" i="1"/>
  <c r="AE1446" i="1"/>
  <c r="AF1446" i="1"/>
  <c r="AG1446" i="1"/>
  <c r="Y1447" i="1"/>
  <c r="Z1447" i="1"/>
  <c r="AD1447" i="1"/>
  <c r="AE1447" i="1"/>
  <c r="AF1447" i="1"/>
  <c r="AG1447" i="1"/>
  <c r="Y1448" i="1"/>
  <c r="AB1448" i="1" s="1"/>
  <c r="AA1448" i="1" s="1"/>
  <c r="Z1448" i="1"/>
  <c r="AC1448" i="1"/>
  <c r="AD1448" i="1"/>
  <c r="AE1448" i="1"/>
  <c r="AF1448" i="1"/>
  <c r="AG1448" i="1"/>
  <c r="Y1449" i="1"/>
  <c r="Z1449" i="1"/>
  <c r="AB1449" i="1"/>
  <c r="AD1449" i="1"/>
  <c r="AE1449" i="1"/>
  <c r="AF1449" i="1"/>
  <c r="AG1449" i="1"/>
  <c r="Y1450" i="1"/>
  <c r="Z1450" i="1"/>
  <c r="AA1450" i="1"/>
  <c r="AB1450" i="1"/>
  <c r="AC1450" i="1" s="1"/>
  <c r="AD1450" i="1"/>
  <c r="AE1450" i="1"/>
  <c r="AF1450" i="1"/>
  <c r="AG1450" i="1"/>
  <c r="Y1451" i="1"/>
  <c r="Z1451" i="1"/>
  <c r="AD1451" i="1"/>
  <c r="AE1451" i="1"/>
  <c r="AF1451" i="1"/>
  <c r="AG1451" i="1"/>
  <c r="Y1452" i="1"/>
  <c r="AB1452" i="1" s="1"/>
  <c r="AA1452" i="1" s="1"/>
  <c r="Z1452" i="1"/>
  <c r="AD1452" i="1"/>
  <c r="AE1452" i="1"/>
  <c r="AF1452" i="1"/>
  <c r="AG1452" i="1"/>
  <c r="Y1453" i="1"/>
  <c r="AB1453" i="1" s="1"/>
  <c r="Z1453" i="1"/>
  <c r="AD1453" i="1"/>
  <c r="AE1453" i="1"/>
  <c r="AF1453" i="1"/>
  <c r="AG1453" i="1"/>
  <c r="Y1454" i="1"/>
  <c r="AB1454" i="1" s="1"/>
  <c r="AC1454" i="1" s="1"/>
  <c r="Z1454" i="1"/>
  <c r="AA1454" i="1"/>
  <c r="AD1454" i="1"/>
  <c r="AE1454" i="1"/>
  <c r="AF1454" i="1"/>
  <c r="AG1454" i="1"/>
  <c r="Y1455" i="1"/>
  <c r="Z1455" i="1"/>
  <c r="AD1455" i="1"/>
  <c r="AE1455" i="1"/>
  <c r="AF1455" i="1"/>
  <c r="AG1455" i="1"/>
  <c r="Y1456" i="1"/>
  <c r="AB1456" i="1" s="1"/>
  <c r="AA1456" i="1" s="1"/>
  <c r="Z1456" i="1"/>
  <c r="AD1456" i="1"/>
  <c r="AE1456" i="1"/>
  <c r="AF1456" i="1"/>
  <c r="AG1456" i="1"/>
  <c r="Y1457" i="1"/>
  <c r="Z1457" i="1"/>
  <c r="AB1457" i="1"/>
  <c r="AA1457" i="1" s="1"/>
  <c r="AD1457" i="1"/>
  <c r="AE1457" i="1"/>
  <c r="AF1457" i="1"/>
  <c r="AG1457" i="1"/>
  <c r="Y1458" i="1"/>
  <c r="Z1458" i="1"/>
  <c r="AA1458" i="1"/>
  <c r="AB1458" i="1"/>
  <c r="AC1458" i="1" s="1"/>
  <c r="AD1458" i="1"/>
  <c r="AE1458" i="1"/>
  <c r="AF1458" i="1"/>
  <c r="AG1458" i="1"/>
  <c r="Y1459" i="1"/>
  <c r="Z1459" i="1"/>
  <c r="AD1459" i="1"/>
  <c r="AE1459" i="1"/>
  <c r="AF1459" i="1"/>
  <c r="AG1459" i="1"/>
  <c r="Y1460" i="1"/>
  <c r="Z1460" i="1"/>
  <c r="AD1460" i="1"/>
  <c r="AE1460" i="1"/>
  <c r="AF1460" i="1"/>
  <c r="AG1460" i="1"/>
  <c r="Y1461" i="1"/>
  <c r="AB1461" i="1" s="1"/>
  <c r="Z1461" i="1"/>
  <c r="AD1461" i="1"/>
  <c r="AE1461" i="1"/>
  <c r="AF1461" i="1"/>
  <c r="AG1461" i="1"/>
  <c r="Y1462" i="1"/>
  <c r="AB1462" i="1" s="1"/>
  <c r="AC1462" i="1" s="1"/>
  <c r="Z1462" i="1"/>
  <c r="AD1462" i="1"/>
  <c r="AE1462" i="1"/>
  <c r="AF1462" i="1"/>
  <c r="AG1462" i="1"/>
  <c r="Y1463" i="1"/>
  <c r="Z1463" i="1"/>
  <c r="AD1463" i="1"/>
  <c r="AE1463" i="1"/>
  <c r="AF1463" i="1"/>
  <c r="AG1463" i="1"/>
  <c r="Y1464" i="1"/>
  <c r="AB1464" i="1" s="1"/>
  <c r="AA1464" i="1" s="1"/>
  <c r="Z1464" i="1"/>
  <c r="AC1464" i="1"/>
  <c r="AD1464" i="1"/>
  <c r="AE1464" i="1"/>
  <c r="AF1464" i="1"/>
  <c r="AG1464" i="1"/>
  <c r="Y1465" i="1"/>
  <c r="Z1465" i="1"/>
  <c r="AB1465" i="1"/>
  <c r="AA1465" i="1" s="1"/>
  <c r="AC1465" i="1"/>
  <c r="AD1465" i="1"/>
  <c r="AE1465" i="1"/>
  <c r="AF1465" i="1"/>
  <c r="AG1465" i="1"/>
  <c r="Y1466" i="1"/>
  <c r="AB1466" i="1" s="1"/>
  <c r="Z1466" i="1"/>
  <c r="AD1466" i="1"/>
  <c r="AE1466" i="1"/>
  <c r="AF1466" i="1"/>
  <c r="AG1466" i="1"/>
  <c r="Y1467" i="1"/>
  <c r="AB1467" i="1" s="1"/>
  <c r="AC1467" i="1" s="1"/>
  <c r="Z1467" i="1"/>
  <c r="AD1467" i="1"/>
  <c r="AE1467" i="1"/>
  <c r="AF1467" i="1"/>
  <c r="AG1467" i="1"/>
  <c r="Y1468" i="1"/>
  <c r="Z1468" i="1"/>
  <c r="AB1468" i="1" s="1"/>
  <c r="AD1468" i="1"/>
  <c r="AE1468" i="1"/>
  <c r="AF1468" i="1"/>
  <c r="AG1468" i="1"/>
  <c r="Y1469" i="1"/>
  <c r="AB1469" i="1" s="1"/>
  <c r="Z1469" i="1"/>
  <c r="AD1469" i="1"/>
  <c r="AE1469" i="1"/>
  <c r="AF1469" i="1"/>
  <c r="AG1469" i="1"/>
  <c r="Y1470" i="1"/>
  <c r="Z1470" i="1"/>
  <c r="AD1470" i="1"/>
  <c r="AE1470" i="1"/>
  <c r="AF1470" i="1"/>
  <c r="AG1470" i="1"/>
  <c r="Y1471" i="1"/>
  <c r="Z1471" i="1"/>
  <c r="AB1471" i="1" s="1"/>
  <c r="AD1471" i="1"/>
  <c r="AE1471" i="1"/>
  <c r="AF1471" i="1"/>
  <c r="AG1471" i="1"/>
  <c r="Y1472" i="1"/>
  <c r="AB1472" i="1" s="1"/>
  <c r="Z1472" i="1"/>
  <c r="AD1472" i="1"/>
  <c r="AE1472" i="1"/>
  <c r="AF1472" i="1"/>
  <c r="AG1472" i="1"/>
  <c r="Y1473" i="1"/>
  <c r="Z1473" i="1"/>
  <c r="AB1473" i="1"/>
  <c r="AA1473" i="1" s="1"/>
  <c r="AC1473" i="1"/>
  <c r="AD1473" i="1"/>
  <c r="AE1473" i="1"/>
  <c r="AF1473" i="1"/>
  <c r="AG1473" i="1"/>
  <c r="Y1474" i="1"/>
  <c r="Z1474" i="1"/>
  <c r="AB1474" i="1"/>
  <c r="AC1474" i="1" s="1"/>
  <c r="AD1474" i="1"/>
  <c r="AE1474" i="1"/>
  <c r="AF1474" i="1"/>
  <c r="AG1474" i="1"/>
  <c r="Y1475" i="1"/>
  <c r="AB1475" i="1" s="1"/>
  <c r="Z1475" i="1"/>
  <c r="AA1475" i="1"/>
  <c r="AC1475" i="1"/>
  <c r="AD1475" i="1"/>
  <c r="AE1475" i="1"/>
  <c r="AF1475" i="1"/>
  <c r="AG1475" i="1"/>
  <c r="Y1476" i="1"/>
  <c r="Z1476" i="1"/>
  <c r="AB1476" i="1"/>
  <c r="AA1476" i="1" s="1"/>
  <c r="AC1476" i="1"/>
  <c r="AD1476" i="1"/>
  <c r="AE1476" i="1"/>
  <c r="AF1476" i="1"/>
  <c r="AG1476" i="1"/>
  <c r="Y1477" i="1"/>
  <c r="Z1477" i="1"/>
  <c r="AB1477" i="1"/>
  <c r="AC1477" i="1" s="1"/>
  <c r="AD1477" i="1"/>
  <c r="AE1477" i="1"/>
  <c r="AF1477" i="1"/>
  <c r="AG1477" i="1"/>
  <c r="Y1478" i="1"/>
  <c r="AB1478" i="1" s="1"/>
  <c r="Z1478" i="1"/>
  <c r="AA1478" i="1"/>
  <c r="AC1478" i="1"/>
  <c r="AD1478" i="1"/>
  <c r="AE1478" i="1"/>
  <c r="AF1478" i="1"/>
  <c r="AG1478" i="1"/>
  <c r="Y1479" i="1"/>
  <c r="Z1479" i="1"/>
  <c r="AB1479" i="1"/>
  <c r="AA1479" i="1" s="1"/>
  <c r="AC1479" i="1"/>
  <c r="AD1479" i="1"/>
  <c r="AE1479" i="1"/>
  <c r="AF1479" i="1"/>
  <c r="AG1479" i="1"/>
  <c r="Y1480" i="1"/>
  <c r="Z1480" i="1"/>
  <c r="AB1480" i="1"/>
  <c r="AA1480" i="1" s="1"/>
  <c r="AD1480" i="1"/>
  <c r="AE1480" i="1"/>
  <c r="AF1480" i="1"/>
  <c r="AG1480" i="1"/>
  <c r="Y1481" i="1"/>
  <c r="Z1481" i="1"/>
  <c r="AB1481" i="1" s="1"/>
  <c r="AD1481" i="1"/>
  <c r="AE1481" i="1"/>
  <c r="AF1481" i="1"/>
  <c r="AG1481" i="1"/>
  <c r="Y1482" i="1"/>
  <c r="AB1482" i="1" s="1"/>
  <c r="Z1482" i="1"/>
  <c r="AD1482" i="1"/>
  <c r="AE1482" i="1"/>
  <c r="AF1482" i="1"/>
  <c r="AG1482" i="1"/>
  <c r="Y1483" i="1"/>
  <c r="Z1483" i="1"/>
  <c r="AD1483" i="1"/>
  <c r="AE1483" i="1"/>
  <c r="AF1483" i="1"/>
  <c r="AG1483" i="1"/>
  <c r="Y1484" i="1"/>
  <c r="AB1484" i="1" s="1"/>
  <c r="Z1484" i="1"/>
  <c r="AD1484" i="1"/>
  <c r="AE1484" i="1"/>
  <c r="AF1484" i="1"/>
  <c r="AG1484" i="1"/>
  <c r="Y1485" i="1"/>
  <c r="AB1485" i="1" s="1"/>
  <c r="Z1485" i="1"/>
  <c r="AD1485" i="1"/>
  <c r="AE1485" i="1"/>
  <c r="AF1485" i="1"/>
  <c r="AG1485" i="1"/>
  <c r="Y1486" i="1"/>
  <c r="AB1486" i="1" s="1"/>
  <c r="AA1486" i="1" s="1"/>
  <c r="Z1486" i="1"/>
  <c r="AD1486" i="1"/>
  <c r="AE1486" i="1"/>
  <c r="AF1486" i="1"/>
  <c r="AG1486" i="1"/>
  <c r="Y1487" i="1"/>
  <c r="AB1487" i="1" s="1"/>
  <c r="Z1487" i="1"/>
  <c r="AD1487" i="1"/>
  <c r="AE1487" i="1"/>
  <c r="AF1487" i="1"/>
  <c r="AG1487" i="1"/>
  <c r="Y1488" i="1"/>
  <c r="AB1488" i="1" s="1"/>
  <c r="Z1488" i="1"/>
  <c r="AD1488" i="1"/>
  <c r="AE1488" i="1"/>
  <c r="AF1488" i="1"/>
  <c r="AG1488" i="1"/>
  <c r="Y1489" i="1"/>
  <c r="Z1489" i="1"/>
  <c r="AB1489" i="1"/>
  <c r="AA1489" i="1" s="1"/>
  <c r="AD1489" i="1"/>
  <c r="AE1489" i="1"/>
  <c r="AF1489" i="1"/>
  <c r="AG1489" i="1"/>
  <c r="Y1490" i="1"/>
  <c r="Z1490" i="1"/>
  <c r="AA1490" i="1"/>
  <c r="AB1490" i="1"/>
  <c r="AC1490" i="1" s="1"/>
  <c r="AD1490" i="1"/>
  <c r="AE1490" i="1"/>
  <c r="AF1490" i="1"/>
  <c r="AG1490" i="1"/>
  <c r="Y1491" i="1"/>
  <c r="Z1491" i="1"/>
  <c r="AB1491" i="1" s="1"/>
  <c r="AD1491" i="1"/>
  <c r="AE1491" i="1"/>
  <c r="AF1491" i="1"/>
  <c r="AG1491" i="1"/>
  <c r="Y1492" i="1"/>
  <c r="AB1492" i="1" s="1"/>
  <c r="Z1492" i="1"/>
  <c r="AD1492" i="1"/>
  <c r="AE1492" i="1"/>
  <c r="AF1492" i="1"/>
  <c r="AG1492" i="1"/>
  <c r="Y1493" i="1"/>
  <c r="Z1493" i="1"/>
  <c r="AB1493" i="1"/>
  <c r="AA1493" i="1" s="1"/>
  <c r="AD1493" i="1"/>
  <c r="AE1493" i="1"/>
  <c r="AF1493" i="1"/>
  <c r="AG1493" i="1"/>
  <c r="Y1494" i="1"/>
  <c r="Z1494" i="1"/>
  <c r="AB1494" i="1" s="1"/>
  <c r="AD1494" i="1"/>
  <c r="AE1494" i="1"/>
  <c r="AF1494" i="1"/>
  <c r="AG1494" i="1"/>
  <c r="Y1495" i="1"/>
  <c r="AB1495" i="1" s="1"/>
  <c r="Z1495" i="1"/>
  <c r="AD1495" i="1"/>
  <c r="AE1495" i="1"/>
  <c r="AF1495" i="1"/>
  <c r="AG1495" i="1"/>
  <c r="Y1496" i="1"/>
  <c r="AB1496" i="1" s="1"/>
  <c r="Z1496" i="1"/>
  <c r="AD1496" i="1"/>
  <c r="AE1496" i="1"/>
  <c r="AF1496" i="1"/>
  <c r="AG1496" i="1"/>
  <c r="Y1497" i="1"/>
  <c r="Z1497" i="1"/>
  <c r="AB1497" i="1"/>
  <c r="AA1497" i="1" s="1"/>
  <c r="AD1497" i="1"/>
  <c r="AE1497" i="1"/>
  <c r="AF1497" i="1"/>
  <c r="AG1497" i="1"/>
  <c r="Y1498" i="1"/>
  <c r="Z1498" i="1"/>
  <c r="AA1498" i="1"/>
  <c r="AB1498" i="1"/>
  <c r="AC1498" i="1" s="1"/>
  <c r="AD1498" i="1"/>
  <c r="AE1498" i="1"/>
  <c r="AF1498" i="1"/>
  <c r="AG1498" i="1"/>
  <c r="Y1499" i="1"/>
  <c r="Z1499" i="1"/>
  <c r="AB1499" i="1" s="1"/>
  <c r="AD1499" i="1"/>
  <c r="AE1499" i="1"/>
  <c r="AF1499" i="1"/>
  <c r="AG1499" i="1"/>
  <c r="Y1500" i="1"/>
  <c r="AB1500" i="1" s="1"/>
  <c r="Z1500" i="1"/>
  <c r="AD1500" i="1"/>
  <c r="AE1500" i="1"/>
  <c r="AF1500" i="1"/>
  <c r="AG1500" i="1"/>
  <c r="Y1501" i="1"/>
  <c r="Z1501" i="1"/>
  <c r="AB1501" i="1"/>
  <c r="AA1501" i="1" s="1"/>
  <c r="AD1501" i="1"/>
  <c r="AE1501" i="1"/>
  <c r="AF1501" i="1"/>
  <c r="AG1501" i="1"/>
  <c r="Y1502" i="1"/>
  <c r="Z1502" i="1"/>
  <c r="AB1502" i="1" s="1"/>
  <c r="AD1502" i="1"/>
  <c r="AE1502" i="1"/>
  <c r="AF1502" i="1"/>
  <c r="AG1502" i="1"/>
  <c r="Y1503" i="1"/>
  <c r="AB1503" i="1" s="1"/>
  <c r="Z1503" i="1"/>
  <c r="AD1503" i="1"/>
  <c r="AE1503" i="1"/>
  <c r="AF1503" i="1"/>
  <c r="AG1503" i="1"/>
  <c r="Y1504" i="1"/>
  <c r="AB1504" i="1" s="1"/>
  <c r="Z1504" i="1"/>
  <c r="AD1504" i="1"/>
  <c r="AE1504" i="1"/>
  <c r="AF1504" i="1"/>
  <c r="AG1504" i="1"/>
  <c r="Y1505" i="1"/>
  <c r="Z1505" i="1"/>
  <c r="AB1505" i="1"/>
  <c r="AA1505" i="1" s="1"/>
  <c r="AD1505" i="1"/>
  <c r="AE1505" i="1"/>
  <c r="AF1505" i="1"/>
  <c r="AG1505" i="1"/>
  <c r="Y1506" i="1"/>
  <c r="Z1506" i="1"/>
  <c r="AA1506" i="1"/>
  <c r="AB1506" i="1"/>
  <c r="AC1506" i="1" s="1"/>
  <c r="AD1506" i="1"/>
  <c r="AE1506" i="1"/>
  <c r="AF1506" i="1"/>
  <c r="AG1506" i="1"/>
  <c r="Y1507" i="1"/>
  <c r="Z1507" i="1"/>
  <c r="AB1507" i="1" s="1"/>
  <c r="AD1507" i="1"/>
  <c r="AE1507" i="1"/>
  <c r="AF1507" i="1"/>
  <c r="AG1507" i="1"/>
  <c r="Y1508" i="1"/>
  <c r="AB1508" i="1" s="1"/>
  <c r="Z1508" i="1"/>
  <c r="AD1508" i="1"/>
  <c r="AE1508" i="1"/>
  <c r="AF1508" i="1"/>
  <c r="AG1508" i="1"/>
  <c r="Y1509" i="1"/>
  <c r="Z1509" i="1"/>
  <c r="AB1509" i="1"/>
  <c r="AA1509" i="1" s="1"/>
  <c r="AD1509" i="1"/>
  <c r="AE1509" i="1"/>
  <c r="AF1509" i="1"/>
  <c r="AG1509" i="1"/>
  <c r="Y1510" i="1"/>
  <c r="Z1510" i="1"/>
  <c r="AB1510" i="1" s="1"/>
  <c r="AD1510" i="1"/>
  <c r="AE1510" i="1"/>
  <c r="AF1510" i="1"/>
  <c r="AG1510" i="1"/>
  <c r="Y1511" i="1"/>
  <c r="AB1511" i="1" s="1"/>
  <c r="Z1511" i="1"/>
  <c r="AD1511" i="1"/>
  <c r="AE1511" i="1"/>
  <c r="AF1511" i="1"/>
  <c r="AG1511" i="1"/>
  <c r="Y1512" i="1"/>
  <c r="AB1512" i="1" s="1"/>
  <c r="Z1512" i="1"/>
  <c r="AD1512" i="1"/>
  <c r="AE1512" i="1"/>
  <c r="AF1512" i="1"/>
  <c r="AG1512" i="1"/>
  <c r="Y1513" i="1"/>
  <c r="Z1513" i="1"/>
  <c r="AB1513" i="1"/>
  <c r="AA1513" i="1" s="1"/>
  <c r="AD1513" i="1"/>
  <c r="AE1513" i="1"/>
  <c r="AF1513" i="1"/>
  <c r="AG1513" i="1"/>
  <c r="Y1514" i="1"/>
  <c r="Z1514" i="1"/>
  <c r="AA1514" i="1"/>
  <c r="AB1514" i="1"/>
  <c r="AC1514" i="1" s="1"/>
  <c r="AD1514" i="1"/>
  <c r="AE1514" i="1"/>
  <c r="AF1514" i="1"/>
  <c r="AG1514" i="1"/>
  <c r="AA1512" i="1" l="1"/>
  <c r="AC1512" i="1"/>
  <c r="AA1496" i="1"/>
  <c r="AC1496" i="1"/>
  <c r="AC1508" i="1"/>
  <c r="AA1508" i="1"/>
  <c r="AC1492" i="1"/>
  <c r="AA1492" i="1"/>
  <c r="AC1472" i="1"/>
  <c r="AA1472" i="1"/>
  <c r="AA1503" i="1"/>
  <c r="AC1503" i="1"/>
  <c r="AC1499" i="1"/>
  <c r="AA1499" i="1"/>
  <c r="AA1487" i="1"/>
  <c r="AC1487" i="1"/>
  <c r="AA1453" i="1"/>
  <c r="AC1453" i="1"/>
  <c r="AA1510" i="1"/>
  <c r="AC1510" i="1"/>
  <c r="AA1494" i="1"/>
  <c r="AC1494" i="1"/>
  <c r="AC1469" i="1"/>
  <c r="AA1469" i="1"/>
  <c r="AA1504" i="1"/>
  <c r="AC1504" i="1"/>
  <c r="AA1488" i="1"/>
  <c r="AC1488" i="1"/>
  <c r="AA1484" i="1"/>
  <c r="AC1484" i="1"/>
  <c r="AA1468" i="1"/>
  <c r="AC1468" i="1"/>
  <c r="AC1500" i="1"/>
  <c r="AA1500" i="1"/>
  <c r="AA1481" i="1"/>
  <c r="AC1481" i="1"/>
  <c r="AC1466" i="1"/>
  <c r="AA1466" i="1"/>
  <c r="AC1482" i="1"/>
  <c r="AA1482" i="1"/>
  <c r="AA1511" i="1"/>
  <c r="AC1511" i="1"/>
  <c r="AC1507" i="1"/>
  <c r="AA1507" i="1"/>
  <c r="AA1495" i="1"/>
  <c r="AC1495" i="1"/>
  <c r="AC1491" i="1"/>
  <c r="AA1491" i="1"/>
  <c r="AC1485" i="1"/>
  <c r="AA1485" i="1"/>
  <c r="AA1471" i="1"/>
  <c r="AC1471" i="1"/>
  <c r="AA1461" i="1"/>
  <c r="AC1461" i="1"/>
  <c r="AA1502" i="1"/>
  <c r="AC1502" i="1"/>
  <c r="AA1467" i="1"/>
  <c r="AC1457" i="1"/>
  <c r="AC1456" i="1"/>
  <c r="AB1455" i="1"/>
  <c r="AA1449" i="1"/>
  <c r="AC1449" i="1"/>
  <c r="AA1423" i="1"/>
  <c r="AC1423" i="1"/>
  <c r="AA1407" i="1"/>
  <c r="AC1407" i="1"/>
  <c r="AA1391" i="1"/>
  <c r="AC1391" i="1"/>
  <c r="AA1375" i="1"/>
  <c r="AC1375" i="1"/>
  <c r="AA1359" i="1"/>
  <c r="AC1359" i="1"/>
  <c r="AA1343" i="1"/>
  <c r="AC1343" i="1"/>
  <c r="AA1327" i="1"/>
  <c r="AC1327" i="1"/>
  <c r="AA1311" i="1"/>
  <c r="AC1311" i="1"/>
  <c r="AC1296" i="1"/>
  <c r="AA1296" i="1"/>
  <c r="AC1513" i="1"/>
  <c r="AC1505" i="1"/>
  <c r="AC1497" i="1"/>
  <c r="AC1489" i="1"/>
  <c r="AC1436" i="1"/>
  <c r="AC1435" i="1"/>
  <c r="AA1435" i="1"/>
  <c r="AC1419" i="1"/>
  <c r="AA1419" i="1"/>
  <c r="AC1403" i="1"/>
  <c r="AA1403" i="1"/>
  <c r="AC1387" i="1"/>
  <c r="AA1387" i="1"/>
  <c r="AC1371" i="1"/>
  <c r="AA1371" i="1"/>
  <c r="AC1355" i="1"/>
  <c r="AA1355" i="1"/>
  <c r="AC1339" i="1"/>
  <c r="AA1339" i="1"/>
  <c r="AC1323" i="1"/>
  <c r="AA1323" i="1"/>
  <c r="AC1307" i="1"/>
  <c r="AA1307" i="1"/>
  <c r="AA1301" i="1"/>
  <c r="AC1301" i="1"/>
  <c r="AA1291" i="1"/>
  <c r="AC1291" i="1"/>
  <c r="AA1287" i="1"/>
  <c r="AC1287" i="1"/>
  <c r="AA1282" i="1"/>
  <c r="AC1282" i="1"/>
  <c r="AC1443" i="1"/>
  <c r="AA1443" i="1"/>
  <c r="AA1437" i="1"/>
  <c r="AC1437" i="1"/>
  <c r="AA1430" i="1"/>
  <c r="AC1430" i="1"/>
  <c r="AA1424" i="1"/>
  <c r="AC1424" i="1"/>
  <c r="AA1414" i="1"/>
  <c r="AC1414" i="1"/>
  <c r="AA1408" i="1"/>
  <c r="AC1408" i="1"/>
  <c r="AA1398" i="1"/>
  <c r="AC1398" i="1"/>
  <c r="AA1392" i="1"/>
  <c r="AC1392" i="1"/>
  <c r="AA1382" i="1"/>
  <c r="AC1382" i="1"/>
  <c r="AA1376" i="1"/>
  <c r="AC1376" i="1"/>
  <c r="AA1366" i="1"/>
  <c r="AC1366" i="1"/>
  <c r="AA1360" i="1"/>
  <c r="AC1360" i="1"/>
  <c r="AA1350" i="1"/>
  <c r="AC1350" i="1"/>
  <c r="AA1344" i="1"/>
  <c r="AC1344" i="1"/>
  <c r="AA1334" i="1"/>
  <c r="AC1334" i="1"/>
  <c r="AA1328" i="1"/>
  <c r="AC1328" i="1"/>
  <c r="AA1318" i="1"/>
  <c r="AC1318" i="1"/>
  <c r="AA1312" i="1"/>
  <c r="AC1312" i="1"/>
  <c r="AA1258" i="1"/>
  <c r="AC1258" i="1"/>
  <c r="AC1486" i="1"/>
  <c r="AB1470" i="1"/>
  <c r="AB1459" i="1"/>
  <c r="AC1452" i="1"/>
  <c r="AB1451" i="1"/>
  <c r="AA1445" i="1"/>
  <c r="AC1445" i="1"/>
  <c r="AA1438" i="1"/>
  <c r="AC1420" i="1"/>
  <c r="AA1420" i="1"/>
  <c r="AC1404" i="1"/>
  <c r="AA1404" i="1"/>
  <c r="AC1388" i="1"/>
  <c r="AA1388" i="1"/>
  <c r="AC1372" i="1"/>
  <c r="AA1372" i="1"/>
  <c r="AC1356" i="1"/>
  <c r="AA1356" i="1"/>
  <c r="AC1340" i="1"/>
  <c r="AA1340" i="1"/>
  <c r="AC1324" i="1"/>
  <c r="AA1324" i="1"/>
  <c r="AC1308" i="1"/>
  <c r="AA1308" i="1"/>
  <c r="AA1302" i="1"/>
  <c r="AC1302" i="1"/>
  <c r="AA1294" i="1"/>
  <c r="AC1294" i="1"/>
  <c r="AC1288" i="1"/>
  <c r="AA1288" i="1"/>
  <c r="AC1284" i="1"/>
  <c r="AA1284" i="1"/>
  <c r="AA1278" i="1"/>
  <c r="AC1278" i="1"/>
  <c r="AA1274" i="1"/>
  <c r="AC1274" i="1"/>
  <c r="AA1462" i="1"/>
  <c r="AB1460" i="1"/>
  <c r="AA1446" i="1"/>
  <c r="AA1431" i="1"/>
  <c r="AC1431" i="1"/>
  <c r="AA1415" i="1"/>
  <c r="AC1415" i="1"/>
  <c r="AA1399" i="1"/>
  <c r="AC1399" i="1"/>
  <c r="AA1383" i="1"/>
  <c r="AC1383" i="1"/>
  <c r="AA1367" i="1"/>
  <c r="AC1367" i="1"/>
  <c r="AA1351" i="1"/>
  <c r="AC1351" i="1"/>
  <c r="AA1335" i="1"/>
  <c r="AC1335" i="1"/>
  <c r="AA1319" i="1"/>
  <c r="AC1319" i="1"/>
  <c r="AA1298" i="1"/>
  <c r="AC1298" i="1"/>
  <c r="AC1509" i="1"/>
  <c r="AC1501" i="1"/>
  <c r="AC1493" i="1"/>
  <c r="AC1480" i="1"/>
  <c r="AC1427" i="1"/>
  <c r="AA1427" i="1"/>
  <c r="AC1411" i="1"/>
  <c r="AA1411" i="1"/>
  <c r="AC1395" i="1"/>
  <c r="AA1395" i="1"/>
  <c r="AC1379" i="1"/>
  <c r="AA1379" i="1"/>
  <c r="AC1363" i="1"/>
  <c r="AA1363" i="1"/>
  <c r="AC1347" i="1"/>
  <c r="AA1347" i="1"/>
  <c r="AC1331" i="1"/>
  <c r="AA1331" i="1"/>
  <c r="AC1315" i="1"/>
  <c r="AA1315" i="1"/>
  <c r="AA1303" i="1"/>
  <c r="AC1303" i="1"/>
  <c r="AC1279" i="1"/>
  <c r="AA1279" i="1"/>
  <c r="AC1275" i="1"/>
  <c r="AA1275" i="1"/>
  <c r="AC1259" i="1"/>
  <c r="AA1259" i="1"/>
  <c r="AA1439" i="1"/>
  <c r="AC1439" i="1"/>
  <c r="AA1432" i="1"/>
  <c r="AC1432" i="1"/>
  <c r="AA1422" i="1"/>
  <c r="AC1422" i="1"/>
  <c r="AA1416" i="1"/>
  <c r="AC1416" i="1"/>
  <c r="AA1406" i="1"/>
  <c r="AC1406" i="1"/>
  <c r="AA1400" i="1"/>
  <c r="AC1400" i="1"/>
  <c r="AA1390" i="1"/>
  <c r="AC1390" i="1"/>
  <c r="AA1384" i="1"/>
  <c r="AC1384" i="1"/>
  <c r="AA1374" i="1"/>
  <c r="AC1374" i="1"/>
  <c r="AA1368" i="1"/>
  <c r="AC1368" i="1"/>
  <c r="AA1358" i="1"/>
  <c r="AC1358" i="1"/>
  <c r="AA1352" i="1"/>
  <c r="AC1352" i="1"/>
  <c r="AA1342" i="1"/>
  <c r="AC1342" i="1"/>
  <c r="AA1336" i="1"/>
  <c r="AC1336" i="1"/>
  <c r="AA1326" i="1"/>
  <c r="AC1326" i="1"/>
  <c r="AA1320" i="1"/>
  <c r="AC1320" i="1"/>
  <c r="AA1310" i="1"/>
  <c r="AC1310" i="1"/>
  <c r="AC1299" i="1"/>
  <c r="AA1299" i="1"/>
  <c r="AC1295" i="1"/>
  <c r="AA1295" i="1"/>
  <c r="AC1276" i="1"/>
  <c r="AA1276" i="1"/>
  <c r="AA1272" i="1"/>
  <c r="AC1272" i="1"/>
  <c r="AA1266" i="1"/>
  <c r="AC1266" i="1"/>
  <c r="AB1483" i="1"/>
  <c r="AA1477" i="1"/>
  <c r="AA1474" i="1"/>
  <c r="AB1463" i="1"/>
  <c r="AB1447" i="1"/>
  <c r="AA1441" i="1"/>
  <c r="AC1441" i="1"/>
  <c r="AC1428" i="1"/>
  <c r="AA1428" i="1"/>
  <c r="AC1412" i="1"/>
  <c r="AA1412" i="1"/>
  <c r="AC1396" i="1"/>
  <c r="AA1396" i="1"/>
  <c r="AC1380" i="1"/>
  <c r="AA1380" i="1"/>
  <c r="AC1364" i="1"/>
  <c r="AA1364" i="1"/>
  <c r="AC1348" i="1"/>
  <c r="AA1348" i="1"/>
  <c r="AC1332" i="1"/>
  <c r="AA1332" i="1"/>
  <c r="AC1316" i="1"/>
  <c r="AA1316" i="1"/>
  <c r="AA1290" i="1"/>
  <c r="AC1290" i="1"/>
  <c r="AC1251" i="1"/>
  <c r="AA1251" i="1"/>
  <c r="AB1285" i="1"/>
  <c r="AA1277" i="1"/>
  <c r="AC1273" i="1"/>
  <c r="AA1261" i="1"/>
  <c r="AA1260" i="1"/>
  <c r="AC1257" i="1"/>
  <c r="AA1256" i="1"/>
  <c r="AC1256" i="1"/>
  <c r="AA1247" i="1"/>
  <c r="AC1247" i="1"/>
  <c r="AA1230" i="1"/>
  <c r="AC1230" i="1"/>
  <c r="AC1225" i="1"/>
  <c r="AA1220" i="1"/>
  <c r="AC1220" i="1"/>
  <c r="AA1204" i="1"/>
  <c r="AC1204" i="1"/>
  <c r="AA1188" i="1"/>
  <c r="AC1188" i="1"/>
  <c r="AA1172" i="1"/>
  <c r="AC1172" i="1"/>
  <c r="AA1156" i="1"/>
  <c r="AC1156" i="1"/>
  <c r="AA1150" i="1"/>
  <c r="AC1150" i="1"/>
  <c r="AA1135" i="1"/>
  <c r="AC1135" i="1"/>
  <c r="AC1105" i="1"/>
  <c r="AA1105" i="1"/>
  <c r="AA1101" i="1"/>
  <c r="AC1101" i="1"/>
  <c r="AA1096" i="1"/>
  <c r="AC1096" i="1"/>
  <c r="AA1092" i="1"/>
  <c r="AC1092" i="1"/>
  <c r="AA1086" i="1"/>
  <c r="AC1086" i="1"/>
  <c r="AC1058" i="1"/>
  <c r="AA1058" i="1"/>
  <c r="AC1433" i="1"/>
  <c r="AC1425" i="1"/>
  <c r="AC1417" i="1"/>
  <c r="AC1409" i="1"/>
  <c r="AC1401" i="1"/>
  <c r="AC1393" i="1"/>
  <c r="AC1385" i="1"/>
  <c r="AC1377" i="1"/>
  <c r="AC1369" i="1"/>
  <c r="AC1361" i="1"/>
  <c r="AC1353" i="1"/>
  <c r="AC1345" i="1"/>
  <c r="AC1337" i="1"/>
  <c r="AC1329" i="1"/>
  <c r="AC1321" i="1"/>
  <c r="AC1313" i="1"/>
  <c r="AC1305" i="1"/>
  <c r="AC1293" i="1"/>
  <c r="AC1250" i="1"/>
  <c r="AC1249" i="1"/>
  <c r="AA1244" i="1"/>
  <c r="AC1244" i="1"/>
  <c r="AA1237" i="1"/>
  <c r="AC1237" i="1"/>
  <c r="AC1226" i="1"/>
  <c r="AA1226" i="1"/>
  <c r="AA1214" i="1"/>
  <c r="AC1214" i="1"/>
  <c r="AA1198" i="1"/>
  <c r="AC1198" i="1"/>
  <c r="AA1182" i="1"/>
  <c r="AC1182" i="1"/>
  <c r="AA1166" i="1"/>
  <c r="AC1166" i="1"/>
  <c r="AC1145" i="1"/>
  <c r="AA1145" i="1"/>
  <c r="AA1141" i="1"/>
  <c r="AC1141" i="1"/>
  <c r="AA1136" i="1"/>
  <c r="AC1136" i="1"/>
  <c r="AA1132" i="1"/>
  <c r="AC1132" i="1"/>
  <c r="AA1126" i="1"/>
  <c r="AC1126" i="1"/>
  <c r="AA1111" i="1"/>
  <c r="AC1111" i="1"/>
  <c r="AC1081" i="1"/>
  <c r="AA1081" i="1"/>
  <c r="AB1297" i="1"/>
  <c r="AA1252" i="1"/>
  <c r="AA1231" i="1"/>
  <c r="AC1231" i="1"/>
  <c r="AC1209" i="1"/>
  <c r="AA1209" i="1"/>
  <c r="AC1193" i="1"/>
  <c r="AA1193" i="1"/>
  <c r="AC1177" i="1"/>
  <c r="AA1177" i="1"/>
  <c r="AC1161" i="1"/>
  <c r="AA1161" i="1"/>
  <c r="AA1151" i="1"/>
  <c r="AC1151" i="1"/>
  <c r="AC1121" i="1"/>
  <c r="AA1121" i="1"/>
  <c r="AA1117" i="1"/>
  <c r="AC1117" i="1"/>
  <c r="AA1112" i="1"/>
  <c r="AC1112" i="1"/>
  <c r="AA1108" i="1"/>
  <c r="AC1108" i="1"/>
  <c r="AA1102" i="1"/>
  <c r="AC1102" i="1"/>
  <c r="AA1087" i="1"/>
  <c r="AC1087" i="1"/>
  <c r="AA1065" i="1"/>
  <c r="AC1065" i="1"/>
  <c r="AA1304" i="1"/>
  <c r="AB1262" i="1"/>
  <c r="AA1238" i="1"/>
  <c r="AC1238" i="1"/>
  <c r="AA1228" i="1"/>
  <c r="AC1228" i="1"/>
  <c r="AA1221" i="1"/>
  <c r="AC1221" i="1"/>
  <c r="AA1215" i="1"/>
  <c r="AC1215" i="1"/>
  <c r="AA1205" i="1"/>
  <c r="AC1205" i="1"/>
  <c r="AA1199" i="1"/>
  <c r="AC1199" i="1"/>
  <c r="AA1189" i="1"/>
  <c r="AC1189" i="1"/>
  <c r="AA1183" i="1"/>
  <c r="AC1183" i="1"/>
  <c r="AA1173" i="1"/>
  <c r="AC1173" i="1"/>
  <c r="AA1167" i="1"/>
  <c r="AC1167" i="1"/>
  <c r="AA1157" i="1"/>
  <c r="AC1157" i="1"/>
  <c r="AA1152" i="1"/>
  <c r="AC1152" i="1"/>
  <c r="AA1148" i="1"/>
  <c r="AC1148" i="1"/>
  <c r="AA1142" i="1"/>
  <c r="AC1142" i="1"/>
  <c r="AA1127" i="1"/>
  <c r="AC1127" i="1"/>
  <c r="AC1097" i="1"/>
  <c r="AA1097" i="1"/>
  <c r="AA1093" i="1"/>
  <c r="AC1093" i="1"/>
  <c r="AA1088" i="1"/>
  <c r="AC1088" i="1"/>
  <c r="AA1084" i="1"/>
  <c r="AC1084" i="1"/>
  <c r="AA1078" i="1"/>
  <c r="AC1078" i="1"/>
  <c r="AC1050" i="1"/>
  <c r="AA1050" i="1"/>
  <c r="AA1269" i="1"/>
  <c r="AA1268" i="1"/>
  <c r="AA1264" i="1"/>
  <c r="AC1264" i="1"/>
  <c r="AA1245" i="1"/>
  <c r="AC1245" i="1"/>
  <c r="AC1234" i="1"/>
  <c r="AA1234" i="1"/>
  <c r="AA1212" i="1"/>
  <c r="AC1212" i="1"/>
  <c r="AA1196" i="1"/>
  <c r="AC1196" i="1"/>
  <c r="AA1180" i="1"/>
  <c r="AC1180" i="1"/>
  <c r="AA1164" i="1"/>
  <c r="AC1164" i="1"/>
  <c r="AC1137" i="1"/>
  <c r="AA1137" i="1"/>
  <c r="AA1133" i="1"/>
  <c r="AC1133" i="1"/>
  <c r="AA1128" i="1"/>
  <c r="AC1128" i="1"/>
  <c r="AA1124" i="1"/>
  <c r="AC1124" i="1"/>
  <c r="AA1118" i="1"/>
  <c r="AC1118" i="1"/>
  <c r="AA1103" i="1"/>
  <c r="AC1103" i="1"/>
  <c r="AC1079" i="1"/>
  <c r="AA1079" i="1"/>
  <c r="AC1429" i="1"/>
  <c r="AC1421" i="1"/>
  <c r="AC1413" i="1"/>
  <c r="AC1405" i="1"/>
  <c r="AC1397" i="1"/>
  <c r="AC1389" i="1"/>
  <c r="AC1381" i="1"/>
  <c r="AC1373" i="1"/>
  <c r="AC1365" i="1"/>
  <c r="AC1357" i="1"/>
  <c r="AC1349" i="1"/>
  <c r="AC1341" i="1"/>
  <c r="AC1333" i="1"/>
  <c r="AC1325" i="1"/>
  <c r="AC1317" i="1"/>
  <c r="AC1309" i="1"/>
  <c r="AC1300" i="1"/>
  <c r="AC1286" i="1"/>
  <c r="AC1283" i="1"/>
  <c r="AB1253" i="1"/>
  <c r="AA1239" i="1"/>
  <c r="AC1239" i="1"/>
  <c r="AA1222" i="1"/>
  <c r="AC1222" i="1"/>
  <c r="AA1206" i="1"/>
  <c r="AC1206" i="1"/>
  <c r="AA1190" i="1"/>
  <c r="AC1190" i="1"/>
  <c r="AA1174" i="1"/>
  <c r="AC1174" i="1"/>
  <c r="AA1158" i="1"/>
  <c r="AC1158" i="1"/>
  <c r="AA1143" i="1"/>
  <c r="AC1143" i="1"/>
  <c r="AC1113" i="1"/>
  <c r="AA1113" i="1"/>
  <c r="AA1109" i="1"/>
  <c r="AC1109" i="1"/>
  <c r="AA1104" i="1"/>
  <c r="AC1104" i="1"/>
  <c r="AA1100" i="1"/>
  <c r="AC1100" i="1"/>
  <c r="AA1094" i="1"/>
  <c r="AC1094" i="1"/>
  <c r="AA1073" i="1"/>
  <c r="AC1073" i="1"/>
  <c r="AA1246" i="1"/>
  <c r="AC1246" i="1"/>
  <c r="AA1236" i="1"/>
  <c r="AC1236" i="1"/>
  <c r="AA1229" i="1"/>
  <c r="AC1229" i="1"/>
  <c r="AC1217" i="1"/>
  <c r="AA1217" i="1"/>
  <c r="AC1201" i="1"/>
  <c r="AA1201" i="1"/>
  <c r="AC1185" i="1"/>
  <c r="AA1185" i="1"/>
  <c r="AC1169" i="1"/>
  <c r="AA1169" i="1"/>
  <c r="AC1153" i="1"/>
  <c r="AA1153" i="1"/>
  <c r="AA1149" i="1"/>
  <c r="AC1149" i="1"/>
  <c r="AA1144" i="1"/>
  <c r="AC1144" i="1"/>
  <c r="AA1140" i="1"/>
  <c r="AC1140" i="1"/>
  <c r="AA1134" i="1"/>
  <c r="AC1134" i="1"/>
  <c r="AA1119" i="1"/>
  <c r="AC1119" i="1"/>
  <c r="AC1089" i="1"/>
  <c r="AA1089" i="1"/>
  <c r="AA1085" i="1"/>
  <c r="AC1085" i="1"/>
  <c r="AA1080" i="1"/>
  <c r="AC1080" i="1"/>
  <c r="AB1289" i="1"/>
  <c r="AA1280" i="1"/>
  <c r="AB1270" i="1"/>
  <c r="AA1254" i="1"/>
  <c r="AC1254" i="1"/>
  <c r="AC1242" i="1"/>
  <c r="AA1242" i="1"/>
  <c r="AA1223" i="1"/>
  <c r="AC1223" i="1"/>
  <c r="AA1213" i="1"/>
  <c r="AC1213" i="1"/>
  <c r="AA1207" i="1"/>
  <c r="AC1207" i="1"/>
  <c r="AA1197" i="1"/>
  <c r="AC1197" i="1"/>
  <c r="AA1191" i="1"/>
  <c r="AC1191" i="1"/>
  <c r="AA1181" i="1"/>
  <c r="AC1181" i="1"/>
  <c r="AA1175" i="1"/>
  <c r="AC1175" i="1"/>
  <c r="AA1165" i="1"/>
  <c r="AC1165" i="1"/>
  <c r="AA1159" i="1"/>
  <c r="AC1159" i="1"/>
  <c r="AC1129" i="1"/>
  <c r="AA1129" i="1"/>
  <c r="AA1125" i="1"/>
  <c r="AC1125" i="1"/>
  <c r="AA1120" i="1"/>
  <c r="AC1120" i="1"/>
  <c r="AA1116" i="1"/>
  <c r="AC1116" i="1"/>
  <c r="AA1110" i="1"/>
  <c r="AC1110" i="1"/>
  <c r="AA1095" i="1"/>
  <c r="AC1095" i="1"/>
  <c r="AA1074" i="1"/>
  <c r="AC1074" i="1"/>
  <c r="AC1248" i="1"/>
  <c r="AC1240" i="1"/>
  <c r="AC1232" i="1"/>
  <c r="AC1224" i="1"/>
  <c r="AA1218" i="1"/>
  <c r="AC1216" i="1"/>
  <c r="AA1210" i="1"/>
  <c r="AC1208" i="1"/>
  <c r="AA1202" i="1"/>
  <c r="AC1200" i="1"/>
  <c r="AA1194" i="1"/>
  <c r="AC1192" i="1"/>
  <c r="AA1186" i="1"/>
  <c r="AC1184" i="1"/>
  <c r="AA1178" i="1"/>
  <c r="AC1176" i="1"/>
  <c r="AA1170" i="1"/>
  <c r="AC1168" i="1"/>
  <c r="AA1162" i="1"/>
  <c r="AC1160" i="1"/>
  <c r="AA1154" i="1"/>
  <c r="AA1146" i="1"/>
  <c r="AA1138" i="1"/>
  <c r="AA1130" i="1"/>
  <c r="AA1122" i="1"/>
  <c r="AA1114" i="1"/>
  <c r="AA1106" i="1"/>
  <c r="AA1098" i="1"/>
  <c r="AA1090" i="1"/>
  <c r="AA1082" i="1"/>
  <c r="AA1066" i="1"/>
  <c r="AC1057" i="1"/>
  <c r="AC1056" i="1"/>
  <c r="AA1055" i="1"/>
  <c r="AC1055" i="1"/>
  <c r="AC1049" i="1"/>
  <c r="AA1043" i="1"/>
  <c r="AA1027" i="1"/>
  <c r="AA1011" i="1"/>
  <c r="AA995" i="1"/>
  <c r="AA979" i="1"/>
  <c r="AA963" i="1"/>
  <c r="AA947" i="1"/>
  <c r="AC931" i="1"/>
  <c r="AA931" i="1"/>
  <c r="AA912" i="1"/>
  <c r="AC912" i="1"/>
  <c r="AC899" i="1"/>
  <c r="AA899" i="1"/>
  <c r="AC867" i="1"/>
  <c r="AA867" i="1"/>
  <c r="AA1059" i="1"/>
  <c r="AA1037" i="1"/>
  <c r="AC1037" i="1"/>
  <c r="AA1021" i="1"/>
  <c r="AC1021" i="1"/>
  <c r="AA1005" i="1"/>
  <c r="AC1005" i="1"/>
  <c r="AA989" i="1"/>
  <c r="AC989" i="1"/>
  <c r="AA973" i="1"/>
  <c r="AC973" i="1"/>
  <c r="AA957" i="1"/>
  <c r="AC957" i="1"/>
  <c r="AA941" i="1"/>
  <c r="AC941" i="1"/>
  <c r="AA926" i="1"/>
  <c r="AC926" i="1"/>
  <c r="AA917" i="1"/>
  <c r="AC917" i="1"/>
  <c r="AA913" i="1"/>
  <c r="AC913" i="1"/>
  <c r="AA908" i="1"/>
  <c r="AC908" i="1"/>
  <c r="AC1077" i="1"/>
  <c r="AB1069" i="1"/>
  <c r="AA1051" i="1"/>
  <c r="AC1033" i="1"/>
  <c r="AA1032" i="1"/>
  <c r="AC1032" i="1"/>
  <c r="AC1017" i="1"/>
  <c r="AA1016" i="1"/>
  <c r="AC1016" i="1"/>
  <c r="AC1001" i="1"/>
  <c r="AA1000" i="1"/>
  <c r="AC1000" i="1"/>
  <c r="AC985" i="1"/>
  <c r="AA984" i="1"/>
  <c r="AC984" i="1"/>
  <c r="AC969" i="1"/>
  <c r="AA968" i="1"/>
  <c r="AC968" i="1"/>
  <c r="AC953" i="1"/>
  <c r="AA952" i="1"/>
  <c r="AC952" i="1"/>
  <c r="AC937" i="1"/>
  <c r="AA936" i="1"/>
  <c r="AC936" i="1"/>
  <c r="AC923" i="1"/>
  <c r="AA923" i="1"/>
  <c r="AA904" i="1"/>
  <c r="AC904" i="1"/>
  <c r="AA890" i="1"/>
  <c r="AC890" i="1"/>
  <c r="AA884" i="1"/>
  <c r="AC884" i="1"/>
  <c r="AC1072" i="1"/>
  <c r="AA1071" i="1"/>
  <c r="AC1071" i="1"/>
  <c r="AA1044" i="1"/>
  <c r="AC1044" i="1"/>
  <c r="AA1038" i="1"/>
  <c r="AC1038" i="1"/>
  <c r="AC1034" i="1"/>
  <c r="AA1034" i="1"/>
  <c r="AA1028" i="1"/>
  <c r="AC1028" i="1"/>
  <c r="AA1022" i="1"/>
  <c r="AC1022" i="1"/>
  <c r="AC1018" i="1"/>
  <c r="AA1018" i="1"/>
  <c r="AA1012" i="1"/>
  <c r="AC1012" i="1"/>
  <c r="AA1006" i="1"/>
  <c r="AC1006" i="1"/>
  <c r="AC1002" i="1"/>
  <c r="AA1002" i="1"/>
  <c r="AA996" i="1"/>
  <c r="AC996" i="1"/>
  <c r="AA990" i="1"/>
  <c r="AC990" i="1"/>
  <c r="AC986" i="1"/>
  <c r="AA986" i="1"/>
  <c r="AA980" i="1"/>
  <c r="AC980" i="1"/>
  <c r="AA974" i="1"/>
  <c r="AC974" i="1"/>
  <c r="AC970" i="1"/>
  <c r="AA970" i="1"/>
  <c r="AA964" i="1"/>
  <c r="AC964" i="1"/>
  <c r="AA958" i="1"/>
  <c r="AC958" i="1"/>
  <c r="AC954" i="1"/>
  <c r="AA954" i="1"/>
  <c r="AA948" i="1"/>
  <c r="AC948" i="1"/>
  <c r="AA942" i="1"/>
  <c r="AC942" i="1"/>
  <c r="AC938" i="1"/>
  <c r="AA938" i="1"/>
  <c r="AA932" i="1"/>
  <c r="AC932" i="1"/>
  <c r="AA918" i="1"/>
  <c r="AC918" i="1"/>
  <c r="AA909" i="1"/>
  <c r="AC909" i="1"/>
  <c r="AA905" i="1"/>
  <c r="AC905" i="1"/>
  <c r="AA900" i="1"/>
  <c r="AC900" i="1"/>
  <c r="AA875" i="1"/>
  <c r="AC875" i="1"/>
  <c r="AB1060" i="1"/>
  <c r="AA1035" i="1"/>
  <c r="AA1019" i="1"/>
  <c r="AA1003" i="1"/>
  <c r="AA987" i="1"/>
  <c r="AA971" i="1"/>
  <c r="AA955" i="1"/>
  <c r="AA939" i="1"/>
  <c r="AA928" i="1"/>
  <c r="AC928" i="1"/>
  <c r="AC915" i="1"/>
  <c r="AA915" i="1"/>
  <c r="AA896" i="1"/>
  <c r="AC896" i="1"/>
  <c r="AC885" i="1"/>
  <c r="AA885" i="1"/>
  <c r="AA1052" i="1"/>
  <c r="AC1052" i="1"/>
  <c r="AC1046" i="1"/>
  <c r="AA1045" i="1"/>
  <c r="AC1045" i="1"/>
  <c r="AA1029" i="1"/>
  <c r="AC1029" i="1"/>
  <c r="AA1013" i="1"/>
  <c r="AC1013" i="1"/>
  <c r="AA997" i="1"/>
  <c r="AC997" i="1"/>
  <c r="AA981" i="1"/>
  <c r="AC981" i="1"/>
  <c r="AA965" i="1"/>
  <c r="AC965" i="1"/>
  <c r="AA949" i="1"/>
  <c r="AC949" i="1"/>
  <c r="AA933" i="1"/>
  <c r="AC933" i="1"/>
  <c r="AA929" i="1"/>
  <c r="AC929" i="1"/>
  <c r="AA924" i="1"/>
  <c r="AC924" i="1"/>
  <c r="AA910" i="1"/>
  <c r="AC910" i="1"/>
  <c r="AA901" i="1"/>
  <c r="AC901" i="1"/>
  <c r="AA897" i="1"/>
  <c r="AC897" i="1"/>
  <c r="AA891" i="1"/>
  <c r="AC891" i="1"/>
  <c r="AA880" i="1"/>
  <c r="AC880" i="1"/>
  <c r="AA869" i="1"/>
  <c r="AC869" i="1"/>
  <c r="AA1061" i="1"/>
  <c r="AC1061" i="1"/>
  <c r="AA1047" i="1"/>
  <c r="AC1047" i="1"/>
  <c r="AC1041" i="1"/>
  <c r="AA1040" i="1"/>
  <c r="AC1040" i="1"/>
  <c r="AA1024" i="1"/>
  <c r="AC1024" i="1"/>
  <c r="AA1008" i="1"/>
  <c r="AC1008" i="1"/>
  <c r="AA992" i="1"/>
  <c r="AC992" i="1"/>
  <c r="AA976" i="1"/>
  <c r="AC976" i="1"/>
  <c r="AA960" i="1"/>
  <c r="AC960" i="1"/>
  <c r="AA944" i="1"/>
  <c r="AC944" i="1"/>
  <c r="AA920" i="1"/>
  <c r="AC920" i="1"/>
  <c r="AC907" i="1"/>
  <c r="AA907" i="1"/>
  <c r="AC877" i="1"/>
  <c r="AA877" i="1"/>
  <c r="AA1063" i="1"/>
  <c r="AC1063" i="1"/>
  <c r="AA1053" i="1"/>
  <c r="AC1053" i="1"/>
  <c r="AC1042" i="1"/>
  <c r="AA1042" i="1"/>
  <c r="AB1036" i="1"/>
  <c r="AA1030" i="1"/>
  <c r="AC1030" i="1"/>
  <c r="AC1026" i="1"/>
  <c r="AA1026" i="1"/>
  <c r="AB1020" i="1"/>
  <c r="AA1014" i="1"/>
  <c r="AC1014" i="1"/>
  <c r="AC1010" i="1"/>
  <c r="AA1010" i="1"/>
  <c r="AB1004" i="1"/>
  <c r="AA998" i="1"/>
  <c r="AC998" i="1"/>
  <c r="AC994" i="1"/>
  <c r="AA994" i="1"/>
  <c r="AB988" i="1"/>
  <c r="AA982" i="1"/>
  <c r="AC982" i="1"/>
  <c r="AC978" i="1"/>
  <c r="AA978" i="1"/>
  <c r="AB972" i="1"/>
  <c r="AA966" i="1"/>
  <c r="AC966" i="1"/>
  <c r="AC962" i="1"/>
  <c r="AA962" i="1"/>
  <c r="AB956" i="1"/>
  <c r="AA950" i="1"/>
  <c r="AC950" i="1"/>
  <c r="AC946" i="1"/>
  <c r="AA946" i="1"/>
  <c r="AB940" i="1"/>
  <c r="AA934" i="1"/>
  <c r="AC934" i="1"/>
  <c r="AA925" i="1"/>
  <c r="AC925" i="1"/>
  <c r="AA921" i="1"/>
  <c r="AC921" i="1"/>
  <c r="AA916" i="1"/>
  <c r="AC916" i="1"/>
  <c r="AA902" i="1"/>
  <c r="AC902" i="1"/>
  <c r="AA892" i="1"/>
  <c r="AC892" i="1"/>
  <c r="AC883" i="1"/>
  <c r="AA883" i="1"/>
  <c r="AA845" i="1"/>
  <c r="AC845" i="1"/>
  <c r="AC824" i="1"/>
  <c r="AA824" i="1"/>
  <c r="AA820" i="1"/>
  <c r="AC820" i="1"/>
  <c r="AA807" i="1"/>
  <c r="AC807" i="1"/>
  <c r="AA790" i="1"/>
  <c r="AC790" i="1"/>
  <c r="AA773" i="1"/>
  <c r="AC773" i="1"/>
  <c r="AC760" i="1"/>
  <c r="AA760" i="1"/>
  <c r="AA756" i="1"/>
  <c r="AC756" i="1"/>
  <c r="AA743" i="1"/>
  <c r="AC743" i="1"/>
  <c r="AA733" i="1"/>
  <c r="AC733" i="1"/>
  <c r="AA726" i="1"/>
  <c r="AC726" i="1"/>
  <c r="AA647" i="1"/>
  <c r="AC647" i="1"/>
  <c r="AA930" i="1"/>
  <c r="AA922" i="1"/>
  <c r="AA914" i="1"/>
  <c r="AA906" i="1"/>
  <c r="AA898" i="1"/>
  <c r="AB887" i="1"/>
  <c r="AA882" i="1"/>
  <c r="AC879" i="1"/>
  <c r="AA876" i="1"/>
  <c r="AB860" i="1"/>
  <c r="AB853" i="1"/>
  <c r="AA838" i="1"/>
  <c r="AC838" i="1"/>
  <c r="AA831" i="1"/>
  <c r="AC831" i="1"/>
  <c r="AA814" i="1"/>
  <c r="AC814" i="1"/>
  <c r="AA797" i="1"/>
  <c r="AC797" i="1"/>
  <c r="AC784" i="1"/>
  <c r="AA784" i="1"/>
  <c r="AA780" i="1"/>
  <c r="AC780" i="1"/>
  <c r="AA767" i="1"/>
  <c r="AC767" i="1"/>
  <c r="AA750" i="1"/>
  <c r="AC750" i="1"/>
  <c r="AC720" i="1"/>
  <c r="AA720" i="1"/>
  <c r="AA716" i="1"/>
  <c r="AC716" i="1"/>
  <c r="AA712" i="1"/>
  <c r="AC712" i="1"/>
  <c r="AA697" i="1"/>
  <c r="AC697" i="1"/>
  <c r="AC679" i="1"/>
  <c r="AA679" i="1"/>
  <c r="AA671" i="1"/>
  <c r="AC671" i="1"/>
  <c r="AC1039" i="1"/>
  <c r="AC1031" i="1"/>
  <c r="AC1023" i="1"/>
  <c r="AC1015" i="1"/>
  <c r="AC1007" i="1"/>
  <c r="AC999" i="1"/>
  <c r="AC991" i="1"/>
  <c r="AC983" i="1"/>
  <c r="AC975" i="1"/>
  <c r="AC967" i="1"/>
  <c r="AC959" i="1"/>
  <c r="AC951" i="1"/>
  <c r="AC943" i="1"/>
  <c r="AC935" i="1"/>
  <c r="AC927" i="1"/>
  <c r="AC919" i="1"/>
  <c r="AC911" i="1"/>
  <c r="AC903" i="1"/>
  <c r="AC895" i="1"/>
  <c r="AB878" i="1"/>
  <c r="AC873" i="1"/>
  <c r="AC872" i="1"/>
  <c r="AB871" i="1"/>
  <c r="AB861" i="1"/>
  <c r="AA846" i="1"/>
  <c r="AC846" i="1"/>
  <c r="AA821" i="1"/>
  <c r="AC821" i="1"/>
  <c r="AC808" i="1"/>
  <c r="AA808" i="1"/>
  <c r="AA804" i="1"/>
  <c r="AC804" i="1"/>
  <c r="AA791" i="1"/>
  <c r="AC791" i="1"/>
  <c r="AA774" i="1"/>
  <c r="AC774" i="1"/>
  <c r="AA757" i="1"/>
  <c r="AC757" i="1"/>
  <c r="AC744" i="1"/>
  <c r="AA744" i="1"/>
  <c r="AA740" i="1"/>
  <c r="AC740" i="1"/>
  <c r="AA727" i="1"/>
  <c r="AC727" i="1"/>
  <c r="AA717" i="1"/>
  <c r="AC717" i="1"/>
  <c r="AA854" i="1"/>
  <c r="AC854" i="1"/>
  <c r="AA839" i="1"/>
  <c r="AC839" i="1"/>
  <c r="AC832" i="1"/>
  <c r="AA832" i="1"/>
  <c r="AA828" i="1"/>
  <c r="AC828" i="1"/>
  <c r="AA815" i="1"/>
  <c r="AC815" i="1"/>
  <c r="AA798" i="1"/>
  <c r="AC798" i="1"/>
  <c r="AA781" i="1"/>
  <c r="AC781" i="1"/>
  <c r="AC768" i="1"/>
  <c r="AA768" i="1"/>
  <c r="AA764" i="1"/>
  <c r="AC764" i="1"/>
  <c r="AA751" i="1"/>
  <c r="AC751" i="1"/>
  <c r="AA741" i="1"/>
  <c r="AC741" i="1"/>
  <c r="AA734" i="1"/>
  <c r="AC734" i="1"/>
  <c r="AC713" i="1"/>
  <c r="AA713" i="1"/>
  <c r="AA894" i="1"/>
  <c r="AA893" i="1"/>
  <c r="AA862" i="1"/>
  <c r="AC862" i="1"/>
  <c r="AA847" i="1"/>
  <c r="AC847" i="1"/>
  <c r="AA822" i="1"/>
  <c r="AC822" i="1"/>
  <c r="AA805" i="1"/>
  <c r="AC805" i="1"/>
  <c r="AC792" i="1"/>
  <c r="AA792" i="1"/>
  <c r="AA788" i="1"/>
  <c r="AC788" i="1"/>
  <c r="AA775" i="1"/>
  <c r="AC775" i="1"/>
  <c r="AA758" i="1"/>
  <c r="AC758" i="1"/>
  <c r="AC728" i="1"/>
  <c r="AA728" i="1"/>
  <c r="AA724" i="1"/>
  <c r="AC724" i="1"/>
  <c r="AC695" i="1"/>
  <c r="AA695" i="1"/>
  <c r="AC868" i="1"/>
  <c r="AC866" i="1"/>
  <c r="AA855" i="1"/>
  <c r="AC855" i="1"/>
  <c r="AC850" i="1"/>
  <c r="AA843" i="1"/>
  <c r="AC840" i="1"/>
  <c r="AA840" i="1"/>
  <c r="AA829" i="1"/>
  <c r="AC829" i="1"/>
  <c r="AC816" i="1"/>
  <c r="AA816" i="1"/>
  <c r="AA812" i="1"/>
  <c r="AC812" i="1"/>
  <c r="AA799" i="1"/>
  <c r="AC799" i="1"/>
  <c r="AA782" i="1"/>
  <c r="AC782" i="1"/>
  <c r="AA765" i="1"/>
  <c r="AC765" i="1"/>
  <c r="AC752" i="1"/>
  <c r="AA752" i="1"/>
  <c r="AA748" i="1"/>
  <c r="AC748" i="1"/>
  <c r="AA735" i="1"/>
  <c r="AC735" i="1"/>
  <c r="AA725" i="1"/>
  <c r="AC725" i="1"/>
  <c r="AA718" i="1"/>
  <c r="AC718" i="1"/>
  <c r="AA631" i="1"/>
  <c r="AC631" i="1"/>
  <c r="AA886" i="1"/>
  <c r="AC864" i="1"/>
  <c r="AA863" i="1"/>
  <c r="AC863" i="1"/>
  <c r="AA852" i="1"/>
  <c r="AC848" i="1"/>
  <c r="AA848" i="1"/>
  <c r="AA823" i="1"/>
  <c r="AC823" i="1"/>
  <c r="AA806" i="1"/>
  <c r="AC806" i="1"/>
  <c r="AA789" i="1"/>
  <c r="AC789" i="1"/>
  <c r="AC776" i="1"/>
  <c r="AA776" i="1"/>
  <c r="AA772" i="1"/>
  <c r="AC772" i="1"/>
  <c r="AA759" i="1"/>
  <c r="AC759" i="1"/>
  <c r="AA749" i="1"/>
  <c r="AC749" i="1"/>
  <c r="AA742" i="1"/>
  <c r="AC742" i="1"/>
  <c r="AC711" i="1"/>
  <c r="AA711" i="1"/>
  <c r="AA681" i="1"/>
  <c r="AC681" i="1"/>
  <c r="AA663" i="1"/>
  <c r="AC663" i="1"/>
  <c r="AC888" i="1"/>
  <c r="AA859" i="1"/>
  <c r="AC856" i="1"/>
  <c r="AA856" i="1"/>
  <c r="AB844" i="1"/>
  <c r="AB837" i="1"/>
  <c r="AA830" i="1"/>
  <c r="AC830" i="1"/>
  <c r="AA813" i="1"/>
  <c r="AC813" i="1"/>
  <c r="AC800" i="1"/>
  <c r="AA800" i="1"/>
  <c r="AA796" i="1"/>
  <c r="AC796" i="1"/>
  <c r="AA783" i="1"/>
  <c r="AC783" i="1"/>
  <c r="AA766" i="1"/>
  <c r="AC766" i="1"/>
  <c r="AC736" i="1"/>
  <c r="AA736" i="1"/>
  <c r="AA732" i="1"/>
  <c r="AC732" i="1"/>
  <c r="AA719" i="1"/>
  <c r="AC719" i="1"/>
  <c r="AA658" i="1"/>
  <c r="AC658" i="1"/>
  <c r="AA643" i="1"/>
  <c r="AC643" i="1"/>
  <c r="AA639" i="1"/>
  <c r="AC639" i="1"/>
  <c r="AC637" i="1"/>
  <c r="AA637" i="1"/>
  <c r="AA624" i="1"/>
  <c r="AC624" i="1"/>
  <c r="AA611" i="1"/>
  <c r="AC611" i="1"/>
  <c r="AA601" i="1"/>
  <c r="AC601" i="1"/>
  <c r="AA594" i="1"/>
  <c r="AC594" i="1"/>
  <c r="AC589" i="1"/>
  <c r="AA589" i="1"/>
  <c r="AA567" i="1"/>
  <c r="AC567" i="1"/>
  <c r="AA560" i="1"/>
  <c r="AC560" i="1"/>
  <c r="AA537" i="1"/>
  <c r="AC537" i="1"/>
  <c r="AC522" i="1"/>
  <c r="AA522" i="1"/>
  <c r="AA513" i="1"/>
  <c r="AC513" i="1"/>
  <c r="AA508" i="1"/>
  <c r="AC508" i="1"/>
  <c r="AA502" i="1"/>
  <c r="AC502" i="1"/>
  <c r="AA498" i="1"/>
  <c r="AC498" i="1"/>
  <c r="AA489" i="1"/>
  <c r="AC489" i="1"/>
  <c r="AC479" i="1"/>
  <c r="AA479" i="1"/>
  <c r="AA475" i="1"/>
  <c r="AC475" i="1"/>
  <c r="AC462" i="1"/>
  <c r="AA462" i="1"/>
  <c r="AA445" i="1"/>
  <c r="AC445" i="1"/>
  <c r="AA441" i="1"/>
  <c r="AC441" i="1"/>
  <c r="AA432" i="1"/>
  <c r="AC432" i="1"/>
  <c r="AA420" i="1"/>
  <c r="AC420" i="1"/>
  <c r="AC415" i="1"/>
  <c r="AA415" i="1"/>
  <c r="AA411" i="1"/>
  <c r="AC411" i="1"/>
  <c r="AC398" i="1"/>
  <c r="AA398" i="1"/>
  <c r="AA381" i="1"/>
  <c r="AC381" i="1"/>
  <c r="AA377" i="1"/>
  <c r="AC377" i="1"/>
  <c r="AA359" i="1"/>
  <c r="AC359" i="1"/>
  <c r="AA714" i="1"/>
  <c r="AC696" i="1"/>
  <c r="AC680" i="1"/>
  <c r="AC676" i="1"/>
  <c r="AB675" i="1"/>
  <c r="AA666" i="1"/>
  <c r="AC666" i="1"/>
  <c r="AA651" i="1"/>
  <c r="AC651" i="1"/>
  <c r="AC645" i="1"/>
  <c r="AA645" i="1"/>
  <c r="AA625" i="1"/>
  <c r="AC625" i="1"/>
  <c r="AA618" i="1"/>
  <c r="AC618" i="1"/>
  <c r="AC613" i="1"/>
  <c r="AA613" i="1"/>
  <c r="AA591" i="1"/>
  <c r="AC591" i="1"/>
  <c r="AA584" i="1"/>
  <c r="AC584" i="1"/>
  <c r="AC572" i="1"/>
  <c r="AA571" i="1"/>
  <c r="AC571" i="1"/>
  <c r="AA561" i="1"/>
  <c r="AC561" i="1"/>
  <c r="AA554" i="1"/>
  <c r="AC554" i="1"/>
  <c r="AC549" i="1"/>
  <c r="AA549" i="1"/>
  <c r="AC533" i="1"/>
  <c r="AA533" i="1"/>
  <c r="AA490" i="1"/>
  <c r="AC490" i="1"/>
  <c r="AC709" i="1"/>
  <c r="AC708" i="1"/>
  <c r="AB707" i="1"/>
  <c r="AC693" i="1"/>
  <c r="AC692" i="1"/>
  <c r="AA691" i="1"/>
  <c r="AC691" i="1"/>
  <c r="AC677" i="1"/>
  <c r="AA677" i="1"/>
  <c r="AC660" i="1"/>
  <c r="AA659" i="1"/>
  <c r="AC659" i="1"/>
  <c r="AA655" i="1"/>
  <c r="AC655" i="1"/>
  <c r="AC653" i="1"/>
  <c r="AA653" i="1"/>
  <c r="AA648" i="1"/>
  <c r="AA633" i="1"/>
  <c r="AC633" i="1"/>
  <c r="AA615" i="1"/>
  <c r="AC615" i="1"/>
  <c r="AA608" i="1"/>
  <c r="AC608" i="1"/>
  <c r="AC596" i="1"/>
  <c r="AA595" i="1"/>
  <c r="AC595" i="1"/>
  <c r="AA585" i="1"/>
  <c r="AC585" i="1"/>
  <c r="AA578" i="1"/>
  <c r="AC578" i="1"/>
  <c r="AC573" i="1"/>
  <c r="AA573" i="1"/>
  <c r="AA551" i="1"/>
  <c r="AC551" i="1"/>
  <c r="AA544" i="1"/>
  <c r="AC544" i="1"/>
  <c r="AA527" i="1"/>
  <c r="AC527" i="1"/>
  <c r="AC514" i="1"/>
  <c r="AA514" i="1"/>
  <c r="AA503" i="1"/>
  <c r="AC503" i="1"/>
  <c r="AA698" i="1"/>
  <c r="AA682" i="1"/>
  <c r="AC668" i="1"/>
  <c r="AA667" i="1"/>
  <c r="AC667" i="1"/>
  <c r="AC661" i="1"/>
  <c r="AA661" i="1"/>
  <c r="AA656" i="1"/>
  <c r="AA641" i="1"/>
  <c r="AC641" i="1"/>
  <c r="AC620" i="1"/>
  <c r="AA619" i="1"/>
  <c r="AC619" i="1"/>
  <c r="AA609" i="1"/>
  <c r="AC609" i="1"/>
  <c r="AA602" i="1"/>
  <c r="AC602" i="1"/>
  <c r="AC597" i="1"/>
  <c r="AA597" i="1"/>
  <c r="AA575" i="1"/>
  <c r="AC575" i="1"/>
  <c r="AA568" i="1"/>
  <c r="AC568" i="1"/>
  <c r="AC556" i="1"/>
  <c r="AA555" i="1"/>
  <c r="AC555" i="1"/>
  <c r="AA545" i="1"/>
  <c r="AC545" i="1"/>
  <c r="AA538" i="1"/>
  <c r="AC538" i="1"/>
  <c r="AA534" i="1"/>
  <c r="AC534" i="1"/>
  <c r="AA499" i="1"/>
  <c r="AC499" i="1"/>
  <c r="AC835" i="1"/>
  <c r="AC827" i="1"/>
  <c r="AC819" i="1"/>
  <c r="AC811" i="1"/>
  <c r="AC803" i="1"/>
  <c r="AC795" i="1"/>
  <c r="AC787" i="1"/>
  <c r="AC779" i="1"/>
  <c r="AC771" i="1"/>
  <c r="AC763" i="1"/>
  <c r="AC755" i="1"/>
  <c r="AC747" i="1"/>
  <c r="AC739" i="1"/>
  <c r="AC731" i="1"/>
  <c r="AC723" i="1"/>
  <c r="AB715" i="1"/>
  <c r="AC669" i="1"/>
  <c r="AA669" i="1"/>
  <c r="AA649" i="1"/>
  <c r="AC649" i="1"/>
  <c r="AA626" i="1"/>
  <c r="AC626" i="1"/>
  <c r="AC621" i="1"/>
  <c r="AA621" i="1"/>
  <c r="AA599" i="1"/>
  <c r="AC599" i="1"/>
  <c r="AA592" i="1"/>
  <c r="AC592" i="1"/>
  <c r="AC580" i="1"/>
  <c r="AA579" i="1"/>
  <c r="AC579" i="1"/>
  <c r="AA569" i="1"/>
  <c r="AC569" i="1"/>
  <c r="AA562" i="1"/>
  <c r="AC562" i="1"/>
  <c r="AC557" i="1"/>
  <c r="AA557" i="1"/>
  <c r="AA539" i="1"/>
  <c r="AC539" i="1"/>
  <c r="AA528" i="1"/>
  <c r="AC528" i="1"/>
  <c r="AA519" i="1"/>
  <c r="AC519" i="1"/>
  <c r="AC504" i="1"/>
  <c r="AA504" i="1"/>
  <c r="AA492" i="1"/>
  <c r="AC492" i="1"/>
  <c r="AA673" i="1"/>
  <c r="AC673" i="1"/>
  <c r="AA657" i="1"/>
  <c r="AC657" i="1"/>
  <c r="AA634" i="1"/>
  <c r="AC634" i="1"/>
  <c r="AA623" i="1"/>
  <c r="AC623" i="1"/>
  <c r="AA616" i="1"/>
  <c r="AC616" i="1"/>
  <c r="AA603" i="1"/>
  <c r="AC603" i="1"/>
  <c r="AA593" i="1"/>
  <c r="AC593" i="1"/>
  <c r="AA586" i="1"/>
  <c r="AC586" i="1"/>
  <c r="AC581" i="1"/>
  <c r="AA581" i="1"/>
  <c r="AA559" i="1"/>
  <c r="AC559" i="1"/>
  <c r="AA552" i="1"/>
  <c r="AC552" i="1"/>
  <c r="AA535" i="1"/>
  <c r="AC535" i="1"/>
  <c r="AC530" i="1"/>
  <c r="AA530" i="1"/>
  <c r="AA524" i="1"/>
  <c r="AC524" i="1"/>
  <c r="AA511" i="1"/>
  <c r="AC511" i="1"/>
  <c r="AA496" i="1"/>
  <c r="AC496" i="1"/>
  <c r="AA705" i="1"/>
  <c r="AC705" i="1"/>
  <c r="AA703" i="1"/>
  <c r="AB699" i="1"/>
  <c r="AA689" i="1"/>
  <c r="AC689" i="1"/>
  <c r="AA687" i="1"/>
  <c r="AB683" i="1"/>
  <c r="AA665" i="1"/>
  <c r="AC665" i="1"/>
  <c r="AA642" i="1"/>
  <c r="AC642" i="1"/>
  <c r="AA627" i="1"/>
  <c r="AC627" i="1"/>
  <c r="AA617" i="1"/>
  <c r="AC617" i="1"/>
  <c r="AA610" i="1"/>
  <c r="AC610" i="1"/>
  <c r="AC605" i="1"/>
  <c r="AA605" i="1"/>
  <c r="AA583" i="1"/>
  <c r="AC583" i="1"/>
  <c r="AA576" i="1"/>
  <c r="AC576" i="1"/>
  <c r="AA563" i="1"/>
  <c r="AC563" i="1"/>
  <c r="AA553" i="1"/>
  <c r="AC553" i="1"/>
  <c r="AA546" i="1"/>
  <c r="AC546" i="1"/>
  <c r="AC541" i="1"/>
  <c r="AA541" i="1"/>
  <c r="AA532" i="1"/>
  <c r="AC532" i="1"/>
  <c r="AA521" i="1"/>
  <c r="AC521" i="1"/>
  <c r="AC501" i="1"/>
  <c r="AA501" i="1"/>
  <c r="AA650" i="1"/>
  <c r="AC650" i="1"/>
  <c r="AA635" i="1"/>
  <c r="AC635" i="1"/>
  <c r="AC629" i="1"/>
  <c r="AA629" i="1"/>
  <c r="AA607" i="1"/>
  <c r="AC607" i="1"/>
  <c r="AA600" i="1"/>
  <c r="AC600" i="1"/>
  <c r="AA587" i="1"/>
  <c r="AC587" i="1"/>
  <c r="AA577" i="1"/>
  <c r="AC577" i="1"/>
  <c r="AA570" i="1"/>
  <c r="AC570" i="1"/>
  <c r="AC565" i="1"/>
  <c r="AA565" i="1"/>
  <c r="AA547" i="1"/>
  <c r="AC547" i="1"/>
  <c r="AA543" i="1"/>
  <c r="AC543" i="1"/>
  <c r="AA536" i="1"/>
  <c r="AC536" i="1"/>
  <c r="AA516" i="1"/>
  <c r="AC516" i="1"/>
  <c r="AA506" i="1"/>
  <c r="AC506" i="1"/>
  <c r="AC493" i="1"/>
  <c r="AA493" i="1"/>
  <c r="AB510" i="1"/>
  <c r="AA485" i="1"/>
  <c r="AC485" i="1"/>
  <c r="AA476" i="1"/>
  <c r="AC476" i="1"/>
  <c r="AC471" i="1"/>
  <c r="AA471" i="1"/>
  <c r="AA467" i="1"/>
  <c r="AC467" i="1"/>
  <c r="AC454" i="1"/>
  <c r="AA454" i="1"/>
  <c r="AA437" i="1"/>
  <c r="AC437" i="1"/>
  <c r="AA433" i="1"/>
  <c r="AC433" i="1"/>
  <c r="AA424" i="1"/>
  <c r="AC424" i="1"/>
  <c r="AA412" i="1"/>
  <c r="AC412" i="1"/>
  <c r="AC407" i="1"/>
  <c r="AA407" i="1"/>
  <c r="AA403" i="1"/>
  <c r="AC403" i="1"/>
  <c r="AC390" i="1"/>
  <c r="AA390" i="1"/>
  <c r="AA373" i="1"/>
  <c r="AC373" i="1"/>
  <c r="AA368" i="1"/>
  <c r="AC368" i="1"/>
  <c r="AA364" i="1"/>
  <c r="AC364" i="1"/>
  <c r="AA494" i="1"/>
  <c r="AA480" i="1"/>
  <c r="AC480" i="1"/>
  <c r="AA468" i="1"/>
  <c r="AC468" i="1"/>
  <c r="AC463" i="1"/>
  <c r="AA463" i="1"/>
  <c r="AA459" i="1"/>
  <c r="AC459" i="1"/>
  <c r="AC446" i="1"/>
  <c r="AA446" i="1"/>
  <c r="AA429" i="1"/>
  <c r="AC429" i="1"/>
  <c r="AA425" i="1"/>
  <c r="AC425" i="1"/>
  <c r="AA416" i="1"/>
  <c r="AC416" i="1"/>
  <c r="AA404" i="1"/>
  <c r="AC404" i="1"/>
  <c r="AC399" i="1"/>
  <c r="AA399" i="1"/>
  <c r="AA395" i="1"/>
  <c r="AC395" i="1"/>
  <c r="AC382" i="1"/>
  <c r="AA382" i="1"/>
  <c r="AC369" i="1"/>
  <c r="AA369" i="1"/>
  <c r="AC365" i="1"/>
  <c r="AA365" i="1"/>
  <c r="AC360" i="1"/>
  <c r="AA360" i="1"/>
  <c r="AC356" i="1"/>
  <c r="AA356" i="1"/>
  <c r="AA344" i="1"/>
  <c r="AC344" i="1"/>
  <c r="AC339" i="1"/>
  <c r="AA339" i="1"/>
  <c r="AC331" i="1"/>
  <c r="AA331" i="1"/>
  <c r="AA525" i="1"/>
  <c r="AC520" i="1"/>
  <c r="AC486" i="1"/>
  <c r="AA486" i="1"/>
  <c r="AA482" i="1"/>
  <c r="AC482" i="1"/>
  <c r="AA472" i="1"/>
  <c r="AC472" i="1"/>
  <c r="AA460" i="1"/>
  <c r="AC460" i="1"/>
  <c r="AC455" i="1"/>
  <c r="AA455" i="1"/>
  <c r="AA451" i="1"/>
  <c r="AC451" i="1"/>
  <c r="AC438" i="1"/>
  <c r="AA438" i="1"/>
  <c r="AA421" i="1"/>
  <c r="AC421" i="1"/>
  <c r="AA417" i="1"/>
  <c r="AC417" i="1"/>
  <c r="AA408" i="1"/>
  <c r="AC408" i="1"/>
  <c r="AA396" i="1"/>
  <c r="AC396" i="1"/>
  <c r="AC391" i="1"/>
  <c r="AA391" i="1"/>
  <c r="AA387" i="1"/>
  <c r="AC387" i="1"/>
  <c r="AC374" i="1"/>
  <c r="AA374" i="1"/>
  <c r="AC357" i="1"/>
  <c r="AA357" i="1"/>
  <c r="AC497" i="1"/>
  <c r="AA477" i="1"/>
  <c r="AC477" i="1"/>
  <c r="AA473" i="1"/>
  <c r="AC473" i="1"/>
  <c r="AA464" i="1"/>
  <c r="AC464" i="1"/>
  <c r="AA452" i="1"/>
  <c r="AC452" i="1"/>
  <c r="AC447" i="1"/>
  <c r="AA447" i="1"/>
  <c r="AA443" i="1"/>
  <c r="AC443" i="1"/>
  <c r="AC430" i="1"/>
  <c r="AA430" i="1"/>
  <c r="AA413" i="1"/>
  <c r="AC413" i="1"/>
  <c r="AA409" i="1"/>
  <c r="AC409" i="1"/>
  <c r="AA400" i="1"/>
  <c r="AC400" i="1"/>
  <c r="AA388" i="1"/>
  <c r="AC388" i="1"/>
  <c r="AC383" i="1"/>
  <c r="AA383" i="1"/>
  <c r="AA379" i="1"/>
  <c r="AC379" i="1"/>
  <c r="AA366" i="1"/>
  <c r="AC366" i="1"/>
  <c r="AB526" i="1"/>
  <c r="AB523" i="1"/>
  <c r="AA517" i="1"/>
  <c r="AC512" i="1"/>
  <c r="AC500" i="1"/>
  <c r="AB495" i="1"/>
  <c r="AC487" i="1"/>
  <c r="AA487" i="1"/>
  <c r="AA469" i="1"/>
  <c r="AC469" i="1"/>
  <c r="AA465" i="1"/>
  <c r="AC465" i="1"/>
  <c r="AA456" i="1"/>
  <c r="AC456" i="1"/>
  <c r="AA444" i="1"/>
  <c r="AC444" i="1"/>
  <c r="AC439" i="1"/>
  <c r="AA439" i="1"/>
  <c r="AA435" i="1"/>
  <c r="AC435" i="1"/>
  <c r="AC422" i="1"/>
  <c r="AA422" i="1"/>
  <c r="AA405" i="1"/>
  <c r="AC405" i="1"/>
  <c r="AA401" i="1"/>
  <c r="AC401" i="1"/>
  <c r="AA392" i="1"/>
  <c r="AC392" i="1"/>
  <c r="AA380" i="1"/>
  <c r="AC380" i="1"/>
  <c r="AC375" i="1"/>
  <c r="AA375" i="1"/>
  <c r="AA328" i="1"/>
  <c r="AC328" i="1"/>
  <c r="AC323" i="1"/>
  <c r="AA323" i="1"/>
  <c r="AA484" i="1"/>
  <c r="AC484" i="1"/>
  <c r="AC478" i="1"/>
  <c r="AA478" i="1"/>
  <c r="AA461" i="1"/>
  <c r="AC461" i="1"/>
  <c r="AA457" i="1"/>
  <c r="AC457" i="1"/>
  <c r="AA448" i="1"/>
  <c r="AC448" i="1"/>
  <c r="AA436" i="1"/>
  <c r="AC436" i="1"/>
  <c r="AC431" i="1"/>
  <c r="AA431" i="1"/>
  <c r="AA427" i="1"/>
  <c r="AC427" i="1"/>
  <c r="AC414" i="1"/>
  <c r="AA414" i="1"/>
  <c r="AA397" i="1"/>
  <c r="AC397" i="1"/>
  <c r="AA393" i="1"/>
  <c r="AC393" i="1"/>
  <c r="AA384" i="1"/>
  <c r="AC384" i="1"/>
  <c r="AA367" i="1"/>
  <c r="AC367" i="1"/>
  <c r="AB518" i="1"/>
  <c r="AB515" i="1"/>
  <c r="AA509" i="1"/>
  <c r="AA488" i="1"/>
  <c r="AC488" i="1"/>
  <c r="AC470" i="1"/>
  <c r="AA470" i="1"/>
  <c r="AA453" i="1"/>
  <c r="AC453" i="1"/>
  <c r="AA449" i="1"/>
  <c r="AC449" i="1"/>
  <c r="AA440" i="1"/>
  <c r="AC440" i="1"/>
  <c r="AA428" i="1"/>
  <c r="AC428" i="1"/>
  <c r="AC423" i="1"/>
  <c r="AA423" i="1"/>
  <c r="AA419" i="1"/>
  <c r="AC419" i="1"/>
  <c r="AC406" i="1"/>
  <c r="AA406" i="1"/>
  <c r="AA389" i="1"/>
  <c r="AC389" i="1"/>
  <c r="AA385" i="1"/>
  <c r="AC385" i="1"/>
  <c r="AA376" i="1"/>
  <c r="AC376" i="1"/>
  <c r="AA371" i="1"/>
  <c r="AC371" i="1"/>
  <c r="AA363" i="1"/>
  <c r="AC363" i="1"/>
  <c r="AA355" i="1"/>
  <c r="AC355" i="1"/>
  <c r="AC347" i="1"/>
  <c r="AA347" i="1"/>
  <c r="AA312" i="1"/>
  <c r="AC312" i="1"/>
  <c r="AC352" i="1"/>
  <c r="AC351" i="1"/>
  <c r="AC336" i="1"/>
  <c r="AC335" i="1"/>
  <c r="AC320" i="1"/>
  <c r="AC319" i="1"/>
  <c r="AA310" i="1"/>
  <c r="AA301" i="1"/>
  <c r="AC301" i="1"/>
  <c r="AC288" i="1"/>
  <c r="AB287" i="1"/>
  <c r="AA277" i="1"/>
  <c r="AC277" i="1"/>
  <c r="AB271" i="1"/>
  <c r="AA256" i="1"/>
  <c r="AC256" i="1"/>
  <c r="AA247" i="1"/>
  <c r="AC247" i="1"/>
  <c r="AA238" i="1"/>
  <c r="AC238" i="1"/>
  <c r="AA220" i="1"/>
  <c r="AC220" i="1"/>
  <c r="AC197" i="1"/>
  <c r="AA197" i="1"/>
  <c r="AA77" i="1"/>
  <c r="AC77" i="1"/>
  <c r="AC340" i="1"/>
  <c r="AC324" i="1"/>
  <c r="AA289" i="1"/>
  <c r="AC289" i="1"/>
  <c r="AA282" i="1"/>
  <c r="AC282" i="1"/>
  <c r="AA266" i="1"/>
  <c r="AC266" i="1"/>
  <c r="AC252" i="1"/>
  <c r="AA252" i="1"/>
  <c r="AC243" i="1"/>
  <c r="AA243" i="1"/>
  <c r="AA234" i="1"/>
  <c r="AC234" i="1"/>
  <c r="AC225" i="1"/>
  <c r="AA225" i="1"/>
  <c r="AA221" i="1"/>
  <c r="AC221" i="1"/>
  <c r="AC181" i="1"/>
  <c r="AA181" i="1"/>
  <c r="AC149" i="1"/>
  <c r="AA149" i="1"/>
  <c r="AC125" i="1"/>
  <c r="AA125" i="1"/>
  <c r="AB358" i="1"/>
  <c r="AA341" i="1"/>
  <c r="AC341" i="1"/>
  <c r="AA325" i="1"/>
  <c r="AC325" i="1"/>
  <c r="AA314" i="1"/>
  <c r="AC303" i="1"/>
  <c r="AC296" i="1"/>
  <c r="AA295" i="1"/>
  <c r="AC295" i="1"/>
  <c r="AA290" i="1"/>
  <c r="AA272" i="1"/>
  <c r="AC272" i="1"/>
  <c r="AA262" i="1"/>
  <c r="AC262" i="1"/>
  <c r="AA248" i="1"/>
  <c r="AC248" i="1"/>
  <c r="AA239" i="1"/>
  <c r="AC239" i="1"/>
  <c r="AA230" i="1"/>
  <c r="AC230" i="1"/>
  <c r="AA212" i="1"/>
  <c r="AC212" i="1"/>
  <c r="AC101" i="1"/>
  <c r="AA101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378" i="1"/>
  <c r="AB354" i="1"/>
  <c r="AB338" i="1"/>
  <c r="AB322" i="1"/>
  <c r="AB311" i="1"/>
  <c r="AA305" i="1"/>
  <c r="AA297" i="1"/>
  <c r="AC297" i="1"/>
  <c r="AC283" i="1"/>
  <c r="AA283" i="1"/>
  <c r="AC267" i="1"/>
  <c r="AA267" i="1"/>
  <c r="AA258" i="1"/>
  <c r="AC258" i="1"/>
  <c r="AC244" i="1"/>
  <c r="AA244" i="1"/>
  <c r="AC235" i="1"/>
  <c r="AA235" i="1"/>
  <c r="AC213" i="1"/>
  <c r="AA213" i="1"/>
  <c r="AC85" i="1"/>
  <c r="AA85" i="1"/>
  <c r="AA285" i="1"/>
  <c r="AC285" i="1"/>
  <c r="AA279" i="1"/>
  <c r="AC279" i="1"/>
  <c r="AA269" i="1"/>
  <c r="AC269" i="1"/>
  <c r="AA263" i="1"/>
  <c r="AC263" i="1"/>
  <c r="AA254" i="1"/>
  <c r="AC254" i="1"/>
  <c r="AA240" i="1"/>
  <c r="AC240" i="1"/>
  <c r="AA231" i="1"/>
  <c r="AC231" i="1"/>
  <c r="AA222" i="1"/>
  <c r="AC222" i="1"/>
  <c r="AA217" i="1"/>
  <c r="AC217" i="1"/>
  <c r="AA204" i="1"/>
  <c r="AC204" i="1"/>
  <c r="AB370" i="1"/>
  <c r="AA345" i="1"/>
  <c r="AA329" i="1"/>
  <c r="AC316" i="1"/>
  <c r="AB315" i="1"/>
  <c r="AB306" i="1"/>
  <c r="AC292" i="1"/>
  <c r="AB291" i="1"/>
  <c r="AA286" i="1"/>
  <c r="AA274" i="1"/>
  <c r="AC274" i="1"/>
  <c r="AA270" i="1"/>
  <c r="AC259" i="1"/>
  <c r="AA259" i="1"/>
  <c r="AA250" i="1"/>
  <c r="AC250" i="1"/>
  <c r="AC236" i="1"/>
  <c r="AA236" i="1"/>
  <c r="AC227" i="1"/>
  <c r="AA227" i="1"/>
  <c r="AC205" i="1"/>
  <c r="AA205" i="1"/>
  <c r="AC165" i="1"/>
  <c r="AA165" i="1"/>
  <c r="AC133" i="1"/>
  <c r="AA133" i="1"/>
  <c r="AC362" i="1"/>
  <c r="AA349" i="1"/>
  <c r="AC349" i="1"/>
  <c r="AA333" i="1"/>
  <c r="AC333" i="1"/>
  <c r="AA317" i="1"/>
  <c r="AC317" i="1"/>
  <c r="AC307" i="1"/>
  <c r="AA307" i="1"/>
  <c r="AA293" i="1"/>
  <c r="AC293" i="1"/>
  <c r="AA280" i="1"/>
  <c r="AC280" i="1"/>
  <c r="AA264" i="1"/>
  <c r="AC264" i="1"/>
  <c r="AA255" i="1"/>
  <c r="AC255" i="1"/>
  <c r="AA246" i="1"/>
  <c r="AC246" i="1"/>
  <c r="AA232" i="1"/>
  <c r="AC232" i="1"/>
  <c r="AC117" i="1"/>
  <c r="AA117" i="1"/>
  <c r="AC93" i="1"/>
  <c r="AA93" i="1"/>
  <c r="AA361" i="1"/>
  <c r="AB346" i="1"/>
  <c r="AB330" i="1"/>
  <c r="AA309" i="1"/>
  <c r="AC309" i="1"/>
  <c r="AB299" i="1"/>
  <c r="AC275" i="1"/>
  <c r="AA275" i="1"/>
  <c r="AC260" i="1"/>
  <c r="AA260" i="1"/>
  <c r="AC251" i="1"/>
  <c r="AA251" i="1"/>
  <c r="AA242" i="1"/>
  <c r="AC242" i="1"/>
  <c r="AC228" i="1"/>
  <c r="AA228" i="1"/>
  <c r="AA224" i="1"/>
  <c r="AC224" i="1"/>
  <c r="AA211" i="1"/>
  <c r="AC211" i="1"/>
  <c r="AA196" i="1"/>
  <c r="AC196" i="1"/>
  <c r="AC208" i="1"/>
  <c r="AC207" i="1"/>
  <c r="AA207" i="1"/>
  <c r="AA192" i="1"/>
  <c r="AC192" i="1"/>
  <c r="AC183" i="1"/>
  <c r="AA183" i="1"/>
  <c r="AA160" i="1"/>
  <c r="AC160" i="1"/>
  <c r="AB151" i="1"/>
  <c r="AC132" i="1"/>
  <c r="AA128" i="1"/>
  <c r="AC128" i="1"/>
  <c r="AB119" i="1"/>
  <c r="AC100" i="1"/>
  <c r="AA96" i="1"/>
  <c r="AC96" i="1"/>
  <c r="AB87" i="1"/>
  <c r="AA42" i="1"/>
  <c r="AC42" i="1"/>
  <c r="AC7" i="1"/>
  <c r="AA7" i="1"/>
  <c r="AC281" i="1"/>
  <c r="AC273" i="1"/>
  <c r="AC265" i="1"/>
  <c r="AC257" i="1"/>
  <c r="AC249" i="1"/>
  <c r="AC241" i="1"/>
  <c r="AC233" i="1"/>
  <c r="AC223" i="1"/>
  <c r="AA209" i="1"/>
  <c r="AC209" i="1"/>
  <c r="AC195" i="1"/>
  <c r="AC194" i="1"/>
  <c r="AB174" i="1"/>
  <c r="AA166" i="1"/>
  <c r="AC163" i="1"/>
  <c r="AC162" i="1"/>
  <c r="AB142" i="1"/>
  <c r="AA134" i="1"/>
  <c r="AC130" i="1"/>
  <c r="AA102" i="1"/>
  <c r="AC98" i="1"/>
  <c r="AC63" i="1"/>
  <c r="AA63" i="1"/>
  <c r="AA56" i="1"/>
  <c r="AC56" i="1"/>
  <c r="AC38" i="1"/>
  <c r="AA38" i="1"/>
  <c r="AC31" i="1"/>
  <c r="AA31" i="1"/>
  <c r="AA24" i="1"/>
  <c r="AC24" i="1"/>
  <c r="AA3" i="1"/>
  <c r="AC3" i="1"/>
  <c r="AC188" i="1"/>
  <c r="AA184" i="1"/>
  <c r="AC184" i="1"/>
  <c r="AC175" i="1"/>
  <c r="AA175" i="1"/>
  <c r="AC156" i="1"/>
  <c r="AA152" i="1"/>
  <c r="AC152" i="1"/>
  <c r="AC143" i="1"/>
  <c r="AA143" i="1"/>
  <c r="AC124" i="1"/>
  <c r="AA120" i="1"/>
  <c r="AC120" i="1"/>
  <c r="AB111" i="1"/>
  <c r="AC92" i="1"/>
  <c r="AA88" i="1"/>
  <c r="AC88" i="1"/>
  <c r="AB79" i="1"/>
  <c r="AB71" i="1"/>
  <c r="AA50" i="1"/>
  <c r="AC50" i="1"/>
  <c r="AA18" i="1"/>
  <c r="AC18" i="1"/>
  <c r="AC14" i="1"/>
  <c r="AA14" i="1"/>
  <c r="AA8" i="1"/>
  <c r="AC8" i="1"/>
  <c r="AB226" i="1"/>
  <c r="AB214" i="1"/>
  <c r="AB198" i="1"/>
  <c r="AA64" i="1"/>
  <c r="AC64" i="1"/>
  <c r="AC46" i="1"/>
  <c r="AA46" i="1"/>
  <c r="AC39" i="1"/>
  <c r="AA39" i="1"/>
  <c r="AA32" i="1"/>
  <c r="AC32" i="1"/>
  <c r="AA9" i="1"/>
  <c r="AC9" i="1"/>
  <c r="AA4" i="1"/>
  <c r="AC4" i="1"/>
  <c r="AC216" i="1"/>
  <c r="AB215" i="1"/>
  <c r="AC200" i="1"/>
  <c r="AB199" i="1"/>
  <c r="AA176" i="1"/>
  <c r="AC176" i="1"/>
  <c r="AB167" i="1"/>
  <c r="AA144" i="1"/>
  <c r="AC144" i="1"/>
  <c r="AB135" i="1"/>
  <c r="AA112" i="1"/>
  <c r="AC112" i="1"/>
  <c r="AB103" i="1"/>
  <c r="AA80" i="1"/>
  <c r="AC80" i="1"/>
  <c r="AA72" i="1"/>
  <c r="AC72" i="1"/>
  <c r="AA58" i="1"/>
  <c r="AC58" i="1"/>
  <c r="AA26" i="1"/>
  <c r="AC26" i="1"/>
  <c r="AC15" i="1"/>
  <c r="AA15" i="1"/>
  <c r="AC261" i="1"/>
  <c r="AC253" i="1"/>
  <c r="AC245" i="1"/>
  <c r="AC237" i="1"/>
  <c r="AC229" i="1"/>
  <c r="AC219" i="1"/>
  <c r="AC203" i="1"/>
  <c r="AA201" i="1"/>
  <c r="AC201" i="1"/>
  <c r="AB190" i="1"/>
  <c r="AC179" i="1"/>
  <c r="AC178" i="1"/>
  <c r="AB158" i="1"/>
  <c r="AC147" i="1"/>
  <c r="AC146" i="1"/>
  <c r="AB126" i="1"/>
  <c r="AC115" i="1"/>
  <c r="AC114" i="1"/>
  <c r="AB94" i="1"/>
  <c r="AC83" i="1"/>
  <c r="AC82" i="1"/>
  <c r="AC74" i="1"/>
  <c r="AC54" i="1"/>
  <c r="AA54" i="1"/>
  <c r="AC47" i="1"/>
  <c r="AA47" i="1"/>
  <c r="AA40" i="1"/>
  <c r="AC40" i="1"/>
  <c r="AC22" i="1"/>
  <c r="AA22" i="1"/>
  <c r="AC191" i="1"/>
  <c r="AA191" i="1"/>
  <c r="AA168" i="1"/>
  <c r="AC168" i="1"/>
  <c r="AC159" i="1"/>
  <c r="AA159" i="1"/>
  <c r="AA136" i="1"/>
  <c r="AC136" i="1"/>
  <c r="AC127" i="1"/>
  <c r="AA127" i="1"/>
  <c r="AA104" i="1"/>
  <c r="AC104" i="1"/>
  <c r="AC95" i="1"/>
  <c r="AA95" i="1"/>
  <c r="AA75" i="1"/>
  <c r="AC75" i="1"/>
  <c r="AA69" i="1"/>
  <c r="AC69" i="1"/>
  <c r="AA66" i="1"/>
  <c r="AC66" i="1"/>
  <c r="AA34" i="1"/>
  <c r="AC34" i="1"/>
  <c r="AA16" i="1"/>
  <c r="AC16" i="1"/>
  <c r="AA10" i="1"/>
  <c r="AC10" i="1"/>
  <c r="AC6" i="1"/>
  <c r="AA6" i="1"/>
  <c r="AB206" i="1"/>
  <c r="AB182" i="1"/>
  <c r="AA173" i="1"/>
  <c r="AB150" i="1"/>
  <c r="AA141" i="1"/>
  <c r="AB118" i="1"/>
  <c r="AA109" i="1"/>
  <c r="AB86" i="1"/>
  <c r="AC62" i="1"/>
  <c r="AA62" i="1"/>
  <c r="AC55" i="1"/>
  <c r="AA55" i="1"/>
  <c r="AA48" i="1"/>
  <c r="AC48" i="1"/>
  <c r="AC30" i="1"/>
  <c r="AA30" i="1"/>
  <c r="AC23" i="1"/>
  <c r="AA23" i="1"/>
  <c r="AA17" i="1"/>
  <c r="AC17" i="1"/>
  <c r="AA2" i="1"/>
  <c r="AC2" i="1"/>
  <c r="AC61" i="1"/>
  <c r="AC53" i="1"/>
  <c r="AC45" i="1"/>
  <c r="AC37" i="1"/>
  <c r="AC29" i="1"/>
  <c r="AC21" i="1"/>
  <c r="AC13" i="1"/>
  <c r="AC5" i="1"/>
  <c r="AC67" i="1"/>
  <c r="AC59" i="1"/>
  <c r="AC51" i="1"/>
  <c r="AC43" i="1"/>
  <c r="AC35" i="1"/>
  <c r="AC27" i="1"/>
  <c r="AC19" i="1"/>
  <c r="AC11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AC25" i="1"/>
  <c r="AC142" i="1" l="1"/>
  <c r="AA142" i="1"/>
  <c r="AC860" i="1"/>
  <c r="AA860" i="1"/>
  <c r="AC118" i="1"/>
  <c r="AA118" i="1"/>
  <c r="AC126" i="1"/>
  <c r="AA126" i="1"/>
  <c r="AC167" i="1"/>
  <c r="AA167" i="1"/>
  <c r="AC299" i="1"/>
  <c r="AA299" i="1"/>
  <c r="AA370" i="1"/>
  <c r="AC370" i="1"/>
  <c r="AA338" i="1"/>
  <c r="AC338" i="1"/>
  <c r="AA699" i="1"/>
  <c r="AC699" i="1"/>
  <c r="AC878" i="1"/>
  <c r="AA878" i="1"/>
  <c r="AA853" i="1"/>
  <c r="AC853" i="1"/>
  <c r="AA988" i="1"/>
  <c r="AC988" i="1"/>
  <c r="AC1459" i="1"/>
  <c r="AA1459" i="1"/>
  <c r="AA837" i="1"/>
  <c r="AC837" i="1"/>
  <c r="AA1069" i="1"/>
  <c r="AC1069" i="1"/>
  <c r="AA1470" i="1"/>
  <c r="AC1470" i="1"/>
  <c r="AC150" i="1"/>
  <c r="AA150" i="1"/>
  <c r="AC103" i="1"/>
  <c r="AA103" i="1"/>
  <c r="AC119" i="1"/>
  <c r="AA119" i="1"/>
  <c r="AC844" i="1"/>
  <c r="AA844" i="1"/>
  <c r="AA1020" i="1"/>
  <c r="AC1020" i="1"/>
  <c r="AA1262" i="1"/>
  <c r="AC1262" i="1"/>
  <c r="AC158" i="1"/>
  <c r="AA158" i="1"/>
  <c r="AC199" i="1"/>
  <c r="AA199" i="1"/>
  <c r="AC198" i="1"/>
  <c r="AA198" i="1"/>
  <c r="AC111" i="1"/>
  <c r="AA111" i="1"/>
  <c r="AA330" i="1"/>
  <c r="AC330" i="1"/>
  <c r="AC306" i="1"/>
  <c r="AA306" i="1"/>
  <c r="AA523" i="1"/>
  <c r="AC523" i="1"/>
  <c r="AA715" i="1"/>
  <c r="AC715" i="1"/>
  <c r="AA972" i="1"/>
  <c r="AC972" i="1"/>
  <c r="AA1289" i="1"/>
  <c r="AC1289" i="1"/>
  <c r="AC291" i="1"/>
  <c r="AA291" i="1"/>
  <c r="AA1270" i="1"/>
  <c r="AC1270" i="1"/>
  <c r="AC182" i="1"/>
  <c r="AA182" i="1"/>
  <c r="AC214" i="1"/>
  <c r="AA214" i="1"/>
  <c r="AA346" i="1"/>
  <c r="AC346" i="1"/>
  <c r="AC315" i="1"/>
  <c r="AA315" i="1"/>
  <c r="AA271" i="1"/>
  <c r="AC271" i="1"/>
  <c r="AA526" i="1"/>
  <c r="AC526" i="1"/>
  <c r="AA683" i="1"/>
  <c r="AC683" i="1"/>
  <c r="AA707" i="1"/>
  <c r="AC707" i="1"/>
  <c r="AA675" i="1"/>
  <c r="AC675" i="1"/>
  <c r="AA861" i="1"/>
  <c r="AC861" i="1"/>
  <c r="AA1455" i="1"/>
  <c r="AC1455" i="1"/>
  <c r="AA354" i="1"/>
  <c r="AC354" i="1"/>
  <c r="AA940" i="1"/>
  <c r="AC940" i="1"/>
  <c r="AC206" i="1"/>
  <c r="AA206" i="1"/>
  <c r="AC94" i="1"/>
  <c r="AA94" i="1"/>
  <c r="AC135" i="1"/>
  <c r="AA135" i="1"/>
  <c r="AC215" i="1"/>
  <c r="AA215" i="1"/>
  <c r="AA226" i="1"/>
  <c r="AC226" i="1"/>
  <c r="AC174" i="1"/>
  <c r="AA174" i="1"/>
  <c r="AA515" i="1"/>
  <c r="AC515" i="1"/>
  <c r="AA871" i="1"/>
  <c r="AC871" i="1"/>
  <c r="AA887" i="1"/>
  <c r="AC887" i="1"/>
  <c r="AA1004" i="1"/>
  <c r="AC1004" i="1"/>
  <c r="AA1447" i="1"/>
  <c r="AC1447" i="1"/>
  <c r="AA1460" i="1"/>
  <c r="AC1460" i="1"/>
  <c r="AC86" i="1"/>
  <c r="AA86" i="1"/>
  <c r="AC190" i="1"/>
  <c r="AA190" i="1"/>
  <c r="AC71" i="1"/>
  <c r="AA71" i="1"/>
  <c r="AC87" i="1"/>
  <c r="AA87" i="1"/>
  <c r="AC151" i="1"/>
  <c r="AA151" i="1"/>
  <c r="AA311" i="1"/>
  <c r="AC311" i="1"/>
  <c r="AA518" i="1"/>
  <c r="AC518" i="1"/>
  <c r="AA956" i="1"/>
  <c r="AC956" i="1"/>
  <c r="AA1253" i="1"/>
  <c r="AC1253" i="1"/>
  <c r="AA1285" i="1"/>
  <c r="AC1285" i="1"/>
  <c r="AA1463" i="1"/>
  <c r="AC1463" i="1"/>
  <c r="AC1451" i="1"/>
  <c r="AA1451" i="1"/>
  <c r="AA1060" i="1"/>
  <c r="AC1060" i="1"/>
  <c r="AA1483" i="1"/>
  <c r="AC1483" i="1"/>
  <c r="AC79" i="1"/>
  <c r="AA79" i="1"/>
  <c r="AA322" i="1"/>
  <c r="AC322" i="1"/>
  <c r="AC358" i="1"/>
  <c r="AA358" i="1"/>
  <c r="AA287" i="1"/>
  <c r="AC287" i="1"/>
  <c r="AA495" i="1"/>
  <c r="AC495" i="1"/>
  <c r="AA510" i="1"/>
  <c r="AC510" i="1"/>
  <c r="AA1036" i="1"/>
  <c r="AC1036" i="1"/>
  <c r="AC1297" i="1"/>
  <c r="AA1297" i="1"/>
</calcChain>
</file>

<file path=xl/sharedStrings.xml><?xml version="1.0" encoding="utf-8"?>
<sst xmlns="http://schemas.openxmlformats.org/spreadsheetml/2006/main" count="9111" uniqueCount="3220">
  <si>
    <t>Vietnam</t>
  </si>
  <si>
    <t>Auto Manufacturers</t>
  </si>
  <si>
    <t>Consumer Cyclical</t>
  </si>
  <si>
    <t>-</t>
  </si>
  <si>
    <t>VinFast Auto Ltd</t>
  </si>
  <si>
    <t>VFS</t>
  </si>
  <si>
    <t>France</t>
  </si>
  <si>
    <t>Biotechnology</t>
  </si>
  <si>
    <t>Healthcare</t>
  </si>
  <si>
    <t>Abivax ADR</t>
  </si>
  <si>
    <t>ABVX</t>
  </si>
  <si>
    <t>USA</t>
  </si>
  <si>
    <t>Health Information Services</t>
  </si>
  <si>
    <t>Heartflow Inc</t>
  </si>
  <si>
    <t>HTFL</t>
  </si>
  <si>
    <t>Oil &amp; Gas Equipment &amp; Services</t>
  </si>
  <si>
    <t>Energy</t>
  </si>
  <si>
    <t>RUT</t>
  </si>
  <si>
    <t>NextDecade Corporation</t>
  </si>
  <si>
    <t>NEXT</t>
  </si>
  <si>
    <t>Bermuda</t>
  </si>
  <si>
    <t>Travel Services</t>
  </si>
  <si>
    <t>Viking Holdings Ltd</t>
  </si>
  <si>
    <t>VIK</t>
  </si>
  <si>
    <t>Software - Application</t>
  </si>
  <si>
    <t>Technology</t>
  </si>
  <si>
    <t>NCR Atleos Corp</t>
  </si>
  <si>
    <t>NATL</t>
  </si>
  <si>
    <t>Pollution &amp; Treatment Controls</t>
  </si>
  <si>
    <t>Industrials</t>
  </si>
  <si>
    <t>PureCycle Technologies Inc</t>
  </si>
  <si>
    <t>PCT</t>
  </si>
  <si>
    <t>Medical Care Facilities</t>
  </si>
  <si>
    <t>Concentra Group Holdings Parent Inc</t>
  </si>
  <si>
    <t>CON</t>
  </si>
  <si>
    <t>Oil &amp; Gas Midstream</t>
  </si>
  <si>
    <t>Venture Global Inc</t>
  </si>
  <si>
    <t>VG</t>
  </si>
  <si>
    <t>Software - Infrastructure</t>
  </si>
  <si>
    <t>CoreWeave Inc</t>
  </si>
  <si>
    <t>CRWV</t>
  </si>
  <si>
    <t>Axsome Therapeutics Inc</t>
  </si>
  <si>
    <t>AXSM</t>
  </si>
  <si>
    <t>Apellis Pharmaceuticals Inc</t>
  </si>
  <si>
    <t>APLS</t>
  </si>
  <si>
    <t>Netherlands</t>
  </si>
  <si>
    <t>Packaged Foods</t>
  </si>
  <si>
    <t>Consumer Defensive</t>
  </si>
  <si>
    <t>JBS N.V</t>
  </si>
  <si>
    <t>JBS</t>
  </si>
  <si>
    <t>Utilities - Independent Power Producers</t>
  </si>
  <si>
    <t>Utilities</t>
  </si>
  <si>
    <t>Talen Energy Corp</t>
  </si>
  <si>
    <t>TLN</t>
  </si>
  <si>
    <t>Celcuity Inc</t>
  </si>
  <si>
    <t>CELC</t>
  </si>
  <si>
    <t>Canada</t>
  </si>
  <si>
    <t>South Bow Corp</t>
  </si>
  <si>
    <t>SOBO</t>
  </si>
  <si>
    <t>Medical Instruments &amp; Supplies</t>
  </si>
  <si>
    <t>S&amp;P 500</t>
  </si>
  <si>
    <t>Solventum Corp</t>
  </si>
  <si>
    <t>SOLV</t>
  </si>
  <si>
    <t>Information Technology Services</t>
  </si>
  <si>
    <t>Applied Digital Corporation</t>
  </si>
  <si>
    <t>APLD</t>
  </si>
  <si>
    <t>Oil &amp; Gas Drilling</t>
  </si>
  <si>
    <t>Sable Offshore Corp</t>
  </si>
  <si>
    <t>SOC</t>
  </si>
  <si>
    <t>Household &amp; Personal Products</t>
  </si>
  <si>
    <t>Hims &amp; Hers Health Inc</t>
  </si>
  <si>
    <t>HIMS</t>
  </si>
  <si>
    <t>Grindr Inc</t>
  </si>
  <si>
    <t>GRND</t>
  </si>
  <si>
    <t>Landbridge Company LLC</t>
  </si>
  <si>
    <t>LB</t>
  </si>
  <si>
    <t>Mirum Pharmaceuticals Inc</t>
  </si>
  <si>
    <t>MIRM</t>
  </si>
  <si>
    <t>Global Business Travel Group Inc</t>
  </si>
  <si>
    <t>GBTG</t>
  </si>
  <si>
    <t>Italy</t>
  </si>
  <si>
    <t>Apparel Manufacturing</t>
  </si>
  <si>
    <t>Ermenegildo Zegna N.V</t>
  </si>
  <si>
    <t>ZGN</t>
  </si>
  <si>
    <t>Specialty Business Services</t>
  </si>
  <si>
    <t>Amentum Holdings Inc</t>
  </si>
  <si>
    <t>AMTM</t>
  </si>
  <si>
    <t>Gold</t>
  </si>
  <si>
    <t>Basic Materials</t>
  </si>
  <si>
    <t>Novagold Resources Inc</t>
  </si>
  <si>
    <t>NG</t>
  </si>
  <si>
    <t>Caris Life Sciences Inc</t>
  </si>
  <si>
    <t>CAI</t>
  </si>
  <si>
    <t>REIT - Industrial</t>
  </si>
  <si>
    <t>Real Estate</t>
  </si>
  <si>
    <t>Lineage Inc</t>
  </si>
  <si>
    <t>LINE</t>
  </si>
  <si>
    <t>Rivian Automotive Inc</t>
  </si>
  <si>
    <t>RIVN</t>
  </si>
  <si>
    <t>Engineering &amp; Construction</t>
  </si>
  <si>
    <t>Everus Construction Group</t>
  </si>
  <si>
    <t>ECG</t>
  </si>
  <si>
    <t>Acuren Corporation Ltd</t>
  </si>
  <si>
    <t>TIC</t>
  </si>
  <si>
    <t>Singapore</t>
  </si>
  <si>
    <t>Bitdeer Technologies Group</t>
  </si>
  <si>
    <t>BTDR</t>
  </si>
  <si>
    <t>Communication Equipment</t>
  </si>
  <si>
    <t>AST SpaceMobile Inc</t>
  </si>
  <si>
    <t>ASTS</t>
  </si>
  <si>
    <t>Switzerland</t>
  </si>
  <si>
    <t>Building Materials</t>
  </si>
  <si>
    <t>Amrize Ltd</t>
  </si>
  <si>
    <t>AMRZ</t>
  </si>
  <si>
    <t>United Kingdom</t>
  </si>
  <si>
    <t>Footwear &amp; Accessories</t>
  </si>
  <si>
    <t>Birkenstock Holding Plc</t>
  </si>
  <si>
    <t>BIRK</t>
  </si>
  <si>
    <t>Insurance - Life</t>
  </si>
  <si>
    <t>Financial</t>
  </si>
  <si>
    <t>F&amp;G Annuities &amp; Life Inc</t>
  </si>
  <si>
    <t>FG</t>
  </si>
  <si>
    <t>Belgium</t>
  </si>
  <si>
    <t>Titan America SA</t>
  </si>
  <si>
    <t>TTAM</t>
  </si>
  <si>
    <t>Uranium</t>
  </si>
  <si>
    <t>NexGen Energy Ltd</t>
  </si>
  <si>
    <t>NXE</t>
  </si>
  <si>
    <t>BigBear.ai Holdings Inc</t>
  </si>
  <si>
    <t>BBAI</t>
  </si>
  <si>
    <t>Waystar Holding Corp</t>
  </si>
  <si>
    <t>WAY</t>
  </si>
  <si>
    <t>Electronic Components</t>
  </si>
  <si>
    <t>Ralliant Corp</t>
  </si>
  <si>
    <t>RAL</t>
  </si>
  <si>
    <t>Smithfield Foods, Inc</t>
  </si>
  <si>
    <t>SFD</t>
  </si>
  <si>
    <t>Dave Inc</t>
  </si>
  <si>
    <t>DAVE</t>
  </si>
  <si>
    <t>Centessa Pharmaceuticals plc ADR</t>
  </si>
  <si>
    <t>CNTA</t>
  </si>
  <si>
    <t>Cayman Islands</t>
  </si>
  <si>
    <t>Bullish</t>
  </si>
  <si>
    <t>BLSH</t>
  </si>
  <si>
    <t>Grab Holdings Limited</t>
  </si>
  <si>
    <t>GRAB</t>
  </si>
  <si>
    <t>Scholar Rock Holding Corp</t>
  </si>
  <si>
    <t>SRRK</t>
  </si>
  <si>
    <t>Tarsus Pharmaceuticals Inc</t>
  </si>
  <si>
    <t>TARS</t>
  </si>
  <si>
    <t>Soleno Therapeutics Inc</t>
  </si>
  <si>
    <t>SLNO</t>
  </si>
  <si>
    <t>Computer Hardware</t>
  </si>
  <si>
    <t>Sandisk Corp</t>
  </si>
  <si>
    <t>SNDK</t>
  </si>
  <si>
    <t>MoonLake Immunotherapeutics</t>
  </si>
  <si>
    <t>MLTX</t>
  </si>
  <si>
    <t>Madrigal Pharmaceuticals Inc</t>
  </si>
  <si>
    <t>MDGL</t>
  </si>
  <si>
    <t>Webull Corp</t>
  </si>
  <si>
    <t>BULL</t>
  </si>
  <si>
    <t>Arcellx Inc</t>
  </si>
  <si>
    <t>ACLX</t>
  </si>
  <si>
    <t>Specialty Industrial Machinery</t>
  </si>
  <si>
    <t>Symbotic Inc</t>
  </si>
  <si>
    <t>SYM</t>
  </si>
  <si>
    <t>ServiceTitan Inc</t>
  </si>
  <si>
    <t>TTAN</t>
  </si>
  <si>
    <t>Klaviyo Inc</t>
  </si>
  <si>
    <t>KVYO</t>
  </si>
  <si>
    <t>Auto Parts</t>
  </si>
  <si>
    <t>QuantumScape Corp</t>
  </si>
  <si>
    <t>QS</t>
  </si>
  <si>
    <t>REIT - Retail</t>
  </si>
  <si>
    <t>Curbline Properties Corp</t>
  </si>
  <si>
    <t>CURB</t>
  </si>
  <si>
    <t>Revolution Medicines Inc</t>
  </si>
  <si>
    <t>RVMD</t>
  </si>
  <si>
    <t>Aurora Innovation Inc</t>
  </si>
  <si>
    <t>AUR</t>
  </si>
  <si>
    <t>REIT - Residential</t>
  </si>
  <si>
    <t>Millrose Properties Inc</t>
  </si>
  <si>
    <t>MRP</t>
  </si>
  <si>
    <t>Insurance - Reinsurance</t>
  </si>
  <si>
    <t>Hamilton Insurance Group Ltd</t>
  </si>
  <si>
    <t>HG</t>
  </si>
  <si>
    <t>D-Wave Quantum Inc</t>
  </si>
  <si>
    <t>QBTS</t>
  </si>
  <si>
    <t>Chime Financial Inc</t>
  </si>
  <si>
    <t>CHYM</t>
  </si>
  <si>
    <t>Denali Therapeutics Inc</t>
  </si>
  <si>
    <t>DNLI</t>
  </si>
  <si>
    <t>Disc Medicine Inc</t>
  </si>
  <si>
    <t>IRON</t>
  </si>
  <si>
    <t>Figma Inc</t>
  </si>
  <si>
    <t>FIG</t>
  </si>
  <si>
    <t>Crinetics Pharmaceuticals Inc</t>
  </si>
  <si>
    <t>CRNX</t>
  </si>
  <si>
    <t>Akero Therapeutics Inc</t>
  </si>
  <si>
    <t>AKRO</t>
  </si>
  <si>
    <t>AvePoint Inc</t>
  </si>
  <si>
    <t>AVPT</t>
  </si>
  <si>
    <t>OneStream Inc</t>
  </si>
  <si>
    <t>OS</t>
  </si>
  <si>
    <t>Ideaya Biosciences Inc</t>
  </si>
  <si>
    <t>IDYA</t>
  </si>
  <si>
    <t>Vaxcyte Inc</t>
  </si>
  <si>
    <t>PCVX</t>
  </si>
  <si>
    <t>Semiconductors</t>
  </si>
  <si>
    <t>Astera Labs Inc</t>
  </si>
  <si>
    <t>ALAB</t>
  </si>
  <si>
    <t>Airports &amp; Air Services</t>
  </si>
  <si>
    <t>Joby Aviation Inc</t>
  </si>
  <si>
    <t>JOBY</t>
  </si>
  <si>
    <t>Hinge Health Inc</t>
  </si>
  <si>
    <t>HNGE</t>
  </si>
  <si>
    <t>Apogee Therapeutics Inc</t>
  </si>
  <si>
    <t>APGE</t>
  </si>
  <si>
    <t>Summit Therapeutics Inc</t>
  </si>
  <si>
    <t>SMMT</t>
  </si>
  <si>
    <t>Roivant Sciences Ltd</t>
  </si>
  <si>
    <t>ROIV</t>
  </si>
  <si>
    <t>Drug Manufacturers - Specialty &amp; Generic</t>
  </si>
  <si>
    <t>Kiniksa Pharmaceuticals International Plc</t>
  </si>
  <si>
    <t>KNSA</t>
  </si>
  <si>
    <t>China</t>
  </si>
  <si>
    <t>Pony AI Inc. ADR</t>
  </si>
  <si>
    <t>PONY</t>
  </si>
  <si>
    <t>IonQ Inc</t>
  </si>
  <si>
    <t>IONQ</t>
  </si>
  <si>
    <t>Krystal Biotech Inc</t>
  </si>
  <si>
    <t>KRYS</t>
  </si>
  <si>
    <t>Internet Content &amp; Information</t>
  </si>
  <si>
    <t>Communication Services</t>
  </si>
  <si>
    <t>Rumble Inc</t>
  </si>
  <si>
    <t>RUM</t>
  </si>
  <si>
    <t>Xenon Pharmaceuticals Inc</t>
  </si>
  <si>
    <t>XENE</t>
  </si>
  <si>
    <t>SoundHound AI Inc</t>
  </si>
  <si>
    <t>SOUN</t>
  </si>
  <si>
    <t>Quantum Computing Inc</t>
  </si>
  <si>
    <t>QUBT</t>
  </si>
  <si>
    <t>Rigetti Computing Inc</t>
  </si>
  <si>
    <t>RGTI</t>
  </si>
  <si>
    <t>Cg Oncology Inc</t>
  </si>
  <si>
    <t>CGON</t>
  </si>
  <si>
    <t>Immunovant Inc</t>
  </si>
  <si>
    <t>IMVT</t>
  </si>
  <si>
    <t>Nuvalent Inc</t>
  </si>
  <si>
    <t>NUVL</t>
  </si>
  <si>
    <t>Metsera Inc</t>
  </si>
  <si>
    <t>MTSR</t>
  </si>
  <si>
    <t>NewAmsterdam Pharma Company NV</t>
  </si>
  <si>
    <t>NAMS</t>
  </si>
  <si>
    <t>Viking Therapeutics Inc</t>
  </si>
  <si>
    <t>VKTX</t>
  </si>
  <si>
    <t>Rhythm Pharmaceuticals Inc</t>
  </si>
  <si>
    <t>RYTM</t>
  </si>
  <si>
    <t>Sailpoint Inc</t>
  </si>
  <si>
    <t>SAIL</t>
  </si>
  <si>
    <t>Luxembourg</t>
  </si>
  <si>
    <t>Alvotech</t>
  </si>
  <si>
    <t>ALVO</t>
  </si>
  <si>
    <t>Belite Bio Inc ADR</t>
  </si>
  <si>
    <t>BLTE</t>
  </si>
  <si>
    <t>Core Scientific Inc</t>
  </si>
  <si>
    <t>CORZ</t>
  </si>
  <si>
    <t>GE Vernova Inc</t>
  </si>
  <si>
    <t>GEV</t>
  </si>
  <si>
    <t>NuScale Power Corporation</t>
  </si>
  <si>
    <t>SMR</t>
  </si>
  <si>
    <t>Silver</t>
  </si>
  <si>
    <t>MAG Silver Corp</t>
  </si>
  <si>
    <t>MAG</t>
  </si>
  <si>
    <t>Utilities - Regulated Electric</t>
  </si>
  <si>
    <t>Oklo Inc</t>
  </si>
  <si>
    <t>OKLO</t>
  </si>
  <si>
    <t>Insurance Brokers</t>
  </si>
  <si>
    <t>Accelerant Holdings</t>
  </si>
  <si>
    <t>ARX</t>
  </si>
  <si>
    <t>Arrowhead Pharmaceuticals Inc</t>
  </si>
  <si>
    <t>ARWR</t>
  </si>
  <si>
    <t>Nebius Group N.V</t>
  </si>
  <si>
    <t>NBIS</t>
  </si>
  <si>
    <t>CRISPR Therapeutics AG</t>
  </si>
  <si>
    <t>CRSP</t>
  </si>
  <si>
    <t>Agios Pharmaceuticals Inc</t>
  </si>
  <si>
    <t>AGIO</t>
  </si>
  <si>
    <t>Galapagos NV ADR</t>
  </si>
  <si>
    <t>GLPG</t>
  </si>
  <si>
    <t>Conglomerates</t>
  </si>
  <si>
    <t>MDU Resources Group Inc</t>
  </si>
  <si>
    <t>MDU</t>
  </si>
  <si>
    <t>Telecom Services</t>
  </si>
  <si>
    <t>Liberty Global Ltd</t>
  </si>
  <si>
    <t>LBTYK</t>
  </si>
  <si>
    <t>LBTYA</t>
  </si>
  <si>
    <t>Metal Fabrication</t>
  </si>
  <si>
    <t>Worthington Enterprises Inc</t>
  </si>
  <si>
    <t>WOR</t>
  </si>
  <si>
    <t>United Arab Emirates</t>
  </si>
  <si>
    <t>VEON Ltd ADR</t>
  </si>
  <si>
    <t>VEON</t>
  </si>
  <si>
    <t>Crane NXT Co</t>
  </si>
  <si>
    <t>CXT</t>
  </si>
  <si>
    <t>Trucking</t>
  </si>
  <si>
    <t>XPO Inc</t>
  </si>
  <si>
    <t>XPO</t>
  </si>
  <si>
    <t>Oil &amp; Gas E&amp;P</t>
  </si>
  <si>
    <t>Expand Energy Corp</t>
  </si>
  <si>
    <t>EXE</t>
  </si>
  <si>
    <t>Hanesbrands Inc</t>
  </si>
  <si>
    <t>HBI</t>
  </si>
  <si>
    <t>CommScope Holding Company Inc</t>
  </si>
  <si>
    <t>COMM</t>
  </si>
  <si>
    <t>BlackBerry Ltd</t>
  </si>
  <si>
    <t>BB</t>
  </si>
  <si>
    <t>Insurance - Diversified</t>
  </si>
  <si>
    <t>American International Group Inc</t>
  </si>
  <si>
    <t>AIG</t>
  </si>
  <si>
    <t>Specialty Chemicals</t>
  </si>
  <si>
    <t>DuPont de Nemours Inc</t>
  </si>
  <si>
    <t>DD</t>
  </si>
  <si>
    <t>Golar Lng</t>
  </si>
  <si>
    <t>GLNG</t>
  </si>
  <si>
    <t>Specialty Retail</t>
  </si>
  <si>
    <t>Gamestop Corporation</t>
  </si>
  <si>
    <t>GME</t>
  </si>
  <si>
    <t>Ionis Pharmaceuticals Inc</t>
  </si>
  <si>
    <t>IONS</t>
  </si>
  <si>
    <t>Integrated Freight &amp; Logistics</t>
  </si>
  <si>
    <t>Pitney Bowes, Inc</t>
  </si>
  <si>
    <t>PBI</t>
  </si>
  <si>
    <t>Israel</t>
  </si>
  <si>
    <t>Solar</t>
  </si>
  <si>
    <t>Solaredge Technologies Inc</t>
  </si>
  <si>
    <t>SEDG</t>
  </si>
  <si>
    <t>Auto &amp; Truck Dealerships</t>
  </si>
  <si>
    <t>Openlane Inc</t>
  </si>
  <si>
    <t>KAR</t>
  </si>
  <si>
    <t>OR Royalties Inc</t>
  </si>
  <si>
    <t>OR</t>
  </si>
  <si>
    <t>Drug Manufacturers - General</t>
  </si>
  <si>
    <t>Organon &amp; Co</t>
  </si>
  <si>
    <t>OGN</t>
  </si>
  <si>
    <t>Manulife Financial Corp</t>
  </si>
  <si>
    <t>MFC</t>
  </si>
  <si>
    <t>AT&amp;T, Inc</t>
  </si>
  <si>
    <t>T</t>
  </si>
  <si>
    <t>TechnipFMC plc</t>
  </si>
  <si>
    <t>FTI</t>
  </si>
  <si>
    <t>Valvoline Inc</t>
  </si>
  <si>
    <t>VVV</t>
  </si>
  <si>
    <t>Oil &amp; Gas Integrated</t>
  </si>
  <si>
    <t>BP plc ADR</t>
  </si>
  <si>
    <t>BP</t>
  </si>
  <si>
    <t>Lodging</t>
  </si>
  <si>
    <t>Wyndham Hotels &amp; Resorts Inc</t>
  </si>
  <si>
    <t>WH</t>
  </si>
  <si>
    <t>NDX, S&amp;P 500</t>
  </si>
  <si>
    <t>Exelon Corp</t>
  </si>
  <si>
    <t>EXC</t>
  </si>
  <si>
    <t>Gulfport Energy Corp</t>
  </si>
  <si>
    <t>GPOR</t>
  </si>
  <si>
    <t>Utilities - Regulated Gas</t>
  </si>
  <si>
    <t>New Jersey Resources Corporation</t>
  </si>
  <si>
    <t>NJR</t>
  </si>
  <si>
    <t>Education &amp; Training Services</t>
  </si>
  <si>
    <t>TAL Education Group ADR</t>
  </si>
  <si>
    <t>TAL</t>
  </si>
  <si>
    <t>Cytokinetics Inc</t>
  </si>
  <si>
    <t>CYTK</t>
  </si>
  <si>
    <t>Crane Co</t>
  </si>
  <si>
    <t>CR</t>
  </si>
  <si>
    <t>Silicon Laboratories Inc</t>
  </si>
  <si>
    <t>SLAB</t>
  </si>
  <si>
    <t>Farm &amp; Heavy Construction Machinery</t>
  </si>
  <si>
    <t>CNH Industrial NV</t>
  </si>
  <si>
    <t>CNH</t>
  </si>
  <si>
    <t>Brighthouse Financial Inc</t>
  </si>
  <si>
    <t>BHF</t>
  </si>
  <si>
    <t>Biogen Inc</t>
  </si>
  <si>
    <t>BIIB</t>
  </si>
  <si>
    <t>Frontier Communications Parent Inc</t>
  </si>
  <si>
    <t>FYBR</t>
  </si>
  <si>
    <t>Other Industrial Metals &amp; Mining</t>
  </si>
  <si>
    <t>Teck Resources Ltd</t>
  </si>
  <si>
    <t>TECK</t>
  </si>
  <si>
    <t>Intel Corp</t>
  </si>
  <si>
    <t>INTC</t>
  </si>
  <si>
    <t>REIT - Office</t>
  </si>
  <si>
    <t>SL Green Realty Corp</t>
  </si>
  <si>
    <t>SLG</t>
  </si>
  <si>
    <t>Kyndryl Holdings Inc</t>
  </si>
  <si>
    <t>KD</t>
  </si>
  <si>
    <t>Semiconductor Equipment &amp; Materials</t>
  </si>
  <si>
    <t>IPG Photonics Corp</t>
  </si>
  <si>
    <t>IPGP</t>
  </si>
  <si>
    <t>Discount Stores</t>
  </si>
  <si>
    <t>Dollar Tree Inc</t>
  </si>
  <si>
    <t>DLTR</t>
  </si>
  <si>
    <t>Zurn Elkay Water Solutions Corp</t>
  </si>
  <si>
    <t>ZWS</t>
  </si>
  <si>
    <t>DJIA, S&amp;P 500</t>
  </si>
  <si>
    <t>3M Co</t>
  </si>
  <si>
    <t>MMM</t>
  </si>
  <si>
    <t>Wolverine World Wide, Inc</t>
  </si>
  <si>
    <t>WWW</t>
  </si>
  <si>
    <t>Premier Inc</t>
  </si>
  <si>
    <t>PINC</t>
  </si>
  <si>
    <t>Newell Brands Inc</t>
  </si>
  <si>
    <t>NWL</t>
  </si>
  <si>
    <t>Western Digital Corp</t>
  </si>
  <si>
    <t>WDC</t>
  </si>
  <si>
    <t>Finland</t>
  </si>
  <si>
    <t>Nokia Corp ADR</t>
  </si>
  <si>
    <t>NOK</t>
  </si>
  <si>
    <t>IAC Inc</t>
  </si>
  <si>
    <t>IAC</t>
  </si>
  <si>
    <t>Luxury Goods</t>
  </si>
  <si>
    <t>Capri Holdings Ltd</t>
  </si>
  <si>
    <t>CPRI</t>
  </si>
  <si>
    <t>Autohome Inc ADR</t>
  </si>
  <si>
    <t>ATHM</t>
  </si>
  <si>
    <t>Synaptics Inc</t>
  </si>
  <si>
    <t>SYNA</t>
  </si>
  <si>
    <t>Shell Plc ADR</t>
  </si>
  <si>
    <t>SHEL</t>
  </si>
  <si>
    <t>Furnishings, Fixtures &amp; Appliances</t>
  </si>
  <si>
    <t>Whirlpool Corp</t>
  </si>
  <si>
    <t>WHR</t>
  </si>
  <si>
    <t>International Business Machines Corp</t>
  </si>
  <si>
    <t>IBM</t>
  </si>
  <si>
    <t>Zillow Group Inc</t>
  </si>
  <si>
    <t>Z</t>
  </si>
  <si>
    <t>ZG</t>
  </si>
  <si>
    <t>Alight Inc</t>
  </si>
  <si>
    <t>ALIT</t>
  </si>
  <si>
    <t>Spain</t>
  </si>
  <si>
    <t>Telefonica S.A ADR</t>
  </si>
  <si>
    <t>TEF</t>
  </si>
  <si>
    <t>Packaging &amp; Containers</t>
  </si>
  <si>
    <t>International Paper Co</t>
  </si>
  <si>
    <t>IP</t>
  </si>
  <si>
    <t>Microchip Technology, Inc</t>
  </si>
  <si>
    <t>MCHP</t>
  </si>
  <si>
    <t>Insurance - Specialty</t>
  </si>
  <si>
    <t>Radian Group, Inc</t>
  </si>
  <si>
    <t>RDN</t>
  </si>
  <si>
    <t>JBG SMITH Properties</t>
  </si>
  <si>
    <t>JBGS</t>
  </si>
  <si>
    <t>Ashland Inc</t>
  </si>
  <si>
    <t>ASH</t>
  </si>
  <si>
    <t>Aflac Inc</t>
  </si>
  <si>
    <t>AFL</t>
  </si>
  <si>
    <t>Diebold Nixdorf Inc</t>
  </si>
  <si>
    <t>DBD</t>
  </si>
  <si>
    <t>South Korea</t>
  </si>
  <si>
    <t>SK Telecom Co Ltd ADR</t>
  </si>
  <si>
    <t>SKM</t>
  </si>
  <si>
    <t>Seagate Technology Holdings Plc</t>
  </si>
  <si>
    <t>STX</t>
  </si>
  <si>
    <t>Brookfield Business Partners L.P</t>
  </si>
  <si>
    <t>BBU</t>
  </si>
  <si>
    <t>Enpro Inc</t>
  </si>
  <si>
    <t>NPO</t>
  </si>
  <si>
    <t>Power Solutions International Inc</t>
  </si>
  <si>
    <t>PSIX</t>
  </si>
  <si>
    <t>PVH Corp</t>
  </si>
  <si>
    <t>PVH</t>
  </si>
  <si>
    <t>Leisure</t>
  </si>
  <si>
    <t>Hasbro, Inc</t>
  </si>
  <si>
    <t>HAS</t>
  </si>
  <si>
    <t>Genworth Financial Inc</t>
  </si>
  <si>
    <t>GNW</t>
  </si>
  <si>
    <t>JBT Marel Corp</t>
  </si>
  <si>
    <t>JBTM</t>
  </si>
  <si>
    <t>Steel</t>
  </si>
  <si>
    <t>ArcelorMittal</t>
  </si>
  <si>
    <t>MT</t>
  </si>
  <si>
    <t>Adient plc</t>
  </si>
  <si>
    <t>ADNT</t>
  </si>
  <si>
    <t>Black Stone Minerals L.P</t>
  </si>
  <si>
    <t>BSM</t>
  </si>
  <si>
    <t>Medical Devices</t>
  </si>
  <si>
    <t>Koninklijke Philips N.V. ADR</t>
  </si>
  <si>
    <t>PHG</t>
  </si>
  <si>
    <t>Assured Guaranty Ltd</t>
  </si>
  <si>
    <t>AGO</t>
  </si>
  <si>
    <t>Ireland</t>
  </si>
  <si>
    <t>Perrigo Company plc</t>
  </si>
  <si>
    <t>PRGO</t>
  </si>
  <si>
    <t>Jacobs Solutions Inc</t>
  </si>
  <si>
    <t>J</t>
  </si>
  <si>
    <t>Mexico</t>
  </si>
  <si>
    <t>America Movil S.A.B.DE C.V. ADR</t>
  </si>
  <si>
    <t>AMX</t>
  </si>
  <si>
    <t>Oil &amp; Gas Refining &amp; Marketing</t>
  </si>
  <si>
    <t>Icahn Enterprises L P</t>
  </si>
  <si>
    <t>IEP</t>
  </si>
  <si>
    <t>Japan</t>
  </si>
  <si>
    <t>Financial Conglomerates</t>
  </si>
  <si>
    <t>Orix Corporation ADR</t>
  </si>
  <si>
    <t>IX</t>
  </si>
  <si>
    <t>Range Resources Corp</t>
  </si>
  <si>
    <t>RRC</t>
  </si>
  <si>
    <t>VF Corp</t>
  </si>
  <si>
    <t>VFC</t>
  </si>
  <si>
    <t>Department Stores</t>
  </si>
  <si>
    <t>Macy's Inc</t>
  </si>
  <si>
    <t>M</t>
  </si>
  <si>
    <t>HP Inc</t>
  </si>
  <si>
    <t>HPQ</t>
  </si>
  <si>
    <t>Publishing</t>
  </si>
  <si>
    <t>John Wiley &amp; Sons Inc</t>
  </si>
  <si>
    <t>WLY</t>
  </si>
  <si>
    <t>Insurance - Property &amp; Casualty</t>
  </si>
  <si>
    <t>Kemper Corporation</t>
  </si>
  <si>
    <t>KMPR</t>
  </si>
  <si>
    <t>Sanmina Corp</t>
  </si>
  <si>
    <t>SANM</t>
  </si>
  <si>
    <t>Pearson plc ADR</t>
  </si>
  <si>
    <t>PSO</t>
  </si>
  <si>
    <t>Apparel Retail</t>
  </si>
  <si>
    <t>Gap, Inc</t>
  </si>
  <si>
    <t>GAP</t>
  </si>
  <si>
    <t>Agricultural Inputs</t>
  </si>
  <si>
    <t>FMC Corp</t>
  </si>
  <si>
    <t>FMC</t>
  </si>
  <si>
    <t>Teradata Corp</t>
  </si>
  <si>
    <t>TDC</t>
  </si>
  <si>
    <t>Brazil</t>
  </si>
  <si>
    <t>Telefonica Brasil S.A., ADR</t>
  </si>
  <si>
    <t>VIV</t>
  </si>
  <si>
    <t>Vornado Realty Trust</t>
  </si>
  <si>
    <t>VNO</t>
  </si>
  <si>
    <t>KT Corporation ADR</t>
  </si>
  <si>
    <t>KT</t>
  </si>
  <si>
    <t>GSK Plc ADR</t>
  </si>
  <si>
    <t>GSK</t>
  </si>
  <si>
    <t>CNX Resources Corp</t>
  </si>
  <si>
    <t>CNX</t>
  </si>
  <si>
    <t>Baxter International Inc</t>
  </si>
  <si>
    <t>BAX</t>
  </si>
  <si>
    <t>Advance Auto Parts Inc</t>
  </si>
  <si>
    <t>AAP</t>
  </si>
  <si>
    <t>Array Digital Infrastructure Inc</t>
  </si>
  <si>
    <t>AD</t>
  </si>
  <si>
    <t>Kellanova</t>
  </si>
  <si>
    <t>K</t>
  </si>
  <si>
    <t>Jackson Financial Inc</t>
  </si>
  <si>
    <t>JXN</t>
  </si>
  <si>
    <t>DENTSPLY Sirona Inc</t>
  </si>
  <si>
    <t>XRAY</t>
  </si>
  <si>
    <t>Sun Life Financial, Inc</t>
  </si>
  <si>
    <t>SLF</t>
  </si>
  <si>
    <t>Fluor Corporation</t>
  </si>
  <si>
    <t>FLR</t>
  </si>
  <si>
    <t>Best Buy Co. Inc</t>
  </si>
  <si>
    <t>BBY</t>
  </si>
  <si>
    <t>Emerson Electric Co</t>
  </si>
  <si>
    <t>EMR</t>
  </si>
  <si>
    <t>Viavi Solutions Inc</t>
  </si>
  <si>
    <t>VIAV</t>
  </si>
  <si>
    <t>Staffing &amp; Employment Services</t>
  </si>
  <si>
    <t>Robert Half Inc</t>
  </si>
  <si>
    <t>RHI</t>
  </si>
  <si>
    <t>Diagnostics &amp; Research</t>
  </si>
  <si>
    <t>Revvity Inc</t>
  </si>
  <si>
    <t>RVTY</t>
  </si>
  <si>
    <t>Travel+Leisure Co</t>
  </si>
  <si>
    <t>TNL</t>
  </si>
  <si>
    <t>Security &amp; Protection Services</t>
  </si>
  <si>
    <t>ADT Inc</t>
  </si>
  <si>
    <t>ADT</t>
  </si>
  <si>
    <t>Building Products &amp; Equipment</t>
  </si>
  <si>
    <t>Johnson Controls International plc</t>
  </si>
  <si>
    <t>JCI</t>
  </si>
  <si>
    <t>Telephone And Data Systems, Inc</t>
  </si>
  <si>
    <t>TDS</t>
  </si>
  <si>
    <t>Zimmer Biomet Holdings Inc</t>
  </si>
  <si>
    <t>ZBH</t>
  </si>
  <si>
    <t>Electronics &amp; Computer Distribution</t>
  </si>
  <si>
    <t>Arrow Electronics Inc</t>
  </si>
  <si>
    <t>ARW</t>
  </si>
  <si>
    <t>Recreational Vehicles</t>
  </si>
  <si>
    <t>Harley-Davidson, Inc</t>
  </si>
  <si>
    <t>HOG</t>
  </si>
  <si>
    <t>Consumer Electronics</t>
  </si>
  <si>
    <t>LG Display Co Ltd. ADR</t>
  </si>
  <si>
    <t>LPL</t>
  </si>
  <si>
    <t>Tutor Perini Corp</t>
  </si>
  <si>
    <t>TPC</t>
  </si>
  <si>
    <t>Scientific &amp; Technical Instruments</t>
  </si>
  <si>
    <t>Itron Inc</t>
  </si>
  <si>
    <t>ITRI</t>
  </si>
  <si>
    <t>Sweden</t>
  </si>
  <si>
    <t>Telefonaktiebolaget L M Ericsson ADR</t>
  </si>
  <si>
    <t>ERIC</t>
  </si>
  <si>
    <t>Geo Group, Inc</t>
  </si>
  <si>
    <t>GEO</t>
  </si>
  <si>
    <t>Teva- Pharmaceutical Industries Ltd. ADR</t>
  </si>
  <si>
    <t>TEVA</t>
  </si>
  <si>
    <t>DTE Energy Co</t>
  </si>
  <si>
    <t>DTE</t>
  </si>
  <si>
    <t>Pembina Pipeline Corporation</t>
  </si>
  <si>
    <t>PBA</t>
  </si>
  <si>
    <t>Lumentum Holdings Inc</t>
  </si>
  <si>
    <t>LITE</t>
  </si>
  <si>
    <t>Fidelity National Information Services, Inc</t>
  </si>
  <si>
    <t>FIS</t>
  </si>
  <si>
    <t>Under Armour Inc</t>
  </si>
  <si>
    <t>UAA</t>
  </si>
  <si>
    <t>UA</t>
  </si>
  <si>
    <t>UGI Corp</t>
  </si>
  <si>
    <t>UGI</t>
  </si>
  <si>
    <t>Indonesia</t>
  </si>
  <si>
    <t>Telkom Indonesia (Persero) Tbk PT ADR</t>
  </si>
  <si>
    <t>TLK</t>
  </si>
  <si>
    <t>Sonoco Products Co</t>
  </si>
  <si>
    <t>SON</t>
  </si>
  <si>
    <t>First American Financial Corp</t>
  </si>
  <si>
    <t>FAF</t>
  </si>
  <si>
    <t>Utilities - Renewable</t>
  </si>
  <si>
    <t>Centrais Eletricas Brasileiras S.A. ADR</t>
  </si>
  <si>
    <t>EBR</t>
  </si>
  <si>
    <t>REV Group Inc</t>
  </si>
  <si>
    <t>REVG</t>
  </si>
  <si>
    <t>CoreCivic Inc</t>
  </si>
  <si>
    <t>CXW</t>
  </si>
  <si>
    <t>Takeda Pharmaceutical Co ADR</t>
  </si>
  <si>
    <t>TAK</t>
  </si>
  <si>
    <t>BCE Inc</t>
  </si>
  <si>
    <t>BCE</t>
  </si>
  <si>
    <t>MGIC Investment Corp</t>
  </si>
  <si>
    <t>MTG</t>
  </si>
  <si>
    <t>Power Integrations Inc</t>
  </si>
  <si>
    <t>POWI</t>
  </si>
  <si>
    <t>Macerich Co</t>
  </si>
  <si>
    <t>MAC</t>
  </si>
  <si>
    <t>Foot Locker Inc</t>
  </si>
  <si>
    <t>FL</t>
  </si>
  <si>
    <t>Chemicals</t>
  </si>
  <si>
    <t>Dow Inc</t>
  </si>
  <si>
    <t>DOW</t>
  </si>
  <si>
    <t>Estee Lauder Cos., Inc</t>
  </si>
  <si>
    <t>EL</t>
  </si>
  <si>
    <t>Dominion Energy Inc</t>
  </si>
  <si>
    <t>D</t>
  </si>
  <si>
    <t>CMB.Tech NV</t>
  </si>
  <si>
    <t>CMBT</t>
  </si>
  <si>
    <t>TC Energy Corporation</t>
  </si>
  <si>
    <t>TRP</t>
  </si>
  <si>
    <t>Crown Holdings, Inc</t>
  </si>
  <si>
    <t>CCK</t>
  </si>
  <si>
    <t>Ingram Micro Holding Corp</t>
  </si>
  <si>
    <t>INGM</t>
  </si>
  <si>
    <t>Metlife Inc</t>
  </si>
  <si>
    <t>MET</t>
  </si>
  <si>
    <t>National Fuel Gas Co</t>
  </si>
  <si>
    <t>NFG</t>
  </si>
  <si>
    <t>Verizon Communications Inc</t>
  </si>
  <si>
    <t>VZ</t>
  </si>
  <si>
    <t>Kontoor Brands Inc</t>
  </si>
  <si>
    <t>KTB</t>
  </si>
  <si>
    <t>Halliburton Co</t>
  </si>
  <si>
    <t>HAL</t>
  </si>
  <si>
    <t>South Africa</t>
  </si>
  <si>
    <t>Sasol Ltd ADR</t>
  </si>
  <si>
    <t>SSL</t>
  </si>
  <si>
    <t>American Financial Group Inc</t>
  </si>
  <si>
    <t>AFG</t>
  </si>
  <si>
    <t>Railroads</t>
  </si>
  <si>
    <t>Trinity Industries, Inc</t>
  </si>
  <si>
    <t>TRN</t>
  </si>
  <si>
    <t>Dolby Laboratories Inc</t>
  </si>
  <si>
    <t>DLB</t>
  </si>
  <si>
    <t>REIT - Specialty</t>
  </si>
  <si>
    <t>Outfront Media Inc</t>
  </si>
  <si>
    <t>OUT</t>
  </si>
  <si>
    <t>Ball Corp</t>
  </si>
  <si>
    <t>BALL</t>
  </si>
  <si>
    <t>Kraft Heinz Co</t>
  </si>
  <si>
    <t>KHC</t>
  </si>
  <si>
    <t>Honda Motor ADR</t>
  </si>
  <si>
    <t>HMC</t>
  </si>
  <si>
    <t>Dell Technologies Inc</t>
  </si>
  <si>
    <t>DELL</t>
  </si>
  <si>
    <t>REIT - Hotel &amp; Motel</t>
  </si>
  <si>
    <t>Host Hotels &amp; Resorts Inc</t>
  </si>
  <si>
    <t>HST</t>
  </si>
  <si>
    <t>Dillard's Inc</t>
  </si>
  <si>
    <t>DDS</t>
  </si>
  <si>
    <t>Hewlett Packard Enterprise Co</t>
  </si>
  <si>
    <t>HPE</t>
  </si>
  <si>
    <t>Carlisle Companies Inc</t>
  </si>
  <si>
    <t>CSL</t>
  </si>
  <si>
    <t>Insight Enterprises Inc</t>
  </si>
  <si>
    <t>NSIT</t>
  </si>
  <si>
    <t>Enbridge Inc</t>
  </si>
  <si>
    <t>ENB</t>
  </si>
  <si>
    <t>Cia Paranaense De Energia Copel ADR</t>
  </si>
  <si>
    <t>ELP</t>
  </si>
  <si>
    <t>ASGN Inc</t>
  </si>
  <si>
    <t>ASGN</t>
  </si>
  <si>
    <t>Advertising Agencies</t>
  </si>
  <si>
    <t>Interpublic Group Of Cos., Inc</t>
  </si>
  <si>
    <t>IPG</t>
  </si>
  <si>
    <t>NOV Inc</t>
  </si>
  <si>
    <t>NOV</t>
  </si>
  <si>
    <t>Chemours Company</t>
  </si>
  <si>
    <t>CC</t>
  </si>
  <si>
    <t>PPG Industries, Inc</t>
  </si>
  <si>
    <t>PPG</t>
  </si>
  <si>
    <t>NiSource Inc</t>
  </si>
  <si>
    <t>NI</t>
  </si>
  <si>
    <t>DJIA, NDX, S&amp;P 500</t>
  </si>
  <si>
    <t>Honeywell International Inc</t>
  </si>
  <si>
    <t>HON</t>
  </si>
  <si>
    <t>Omnicom Group, Inc</t>
  </si>
  <si>
    <t>OMC</t>
  </si>
  <si>
    <t>Diodes, Inc</t>
  </si>
  <si>
    <t>DIOD</t>
  </si>
  <si>
    <t>Conagra Brands Inc</t>
  </si>
  <si>
    <t>CAG</t>
  </si>
  <si>
    <t>Douglas Emmett Inc</t>
  </si>
  <si>
    <t>DEI</t>
  </si>
  <si>
    <t>Simon Property Group, Inc</t>
  </si>
  <si>
    <t>SPG</t>
  </si>
  <si>
    <t>Weatherford International plc</t>
  </si>
  <si>
    <t>WFRD</t>
  </si>
  <si>
    <t>Polaris Inc</t>
  </si>
  <si>
    <t>PII</t>
  </si>
  <si>
    <t>ATI Inc</t>
  </si>
  <si>
    <t>ATI</t>
  </si>
  <si>
    <t>Novartis AG ADR</t>
  </si>
  <si>
    <t>NVS</t>
  </si>
  <si>
    <t>Intercontinental Hotels Group ADR</t>
  </si>
  <si>
    <t>IHG</t>
  </si>
  <si>
    <t>REIT - Healthcare Facilities</t>
  </si>
  <si>
    <t>National Health Investors, Inc</t>
  </si>
  <si>
    <t>NHI</t>
  </si>
  <si>
    <t>EPR Properties</t>
  </si>
  <si>
    <t>EPR</t>
  </si>
  <si>
    <t>Flex Ltd</t>
  </si>
  <si>
    <t>FLEX</t>
  </si>
  <si>
    <t>Taiwan</t>
  </si>
  <si>
    <t>Chunghwa Telecom ADR</t>
  </si>
  <si>
    <t>CHT</t>
  </si>
  <si>
    <t>Germany</t>
  </si>
  <si>
    <t>Fresenius Medical Care AG ADR</t>
  </si>
  <si>
    <t>FMS</t>
  </si>
  <si>
    <t>Garrett Motion Inc</t>
  </si>
  <si>
    <t>GTX</t>
  </si>
  <si>
    <t>Olin Corp</t>
  </si>
  <si>
    <t>OLN</t>
  </si>
  <si>
    <t>TIM SA ADR</t>
  </si>
  <si>
    <t>TIMB</t>
  </si>
  <si>
    <t>Murphy Oil Corp</t>
  </si>
  <si>
    <t>MUR</t>
  </si>
  <si>
    <t>Tencent Music Entertainment Group ADR</t>
  </si>
  <si>
    <t>TME</t>
  </si>
  <si>
    <t>Aramark</t>
  </si>
  <si>
    <t>ARMK</t>
  </si>
  <si>
    <t>Norfolk Southern Corp</t>
  </si>
  <si>
    <t>NSC</t>
  </si>
  <si>
    <t>Micron Technology Inc</t>
  </si>
  <si>
    <t>MU</t>
  </si>
  <si>
    <t>Vontier Corporation</t>
  </si>
  <si>
    <t>VNT</t>
  </si>
  <si>
    <t>Unum Group</t>
  </si>
  <si>
    <t>UNM</t>
  </si>
  <si>
    <t>Transocean Ltd</t>
  </si>
  <si>
    <t>RIG</t>
  </si>
  <si>
    <t>Voya Financial Inc</t>
  </si>
  <si>
    <t>VOYA</t>
  </si>
  <si>
    <t>Real Estate Services</t>
  </si>
  <si>
    <t>Cushman &amp; Wakefield plc</t>
  </si>
  <si>
    <t>CWK</t>
  </si>
  <si>
    <t>Kenvue Inc</t>
  </si>
  <si>
    <t>KVUE</t>
  </si>
  <si>
    <t>Public Service Enterprise Group Inc</t>
  </si>
  <si>
    <t>PEG</t>
  </si>
  <si>
    <t>Johnson &amp; Johnson</t>
  </si>
  <si>
    <t>JNJ</t>
  </si>
  <si>
    <t>Magna International Inc</t>
  </si>
  <si>
    <t>MGA</t>
  </si>
  <si>
    <t>Dover Corp</t>
  </si>
  <si>
    <t>DOV</t>
  </si>
  <si>
    <t>Prudential Financial Inc</t>
  </si>
  <si>
    <t>PRU</t>
  </si>
  <si>
    <t>Otis Worldwide Corp</t>
  </si>
  <si>
    <t>OTIS</t>
  </si>
  <si>
    <t>Opendoor Technologies Inc</t>
  </si>
  <si>
    <t>OPEN</t>
  </si>
  <si>
    <t>Weyerhaeuser Co</t>
  </si>
  <si>
    <t>WY</t>
  </si>
  <si>
    <t>Mohawk Industries, Inc</t>
  </si>
  <si>
    <t>MHK</t>
  </si>
  <si>
    <t>Kimberly-Clark Corp</t>
  </si>
  <si>
    <t>KMB</t>
  </si>
  <si>
    <t>Texas Instruments Inc</t>
  </si>
  <si>
    <t>TXN</t>
  </si>
  <si>
    <t>Ingevity Corp</t>
  </si>
  <si>
    <t>NGVT</t>
  </si>
  <si>
    <t>PPL Corp</t>
  </si>
  <si>
    <t>PPL</t>
  </si>
  <si>
    <t>Alliant Energy Corp</t>
  </si>
  <si>
    <t>LNT</t>
  </si>
  <si>
    <t>Signet Jewelers Ltd</t>
  </si>
  <si>
    <t>SIG</t>
  </si>
  <si>
    <t>Tanger Inc</t>
  </si>
  <si>
    <t>SKT</t>
  </si>
  <si>
    <t>Ultrapar Participacoes S.A. ADR</t>
  </si>
  <si>
    <t>UGP</t>
  </si>
  <si>
    <t>Equity Residential Properties Trust</t>
  </si>
  <si>
    <t>EQR</t>
  </si>
  <si>
    <t>Antero Resources Corp</t>
  </si>
  <si>
    <t>AR</t>
  </si>
  <si>
    <t>CMS Energy Corporation</t>
  </si>
  <si>
    <t>CMS</t>
  </si>
  <si>
    <t>California Resources Corporation</t>
  </si>
  <si>
    <t>CRC</t>
  </si>
  <si>
    <t>Willis Towers Watson Public Limited Co</t>
  </si>
  <si>
    <t>WTW</t>
  </si>
  <si>
    <t>Sanofi ADR</t>
  </si>
  <si>
    <t>SNY</t>
  </si>
  <si>
    <t>Brookfield Renewable Partners LP</t>
  </si>
  <si>
    <t>BEP</t>
  </si>
  <si>
    <t>Brixmor Property Group Inc</t>
  </si>
  <si>
    <t>BRX</t>
  </si>
  <si>
    <t>LXP Industrial Trust</t>
  </si>
  <si>
    <t>LXP</t>
  </si>
  <si>
    <t>Vishay Intertechnology, Inc</t>
  </si>
  <si>
    <t>VSH</t>
  </si>
  <si>
    <t>Entergy Corp</t>
  </si>
  <si>
    <t>ETR</t>
  </si>
  <si>
    <t>Levi Strauss &amp; Co</t>
  </si>
  <si>
    <t>LEVI</t>
  </si>
  <si>
    <t>Schlumberger Ltd</t>
  </si>
  <si>
    <t>SLB</t>
  </si>
  <si>
    <t>Aegon Ltd</t>
  </si>
  <si>
    <t>AEG</t>
  </si>
  <si>
    <t>Old Republic International Corp</t>
  </si>
  <si>
    <t>ORI</t>
  </si>
  <si>
    <t>Gates Industrial Corporation plc</t>
  </si>
  <si>
    <t>GTES</t>
  </si>
  <si>
    <t>Consulting Services</t>
  </si>
  <si>
    <t>Verisk Analytics Inc</t>
  </si>
  <si>
    <t>VRSK</t>
  </si>
  <si>
    <t>General Mills, Inc</t>
  </si>
  <si>
    <t>GIS</t>
  </si>
  <si>
    <t>Canadian National Railway Co</t>
  </si>
  <si>
    <t>CNI</t>
  </si>
  <si>
    <t>Chile</t>
  </si>
  <si>
    <t>Enel Chile S.A. ADR</t>
  </si>
  <si>
    <t>ENIC</t>
  </si>
  <si>
    <t>Aluminum</t>
  </si>
  <si>
    <t>Constellium SE</t>
  </si>
  <si>
    <t>CSTM</t>
  </si>
  <si>
    <t>TotalEnergies SE ADR</t>
  </si>
  <si>
    <t>TTE</t>
  </si>
  <si>
    <t>Schneider National Inc</t>
  </si>
  <si>
    <t>SNDR</t>
  </si>
  <si>
    <t>WPP Plc. ADR</t>
  </si>
  <si>
    <t>WPP</t>
  </si>
  <si>
    <t>Allegro Microsystems Inc</t>
  </si>
  <si>
    <t>ALGM</t>
  </si>
  <si>
    <t>Union Pacific Corp</t>
  </si>
  <si>
    <t>UNP</t>
  </si>
  <si>
    <t>Tenet Healthcare Corp</t>
  </si>
  <si>
    <t>THC</t>
  </si>
  <si>
    <t>J.M. Smucker Co</t>
  </si>
  <si>
    <t>SJM</t>
  </si>
  <si>
    <t>Zebra Technologies Corp</t>
  </si>
  <si>
    <t>ZBRA</t>
  </si>
  <si>
    <t>Bausch Health Companies Inc</t>
  </si>
  <si>
    <t>BHC</t>
  </si>
  <si>
    <t>Highwoods Properties, Inc</t>
  </si>
  <si>
    <t>HIW</t>
  </si>
  <si>
    <t>Internet Retail</t>
  </si>
  <si>
    <t>Vipshop Holdings Ltd ADR</t>
  </si>
  <si>
    <t>VIPS</t>
  </si>
  <si>
    <t>Sony Group Corporation ADR</t>
  </si>
  <si>
    <t>SONY</t>
  </si>
  <si>
    <t>CNO Financial Group Inc</t>
  </si>
  <si>
    <t>CNO</t>
  </si>
  <si>
    <t>Avantor Inc</t>
  </si>
  <si>
    <t>AVTR</t>
  </si>
  <si>
    <t>CIENA Corp</t>
  </si>
  <si>
    <t>CIEN</t>
  </si>
  <si>
    <t>HNI Corp</t>
  </si>
  <si>
    <t>HNI</t>
  </si>
  <si>
    <t>Sealed Air Corp</t>
  </si>
  <si>
    <t>SEE</t>
  </si>
  <si>
    <t>DaVita Inc</t>
  </si>
  <si>
    <t>DVA</t>
  </si>
  <si>
    <t>Scotts Miracle-Gro Company</t>
  </si>
  <si>
    <t>SMG</t>
  </si>
  <si>
    <t>Labcorp Holdings Inc</t>
  </si>
  <si>
    <t>LH</t>
  </si>
  <si>
    <t>Illinois Tool Works, Inc</t>
  </si>
  <si>
    <t>ITW</t>
  </si>
  <si>
    <t>Trimble Inc</t>
  </si>
  <si>
    <t>TRMB</t>
  </si>
  <si>
    <t>Unilever plc ADR</t>
  </si>
  <si>
    <t>UL</t>
  </si>
  <si>
    <t>Apple Hospitality REIT Inc</t>
  </si>
  <si>
    <t>APLE</t>
  </si>
  <si>
    <t>Evergy Inc</t>
  </si>
  <si>
    <t>EVRG</t>
  </si>
  <si>
    <t>Smith &amp; Nephew plc ADR</t>
  </si>
  <si>
    <t>SNN</t>
  </si>
  <si>
    <t>Avient Corp</t>
  </si>
  <si>
    <t>AVNT</t>
  </si>
  <si>
    <t>Methanex Corp</t>
  </si>
  <si>
    <t>MEOH</t>
  </si>
  <si>
    <t>Expedia Group Inc</t>
  </si>
  <si>
    <t>EXPE</t>
  </si>
  <si>
    <t>Comcast Corp</t>
  </si>
  <si>
    <t>CMCSA</t>
  </si>
  <si>
    <t>Industrial Distribution</t>
  </si>
  <si>
    <t>MSC Industrial Direct Co., Inc</t>
  </si>
  <si>
    <t>MSM</t>
  </si>
  <si>
    <t>Bath &amp; Body Works Inc</t>
  </si>
  <si>
    <t>BBWI</t>
  </si>
  <si>
    <t>Crown Castle Inc</t>
  </si>
  <si>
    <t>CCI</t>
  </si>
  <si>
    <t>Corning, Inc</t>
  </si>
  <si>
    <t>GLW</t>
  </si>
  <si>
    <t>WEC Energy Group Inc</t>
  </si>
  <si>
    <t>WEC</t>
  </si>
  <si>
    <t>Utilities - Diversified</t>
  </si>
  <si>
    <t>Cia Energetica DE Minas Gerais - Cemig ADR</t>
  </si>
  <si>
    <t>CIG</t>
  </si>
  <si>
    <t>Kinder Morgan Inc</t>
  </si>
  <si>
    <t>KMI</t>
  </si>
  <si>
    <t>TTM Technologies Inc</t>
  </si>
  <si>
    <t>TTMI</t>
  </si>
  <si>
    <t>Turkey</t>
  </si>
  <si>
    <t>Turkcell Iletisim Hizmetleri A.S. ADR</t>
  </si>
  <si>
    <t>TKC</t>
  </si>
  <si>
    <t>Toyota Motor Corporation ADR</t>
  </si>
  <si>
    <t>TM</t>
  </si>
  <si>
    <t>Urban Edge Properties</t>
  </si>
  <si>
    <t>UE</t>
  </si>
  <si>
    <t>LKQ Corp</t>
  </si>
  <si>
    <t>LKQ</t>
  </si>
  <si>
    <t>Qorvo Inc</t>
  </si>
  <si>
    <t>QRVO</t>
  </si>
  <si>
    <t>Ralph Lauren Corp</t>
  </si>
  <si>
    <t>RL</t>
  </si>
  <si>
    <t>Sensata Technologies Holding Plc</t>
  </si>
  <si>
    <t>ST</t>
  </si>
  <si>
    <t>Cisco Systems, Inc</t>
  </si>
  <si>
    <t>CSCO</t>
  </si>
  <si>
    <t>BXP Inc</t>
  </si>
  <si>
    <t>BXP</t>
  </si>
  <si>
    <t>Valaris Ltd</t>
  </si>
  <si>
    <t>VAL</t>
  </si>
  <si>
    <t>Marine Shipping</t>
  </si>
  <si>
    <t>Kirby Corp</t>
  </si>
  <si>
    <t>KEX</t>
  </si>
  <si>
    <t>Belden Inc</t>
  </si>
  <si>
    <t>BDC</t>
  </si>
  <si>
    <t>Gildan Activewear Inc</t>
  </si>
  <si>
    <t>GIL</t>
  </si>
  <si>
    <t>LivaNova PLC</t>
  </si>
  <si>
    <t>LIVN</t>
  </si>
  <si>
    <t>Flowserve Corp</t>
  </si>
  <si>
    <t>FLS</t>
  </si>
  <si>
    <t>Keysight Technologies Inc</t>
  </si>
  <si>
    <t>KEYS</t>
  </si>
  <si>
    <t>C.H. Robinson Worldwide, Inc</t>
  </si>
  <si>
    <t>CHRW</t>
  </si>
  <si>
    <t>Philippines</t>
  </si>
  <si>
    <t>PLDT Inc ADR</t>
  </si>
  <si>
    <t>PHI</t>
  </si>
  <si>
    <t>Medtronic Plc</t>
  </si>
  <si>
    <t>MDT</t>
  </si>
  <si>
    <t>Carpenter Technology Corp</t>
  </si>
  <si>
    <t>CRS</t>
  </si>
  <si>
    <t>Home Improvement Retail</t>
  </si>
  <si>
    <t>Lowe's Cos., Inc</t>
  </si>
  <si>
    <t>LOW</t>
  </si>
  <si>
    <t>LyondellBasell Industries NV</t>
  </si>
  <si>
    <t>LYB</t>
  </si>
  <si>
    <t>Merus N.V</t>
  </si>
  <si>
    <t>MRUS</t>
  </si>
  <si>
    <t>Alcoa Corp</t>
  </si>
  <si>
    <t>AA</t>
  </si>
  <si>
    <t>NDX</t>
  </si>
  <si>
    <t>GlobalFoundries Inc</t>
  </si>
  <si>
    <t>GFS</t>
  </si>
  <si>
    <t>Emera Inc</t>
  </si>
  <si>
    <t>EMA</t>
  </si>
  <si>
    <t>Granite Construction Inc</t>
  </si>
  <si>
    <t>GVA</t>
  </si>
  <si>
    <t>Eaton Corporation plc</t>
  </si>
  <si>
    <t>ETN</t>
  </si>
  <si>
    <t>Tower Semiconductor Ltd</t>
  </si>
  <si>
    <t>TSEM</t>
  </si>
  <si>
    <t>CDW Corp</t>
  </si>
  <si>
    <t>CDW</t>
  </si>
  <si>
    <t>Medical Properties Trust Inc</t>
  </si>
  <si>
    <t>MPW</t>
  </si>
  <si>
    <t>Axis Capital Holdings Ltd</t>
  </si>
  <si>
    <t>AXS</t>
  </si>
  <si>
    <t>Encompass Health Corp</t>
  </si>
  <si>
    <t>EHC</t>
  </si>
  <si>
    <t>Masco Corp</t>
  </si>
  <si>
    <t>MAS</t>
  </si>
  <si>
    <t>Textile Manufacturing</t>
  </si>
  <si>
    <t>Albany International Corp</t>
  </si>
  <si>
    <t>AIN</t>
  </si>
  <si>
    <t>Baker Hughes Co</t>
  </si>
  <si>
    <t>BKR</t>
  </si>
  <si>
    <t>Xcel Energy, Inc</t>
  </si>
  <si>
    <t>XEL</t>
  </si>
  <si>
    <t>Linde Plc</t>
  </si>
  <si>
    <t>LIN</t>
  </si>
  <si>
    <t>Electrical Equipment &amp; Parts</t>
  </si>
  <si>
    <t>Enersys</t>
  </si>
  <si>
    <t>ENS</t>
  </si>
  <si>
    <t>Science Applications International Corp</t>
  </si>
  <si>
    <t>SAIC</t>
  </si>
  <si>
    <t>Loews Corp</t>
  </si>
  <si>
    <t>L</t>
  </si>
  <si>
    <t>Teleflex Incorporated</t>
  </si>
  <si>
    <t>TFX</t>
  </si>
  <si>
    <t>COPT Defense Properties</t>
  </si>
  <si>
    <t>CDP</t>
  </si>
  <si>
    <t>Cognizant Technology Solutions Corp</t>
  </si>
  <si>
    <t>CTSH</t>
  </si>
  <si>
    <t>TripAdvisor Inc</t>
  </si>
  <si>
    <t>TRIP</t>
  </si>
  <si>
    <t>Lear Corp</t>
  </si>
  <si>
    <t>LEA</t>
  </si>
  <si>
    <t>Axalta Coating Systems Ltd</t>
  </si>
  <si>
    <t>AXTA</t>
  </si>
  <si>
    <t>Sabra Healthcare REIT Inc</t>
  </si>
  <si>
    <t>SBRA</t>
  </si>
  <si>
    <t>Sensient Technologies Corp</t>
  </si>
  <si>
    <t>SXT</t>
  </si>
  <si>
    <t>Centerpoint Energy Inc</t>
  </si>
  <si>
    <t>CNP</t>
  </si>
  <si>
    <t>Terex Corp</t>
  </si>
  <si>
    <t>TEX</t>
  </si>
  <si>
    <t>TE Connectivity plc</t>
  </si>
  <si>
    <t>TEL</t>
  </si>
  <si>
    <t>Ormat Technologies Inc</t>
  </si>
  <si>
    <t>ORA</t>
  </si>
  <si>
    <t>Assurant Inc</t>
  </si>
  <si>
    <t>AIZ</t>
  </si>
  <si>
    <t>Campbells Co</t>
  </si>
  <si>
    <t>CPB</t>
  </si>
  <si>
    <t>Landstar System, Inc</t>
  </si>
  <si>
    <t>LSTR</t>
  </si>
  <si>
    <t>AECOM</t>
  </si>
  <si>
    <t>ACM</t>
  </si>
  <si>
    <t>Prestige Consumer Healthcare Inc</t>
  </si>
  <si>
    <t>PBH</t>
  </si>
  <si>
    <t>Hilton Worldwide Holdings Inc</t>
  </si>
  <si>
    <t>HLT</t>
  </si>
  <si>
    <t>CGI Inc</t>
  </si>
  <si>
    <t>GIB</t>
  </si>
  <si>
    <t>Transalta Corp</t>
  </si>
  <si>
    <t>TAC</t>
  </si>
  <si>
    <t>GE HealthCare Technologies Inc</t>
  </si>
  <si>
    <t>GEHC</t>
  </si>
  <si>
    <t>Corporacion America Airports S.A</t>
  </si>
  <si>
    <t>CAAP</t>
  </si>
  <si>
    <t>Airlines</t>
  </si>
  <si>
    <t>American Airlines Group Inc</t>
  </si>
  <si>
    <t>AAL</t>
  </si>
  <si>
    <t>Newmark Group Inc</t>
  </si>
  <si>
    <t>NMRK</t>
  </si>
  <si>
    <t>Greif Inc</t>
  </si>
  <si>
    <t>GEF</t>
  </si>
  <si>
    <t>Ford Motor Co</t>
  </si>
  <si>
    <t>F</t>
  </si>
  <si>
    <t>Skywest Inc</t>
  </si>
  <si>
    <t>SKYW</t>
  </si>
  <si>
    <t>Griffon Corp</t>
  </si>
  <si>
    <t>GFF</t>
  </si>
  <si>
    <t>Procter &amp; Gamble Co</t>
  </si>
  <si>
    <t>PG</t>
  </si>
  <si>
    <t>Petroleo Brasileiro S.A. Petrobras ADR</t>
  </si>
  <si>
    <t>PBR</t>
  </si>
  <si>
    <t>PBR-A</t>
  </si>
  <si>
    <t>Tools &amp; Accessories</t>
  </si>
  <si>
    <t>Stanley Black &amp; Decker Inc</t>
  </si>
  <si>
    <t>SWK</t>
  </si>
  <si>
    <t>MGE Energy, Inc</t>
  </si>
  <si>
    <t>MGEE</t>
  </si>
  <si>
    <t>Baidu Inc ADR</t>
  </si>
  <si>
    <t>BIDU</t>
  </si>
  <si>
    <t>InvenTrust Properties Corp</t>
  </si>
  <si>
    <t>IVT</t>
  </si>
  <si>
    <t>Dana Inc</t>
  </si>
  <si>
    <t>DAN</t>
  </si>
  <si>
    <t>Australia</t>
  </si>
  <si>
    <t>BHP Group Limited ADR</t>
  </si>
  <si>
    <t>BHP</t>
  </si>
  <si>
    <t>Mattel, Inc</t>
  </si>
  <si>
    <t>MAT</t>
  </si>
  <si>
    <t>Allison Transmission Holdings Inc</t>
  </si>
  <si>
    <t>ALSN</t>
  </si>
  <si>
    <t>Genesis Energy L.P</t>
  </si>
  <si>
    <t>GEL</t>
  </si>
  <si>
    <t>CVR Energy Inc</t>
  </si>
  <si>
    <t>CVI</t>
  </si>
  <si>
    <t>Cabot Corp</t>
  </si>
  <si>
    <t>CBT</t>
  </si>
  <si>
    <t>Hologic, Inc</t>
  </si>
  <si>
    <t>HOLX</t>
  </si>
  <si>
    <t>Ingredion Inc</t>
  </si>
  <si>
    <t>INGR</t>
  </si>
  <si>
    <t>Marriott International, Inc</t>
  </si>
  <si>
    <t>MAR</t>
  </si>
  <si>
    <t>Valero Energy Corp</t>
  </si>
  <si>
    <t>VLO</t>
  </si>
  <si>
    <t>Sempra</t>
  </si>
  <si>
    <t>SRE</t>
  </si>
  <si>
    <t>Sap SE ADR</t>
  </si>
  <si>
    <t>SAP</t>
  </si>
  <si>
    <t>Archrock Inc</t>
  </si>
  <si>
    <t>AROC</t>
  </si>
  <si>
    <t>RELX Plc ADR</t>
  </si>
  <si>
    <t>RELX</t>
  </si>
  <si>
    <t>Amedisys Inc</t>
  </si>
  <si>
    <t>AMED</t>
  </si>
  <si>
    <t>Beverages - Non-Alcoholic</t>
  </si>
  <si>
    <t>National Beverage Corp</t>
  </si>
  <si>
    <t>FIZZ</t>
  </si>
  <si>
    <t>RH</t>
  </si>
  <si>
    <t>Extreme Networks Inc</t>
  </si>
  <si>
    <t>EXTR</t>
  </si>
  <si>
    <t>NorthWestern Energy Group Inc</t>
  </si>
  <si>
    <t>NWE</t>
  </si>
  <si>
    <t>Lincoln National Corp</t>
  </si>
  <si>
    <t>LNC</t>
  </si>
  <si>
    <t>Charter Communications Inc</t>
  </si>
  <si>
    <t>CHTR</t>
  </si>
  <si>
    <t>Amcor Plc</t>
  </si>
  <si>
    <t>AMCR</t>
  </si>
  <si>
    <t>Packaging Corp Of America</t>
  </si>
  <si>
    <t>PKG</t>
  </si>
  <si>
    <t>AES Corp</t>
  </si>
  <si>
    <t>AES</t>
  </si>
  <si>
    <t>Caterpillar Inc</t>
  </si>
  <si>
    <t>CAT</t>
  </si>
  <si>
    <t>Timken Co</t>
  </si>
  <si>
    <t>TKR</t>
  </si>
  <si>
    <t>EBay Inc</t>
  </si>
  <si>
    <t>EBAY</t>
  </si>
  <si>
    <t>Carrier Global Corp</t>
  </si>
  <si>
    <t>CARR</t>
  </si>
  <si>
    <t>Century Aluminum Co</t>
  </si>
  <si>
    <t>CENX</t>
  </si>
  <si>
    <t>Duke Energy Corp</t>
  </si>
  <si>
    <t>DUK</t>
  </si>
  <si>
    <t>Other Precious Metals &amp; Mining</t>
  </si>
  <si>
    <t>Sibanye Stillwater Limited ADR</t>
  </si>
  <si>
    <t>SBSW</t>
  </si>
  <si>
    <t>Netapp Inc</t>
  </si>
  <si>
    <t>NTAP</t>
  </si>
  <si>
    <t>Essex Property Trust, Inc</t>
  </si>
  <si>
    <t>ESS</t>
  </si>
  <si>
    <t>Consolidated Edison, Inc</t>
  </si>
  <si>
    <t>ED</t>
  </si>
  <si>
    <t>Autoliv Inc</t>
  </si>
  <si>
    <t>ALV</t>
  </si>
  <si>
    <t>CSX Corp</t>
  </si>
  <si>
    <t>CSX</t>
  </si>
  <si>
    <t>Acadia Realty Trust</t>
  </si>
  <si>
    <t>AKR</t>
  </si>
  <si>
    <t>Reynolds Consumer Products Inc</t>
  </si>
  <si>
    <t>REYN</t>
  </si>
  <si>
    <t>Innospec Inc</t>
  </si>
  <si>
    <t>IOSP</t>
  </si>
  <si>
    <t>Firstenergy Corp</t>
  </si>
  <si>
    <t>FE</t>
  </si>
  <si>
    <t>Corteva Inc</t>
  </si>
  <si>
    <t>CTVA</t>
  </si>
  <si>
    <t>Aspen Insurance Holdings Ltd</t>
  </si>
  <si>
    <t>AHL</t>
  </si>
  <si>
    <t>Amdocs Ltd</t>
  </si>
  <si>
    <t>DOX</t>
  </si>
  <si>
    <t>India</t>
  </si>
  <si>
    <t>Wipro Ltd. ADR</t>
  </si>
  <si>
    <t>WIT</t>
  </si>
  <si>
    <t>Southwest Airlines Co</t>
  </si>
  <si>
    <t>LUV</t>
  </si>
  <si>
    <t>Nordson Corp</t>
  </si>
  <si>
    <t>NDSN</t>
  </si>
  <si>
    <t>Hubbell Inc</t>
  </si>
  <si>
    <t>HUBB</t>
  </si>
  <si>
    <t>Black Hills Corporation</t>
  </si>
  <si>
    <t>BKH</t>
  </si>
  <si>
    <t>Teradyne, Inc</t>
  </si>
  <si>
    <t>TER</t>
  </si>
  <si>
    <t>Eni Spa ADR</t>
  </si>
  <si>
    <t>E</t>
  </si>
  <si>
    <t>Enact Holdings Inc</t>
  </si>
  <si>
    <t>ACT</t>
  </si>
  <si>
    <t>Academy Sports and Outdoors Inc</t>
  </si>
  <si>
    <t>ASO</t>
  </si>
  <si>
    <t>Thomson-Reuters Corp</t>
  </si>
  <si>
    <t>TRI</t>
  </si>
  <si>
    <t>United Parcel Service, Inc</t>
  </si>
  <si>
    <t>UPS</t>
  </si>
  <si>
    <t>Waters Corp</t>
  </si>
  <si>
    <t>WAT</t>
  </si>
  <si>
    <t>H.B. Fuller Company</t>
  </si>
  <si>
    <t>FUL</t>
  </si>
  <si>
    <t>Allete, Inc</t>
  </si>
  <si>
    <t>ALE</t>
  </si>
  <si>
    <t>Cemex S.A.B. De C.V. ADR</t>
  </si>
  <si>
    <t>CX</t>
  </si>
  <si>
    <t>United Parks &amp; Resorts Inc</t>
  </si>
  <si>
    <t>PRKS</t>
  </si>
  <si>
    <t>Rockwell Automation Inc</t>
  </si>
  <si>
    <t>ROK</t>
  </si>
  <si>
    <t>American Eagle Outfitters Inc</t>
  </si>
  <si>
    <t>AEO</t>
  </si>
  <si>
    <t>Flowers Foods, Inc</t>
  </si>
  <si>
    <t>FLO</t>
  </si>
  <si>
    <t>Skyworks Solutions, Inc</t>
  </si>
  <si>
    <t>SWKS</t>
  </si>
  <si>
    <t>Avery Dennison Corp</t>
  </si>
  <si>
    <t>AVY</t>
  </si>
  <si>
    <t>Nike, Inc</t>
  </si>
  <si>
    <t>NKE</t>
  </si>
  <si>
    <t>Phillips Edison &amp; Company Inc</t>
  </si>
  <si>
    <t>PECO</t>
  </si>
  <si>
    <t>BRP Inc</t>
  </si>
  <si>
    <t>DOOO</t>
  </si>
  <si>
    <t>Rio Tinto plc ADR</t>
  </si>
  <si>
    <t>RIO</t>
  </si>
  <si>
    <t>Becton Dickinson &amp; Co</t>
  </si>
  <si>
    <t>BDX</t>
  </si>
  <si>
    <t>Gentex Corp</t>
  </si>
  <si>
    <t>GNTX</t>
  </si>
  <si>
    <t>Ambarella Inc</t>
  </si>
  <si>
    <t>AMBA</t>
  </si>
  <si>
    <t>Constellation Energy Corporation</t>
  </si>
  <si>
    <t>CEG</t>
  </si>
  <si>
    <t>Royalty Pharma plc</t>
  </si>
  <si>
    <t>RPRX</t>
  </si>
  <si>
    <t>Veralto Corp</t>
  </si>
  <si>
    <t>VLTO</t>
  </si>
  <si>
    <t>Coty Inc</t>
  </si>
  <si>
    <t>COTY</t>
  </si>
  <si>
    <t>Mosaic Company</t>
  </si>
  <si>
    <t>MOS</t>
  </si>
  <si>
    <t>Edwards Lifesciences Corp</t>
  </si>
  <si>
    <t>EW</t>
  </si>
  <si>
    <t>Plexus Corp</t>
  </si>
  <si>
    <t>PLXS</t>
  </si>
  <si>
    <t>Ecolab, Inc</t>
  </si>
  <si>
    <t>ECL</t>
  </si>
  <si>
    <t>Marathon Petroleum Corp</t>
  </si>
  <si>
    <t>MPC</t>
  </si>
  <si>
    <t>Chemed Corp</t>
  </si>
  <si>
    <t>CHE</t>
  </si>
  <si>
    <t>Autonation Inc</t>
  </si>
  <si>
    <t>AN</t>
  </si>
  <si>
    <t>Coca-Cola Co</t>
  </si>
  <si>
    <t>KO</t>
  </si>
  <si>
    <t>Informatica Inc</t>
  </si>
  <si>
    <t>INFA</t>
  </si>
  <si>
    <t>Hormel Foods Corp</t>
  </si>
  <si>
    <t>HRL</t>
  </si>
  <si>
    <t>Snap-on, Inc</t>
  </si>
  <si>
    <t>SNA</t>
  </si>
  <si>
    <t>F5 Inc</t>
  </si>
  <si>
    <t>FFIV</t>
  </si>
  <si>
    <t>Utilities - Regulated Water</t>
  </si>
  <si>
    <t>American States Water Co</t>
  </si>
  <si>
    <t>AWR</t>
  </si>
  <si>
    <t>Farm Products</t>
  </si>
  <si>
    <t>Tyson Foods, Inc</t>
  </si>
  <si>
    <t>TSN</t>
  </si>
  <si>
    <t>Financial Data &amp; Stock Exchanges</t>
  </si>
  <si>
    <t>CME Group Inc</t>
  </si>
  <si>
    <t>CME</t>
  </si>
  <si>
    <t>Lamar Advertising Co</t>
  </si>
  <si>
    <t>LAMR</t>
  </si>
  <si>
    <t>Avnet Inc</t>
  </si>
  <si>
    <t>AVT</t>
  </si>
  <si>
    <t>ONE Gas Inc</t>
  </si>
  <si>
    <t>OGS</t>
  </si>
  <si>
    <t>Reliance Inc</t>
  </si>
  <si>
    <t>RS</t>
  </si>
  <si>
    <t>Cognex Corp</t>
  </si>
  <si>
    <t>CGNX</t>
  </si>
  <si>
    <t>Lattice Semiconductor Corp</t>
  </si>
  <si>
    <t>LSCC</t>
  </si>
  <si>
    <t>Southern Company</t>
  </si>
  <si>
    <t>SO</t>
  </si>
  <si>
    <t>Agilent Technologies Inc</t>
  </si>
  <si>
    <t>A</t>
  </si>
  <si>
    <t>Verisign Inc</t>
  </si>
  <si>
    <t>VRSN</t>
  </si>
  <si>
    <t>CRH Plc</t>
  </si>
  <si>
    <t>CRH</t>
  </si>
  <si>
    <t>Fortis Inc</t>
  </si>
  <si>
    <t>FTS</t>
  </si>
  <si>
    <t>Westinghouse Air Brake Technologies Corp</t>
  </si>
  <si>
    <t>WAB</t>
  </si>
  <si>
    <t>ACI Worldwide Inc</t>
  </si>
  <si>
    <t>ACIW</t>
  </si>
  <si>
    <t>Bausch + Lomb Corp</t>
  </si>
  <si>
    <t>BLCO</t>
  </si>
  <si>
    <t>Medical Distribution</t>
  </si>
  <si>
    <t>Henry Schein Inc</t>
  </si>
  <si>
    <t>HSIC</t>
  </si>
  <si>
    <t>SS&amp;C Technologies Holdings Inc</t>
  </si>
  <si>
    <t>SSNC</t>
  </si>
  <si>
    <t>Fedex Corp</t>
  </si>
  <si>
    <t>FDX</t>
  </si>
  <si>
    <t>MPLX LP</t>
  </si>
  <si>
    <t>MPLX</t>
  </si>
  <si>
    <t>NewMarket Corp</t>
  </si>
  <si>
    <t>NEU</t>
  </si>
  <si>
    <t>Ovintiv Inc</t>
  </si>
  <si>
    <t>OVV</t>
  </si>
  <si>
    <t>Panama</t>
  </si>
  <si>
    <t>Copa Holdings S.A</t>
  </si>
  <si>
    <t>CPA</t>
  </si>
  <si>
    <t>Louisiana-Pacific Corp</t>
  </si>
  <si>
    <t>LPX</t>
  </si>
  <si>
    <t>Rental &amp; Leasing Services</t>
  </si>
  <si>
    <t>Air Lease Corp</t>
  </si>
  <si>
    <t>AL</t>
  </si>
  <si>
    <t>LATAM Airlines Group S.A. ADR</t>
  </si>
  <si>
    <t>LTM</t>
  </si>
  <si>
    <t>Brunswick Corp</t>
  </si>
  <si>
    <t>BC</t>
  </si>
  <si>
    <t>Hanover Insurance Group Inc</t>
  </si>
  <si>
    <t>THG</t>
  </si>
  <si>
    <t>ITT Inc</t>
  </si>
  <si>
    <t>ITT</t>
  </si>
  <si>
    <t>A.O. Smith Corp</t>
  </si>
  <si>
    <t>AOS</t>
  </si>
  <si>
    <t>Globe Life Inc</t>
  </si>
  <si>
    <t>GL</t>
  </si>
  <si>
    <t>Ventas Inc</t>
  </si>
  <si>
    <t>VTR</t>
  </si>
  <si>
    <t>Quest Diagnostics, Inc</t>
  </si>
  <si>
    <t>DGX</t>
  </si>
  <si>
    <t>Avalonbay Communities Inc</t>
  </si>
  <si>
    <t>AVB</t>
  </si>
  <si>
    <t>Viatris Inc</t>
  </si>
  <si>
    <t>VTRS</t>
  </si>
  <si>
    <t>Hartford Insurance Group Inc.(The)</t>
  </si>
  <si>
    <t>HIG</t>
  </si>
  <si>
    <t>Oshkosh Corp</t>
  </si>
  <si>
    <t>OSK</t>
  </si>
  <si>
    <t>Goodyear Tire &amp; Rubber Co</t>
  </si>
  <si>
    <t>GT</t>
  </si>
  <si>
    <t>Suncor Energy, Inc</t>
  </si>
  <si>
    <t>SU</t>
  </si>
  <si>
    <t>Colgate-Palmolive Co</t>
  </si>
  <si>
    <t>CL</t>
  </si>
  <si>
    <t>American Electric Power Company Inc</t>
  </si>
  <si>
    <t>AEP</t>
  </si>
  <si>
    <t>Blackbaud Inc</t>
  </si>
  <si>
    <t>BLKB</t>
  </si>
  <si>
    <t>ON Semiconductor Corp</t>
  </si>
  <si>
    <t>ON</t>
  </si>
  <si>
    <t>Graco Inc</t>
  </si>
  <si>
    <t>GGG</t>
  </si>
  <si>
    <t>REIT - Diversified</t>
  </si>
  <si>
    <t>W. P. Carey Inc</t>
  </si>
  <si>
    <t>WPC</t>
  </si>
  <si>
    <t>PotlatchDeltic Corp</t>
  </si>
  <si>
    <t>PCH</t>
  </si>
  <si>
    <t>Avis Budget Group Inc</t>
  </si>
  <si>
    <t>CAR</t>
  </si>
  <si>
    <t>ABM Industries Inc</t>
  </si>
  <si>
    <t>ABM</t>
  </si>
  <si>
    <t>Check Point Software Technologies Ltd</t>
  </si>
  <si>
    <t>CHKP</t>
  </si>
  <si>
    <t>Gilead Sciences, Inc</t>
  </si>
  <si>
    <t>GILD</t>
  </si>
  <si>
    <t>Nomad Foods Limited</t>
  </si>
  <si>
    <t>NOMD</t>
  </si>
  <si>
    <t>Ameren Corp</t>
  </si>
  <si>
    <t>AEE</t>
  </si>
  <si>
    <t>AGCO Corp</t>
  </si>
  <si>
    <t>AGCO</t>
  </si>
  <si>
    <t>MSA Safety Inc</t>
  </si>
  <si>
    <t>MSA</t>
  </si>
  <si>
    <t>Sherwin-Williams Co</t>
  </si>
  <si>
    <t>SHW</t>
  </si>
  <si>
    <t>Bunge Global SA</t>
  </si>
  <si>
    <t>BG</t>
  </si>
  <si>
    <t>Laureate Education Inc</t>
  </si>
  <si>
    <t>LAUR</t>
  </si>
  <si>
    <t>CF Industries Holdings Inc</t>
  </si>
  <si>
    <t>CF</t>
  </si>
  <si>
    <t>Nutrien Ltd</t>
  </si>
  <si>
    <t>NTR</t>
  </si>
  <si>
    <t>Solaris Energy Infrastructure Inc</t>
  </si>
  <si>
    <t>SEI</t>
  </si>
  <si>
    <t>FormFactor Inc</t>
  </si>
  <si>
    <t>FORM</t>
  </si>
  <si>
    <t>Personal Services</t>
  </si>
  <si>
    <t>Service Corp. International</t>
  </si>
  <si>
    <t>SCI</t>
  </si>
  <si>
    <t>Qiagen NV</t>
  </si>
  <si>
    <t>QGEN</t>
  </si>
  <si>
    <t>NNN REIT Inc</t>
  </si>
  <si>
    <t>NNN</t>
  </si>
  <si>
    <t>Expeditors International Of Washington, Inc</t>
  </si>
  <si>
    <t>EXPD</t>
  </si>
  <si>
    <t>Carmax Inc</t>
  </si>
  <si>
    <t>KMX</t>
  </si>
  <si>
    <t>American Water Works Co. Inc</t>
  </si>
  <si>
    <t>AWK</t>
  </si>
  <si>
    <t>ICL Group Ltd</t>
  </si>
  <si>
    <t>ICL</t>
  </si>
  <si>
    <t>Wayfair Inc</t>
  </si>
  <si>
    <t>W</t>
  </si>
  <si>
    <t>Oceaneering International, Inc</t>
  </si>
  <si>
    <t>OII</t>
  </si>
  <si>
    <t>Walmart Inc</t>
  </si>
  <si>
    <t>WMT</t>
  </si>
  <si>
    <t>Cheniere Energy Partners LP</t>
  </si>
  <si>
    <t>CQP</t>
  </si>
  <si>
    <t>Jones Lang Lasalle Inc</t>
  </si>
  <si>
    <t>JLL</t>
  </si>
  <si>
    <t>Silgan Holdings Inc</t>
  </si>
  <si>
    <t>SLGN</t>
  </si>
  <si>
    <t>Williams-Sonoma, Inc</t>
  </si>
  <si>
    <t>WSM</t>
  </si>
  <si>
    <t>Modine Manufacturing Co</t>
  </si>
  <si>
    <t>MOD</t>
  </si>
  <si>
    <t>Middleby Corp</t>
  </si>
  <si>
    <t>MIDD</t>
  </si>
  <si>
    <t>Idex Corporation</t>
  </si>
  <si>
    <t>IEX</t>
  </si>
  <si>
    <t>TriNet Group Inc</t>
  </si>
  <si>
    <t>TNET</t>
  </si>
  <si>
    <t>Williams Cos Inc</t>
  </si>
  <si>
    <t>WMB</t>
  </si>
  <si>
    <t>Delta Air Lines, Inc</t>
  </si>
  <si>
    <t>DAL</t>
  </si>
  <si>
    <t>Roper Technologies Inc</t>
  </si>
  <si>
    <t>ROP</t>
  </si>
  <si>
    <t>Western Midstream Partners LP</t>
  </si>
  <si>
    <t>WES</t>
  </si>
  <si>
    <t>Paccar Inc</t>
  </si>
  <si>
    <t>PCAR</t>
  </si>
  <si>
    <t>Visteon Corp</t>
  </si>
  <si>
    <t>VC</t>
  </si>
  <si>
    <t>Penske Automotive Group Inc</t>
  </si>
  <si>
    <t>PAG</t>
  </si>
  <si>
    <t>Deere &amp; Co</t>
  </si>
  <si>
    <t>DE</t>
  </si>
  <si>
    <t>Abbott Laboratories</t>
  </si>
  <si>
    <t>ABT</t>
  </si>
  <si>
    <t>Hyatt Hotels Corporation</t>
  </si>
  <si>
    <t>H</t>
  </si>
  <si>
    <t>Federal Realty Investment Trust</t>
  </si>
  <si>
    <t>FRT</t>
  </si>
  <si>
    <t>Ross Stores, Inc</t>
  </si>
  <si>
    <t>ROST</t>
  </si>
  <si>
    <t>UL Solutions Inc</t>
  </si>
  <si>
    <t>ULS</t>
  </si>
  <si>
    <t>GATX Corp</t>
  </si>
  <si>
    <t>GATX</t>
  </si>
  <si>
    <t>J.B. Hunt Transport Services, Inc</t>
  </si>
  <si>
    <t>JBHT</t>
  </si>
  <si>
    <t>United Airlines Holdings Inc</t>
  </si>
  <si>
    <t>UAL</t>
  </si>
  <si>
    <t>Franco-Nevada Corporation</t>
  </si>
  <si>
    <t>FNV</t>
  </si>
  <si>
    <t>Alcon Inc</t>
  </si>
  <si>
    <t>ALC</t>
  </si>
  <si>
    <t>Allegion plc</t>
  </si>
  <si>
    <t>ALLE</t>
  </si>
  <si>
    <t>Archer Daniels Midland Co</t>
  </si>
  <si>
    <t>ADM</t>
  </si>
  <si>
    <t>Rogers Communications Inc</t>
  </si>
  <si>
    <t>RCI</t>
  </si>
  <si>
    <t>Brookfield Renewable Corp</t>
  </si>
  <si>
    <t>BEPC</t>
  </si>
  <si>
    <t>McGraw Hill Inc</t>
  </si>
  <si>
    <t>MH</t>
  </si>
  <si>
    <t>CNA Financial Corp</t>
  </si>
  <si>
    <t>CNA</t>
  </si>
  <si>
    <t>Haleon plc ADR</t>
  </si>
  <si>
    <t>HLN</t>
  </si>
  <si>
    <t>Grand Canyon Education Inc</t>
  </si>
  <si>
    <t>LOPE</t>
  </si>
  <si>
    <t>Gaming and Leisure Properties Inc</t>
  </si>
  <si>
    <t>GLPI</t>
  </si>
  <si>
    <t>J&amp;J Snack Foods Corp</t>
  </si>
  <si>
    <t>JJSF</t>
  </si>
  <si>
    <t>Exxon Mobil Corp</t>
  </si>
  <si>
    <t>XOM</t>
  </si>
  <si>
    <t>Spire Inc</t>
  </si>
  <si>
    <t>SR</t>
  </si>
  <si>
    <t>Alkermes plc</t>
  </si>
  <si>
    <t>ALKS</t>
  </si>
  <si>
    <t>SBA Communications Corp</t>
  </si>
  <si>
    <t>SBAC</t>
  </si>
  <si>
    <t>Seaboard Corp</t>
  </si>
  <si>
    <t>SEB</t>
  </si>
  <si>
    <t>Phillips 66</t>
  </si>
  <si>
    <t>PSX</t>
  </si>
  <si>
    <t>Paper &amp; Paper Products</t>
  </si>
  <si>
    <t>Suzano S.A. ADR</t>
  </si>
  <si>
    <t>SUZ</t>
  </si>
  <si>
    <t>Danaher Corp</t>
  </si>
  <si>
    <t>DHR</t>
  </si>
  <si>
    <t>Barrick Mining Corp</t>
  </si>
  <si>
    <t>B</t>
  </si>
  <si>
    <t>Mid-America Apartment Communities, Inc</t>
  </si>
  <si>
    <t>MAA</t>
  </si>
  <si>
    <t>American Tower Corp</t>
  </si>
  <si>
    <t>AMT</t>
  </si>
  <si>
    <t>Lincoln Electric Holdings, Inc</t>
  </si>
  <si>
    <t>LECO</t>
  </si>
  <si>
    <t>Alaska Air Group Inc</t>
  </si>
  <si>
    <t>ALK</t>
  </si>
  <si>
    <t>Telus Corp</t>
  </si>
  <si>
    <t>TU</t>
  </si>
  <si>
    <t>Peru</t>
  </si>
  <si>
    <t>Compania de Minas Buenaventura S.A. ADR</t>
  </si>
  <si>
    <t>BVN</t>
  </si>
  <si>
    <t>Oge Energy Corp</t>
  </si>
  <si>
    <t>OGE</t>
  </si>
  <si>
    <t>Element Solutions Inc</t>
  </si>
  <si>
    <t>ESI</t>
  </si>
  <si>
    <t>Millicom International Cellular S.A</t>
  </si>
  <si>
    <t>TIGO</t>
  </si>
  <si>
    <t>RPM International, Inc</t>
  </si>
  <si>
    <t>RPM</t>
  </si>
  <si>
    <t>Genuine Parts Co</t>
  </si>
  <si>
    <t>GPC</t>
  </si>
  <si>
    <t>Somnigroup International Inc</t>
  </si>
  <si>
    <t>SGI</t>
  </si>
  <si>
    <t>Unifirst Corp</t>
  </si>
  <si>
    <t>UNF</t>
  </si>
  <si>
    <t>BRF S.A. ADR</t>
  </si>
  <si>
    <t>BRFS</t>
  </si>
  <si>
    <t>Central Garden &amp; Pet Co</t>
  </si>
  <si>
    <t>CENT</t>
  </si>
  <si>
    <t>CENTA</t>
  </si>
  <si>
    <t>Rush Enterprises Inc</t>
  </si>
  <si>
    <t>RUSHA</t>
  </si>
  <si>
    <t>Real Estate - Diversified</t>
  </si>
  <si>
    <t>Howard Hughes Holdings Inc</t>
  </si>
  <si>
    <t>HHH</t>
  </si>
  <si>
    <t>Ametek Inc</t>
  </si>
  <si>
    <t>AME</t>
  </si>
  <si>
    <t>Ferguson Enterprises Inc</t>
  </si>
  <si>
    <t>FERG</t>
  </si>
  <si>
    <t>Broadcasting</t>
  </si>
  <si>
    <t>TEGNA Inc</t>
  </si>
  <si>
    <t>TGNA</t>
  </si>
  <si>
    <t>Korea Electric Power Corporation. ADR</t>
  </si>
  <si>
    <t>KEP</t>
  </si>
  <si>
    <t>Frontdoor Inc</t>
  </si>
  <si>
    <t>FTDR</t>
  </si>
  <si>
    <t>TJX Companies, Inc</t>
  </si>
  <si>
    <t>TJX</t>
  </si>
  <si>
    <t>PBF Energy Inc</t>
  </si>
  <si>
    <t>PBF</t>
  </si>
  <si>
    <t>Regency Centers Corporation</t>
  </si>
  <si>
    <t>REG</t>
  </si>
  <si>
    <t>TXNM Energy Inc</t>
  </si>
  <si>
    <t>TXNM</t>
  </si>
  <si>
    <t>Buckle, Inc</t>
  </si>
  <si>
    <t>BKE</t>
  </si>
  <si>
    <t>Resideo Technologies Inc</t>
  </si>
  <si>
    <t>REZI</t>
  </si>
  <si>
    <t>Kilroy Realty Corp</t>
  </si>
  <si>
    <t>KRC</t>
  </si>
  <si>
    <t>Genpact Ltd</t>
  </si>
  <si>
    <t>G</t>
  </si>
  <si>
    <t>Air Products &amp; Chemicals Inc</t>
  </si>
  <si>
    <t>APD</t>
  </si>
  <si>
    <t>Mueller Water Products Inc</t>
  </si>
  <si>
    <t>MWA</t>
  </si>
  <si>
    <t>Brink's Co</t>
  </si>
  <si>
    <t>BCO</t>
  </si>
  <si>
    <t>Sonic Automotive, Inc</t>
  </si>
  <si>
    <t>SAH</t>
  </si>
  <si>
    <t>Nucor Corp</t>
  </si>
  <si>
    <t>NUE</t>
  </si>
  <si>
    <t>USA Compression Partners LP</t>
  </si>
  <si>
    <t>USAC</t>
  </si>
  <si>
    <t>Electronic Gaming &amp; Multimedia</t>
  </si>
  <si>
    <t>Electronic Arts, Inc</t>
  </si>
  <si>
    <t>EA</t>
  </si>
  <si>
    <t>Merit Medical Systems, Inc</t>
  </si>
  <si>
    <t>MMSI</t>
  </si>
  <si>
    <t>Idacorp, Inc</t>
  </si>
  <si>
    <t>IDA</t>
  </si>
  <si>
    <t>nVent Electric plc</t>
  </si>
  <si>
    <t>NVT</t>
  </si>
  <si>
    <t>Target Corp</t>
  </si>
  <si>
    <t>TGT</t>
  </si>
  <si>
    <t>Peloton Interactive Inc</t>
  </si>
  <si>
    <t>PTON</t>
  </si>
  <si>
    <t>General Motors Company</t>
  </si>
  <si>
    <t>GM</t>
  </si>
  <si>
    <t>Abercrombie &amp; Fitch Co</t>
  </si>
  <si>
    <t>ANF</t>
  </si>
  <si>
    <t>Integer Holdings Corp</t>
  </si>
  <si>
    <t>ITGR</t>
  </si>
  <si>
    <t>Fortive Corp</t>
  </si>
  <si>
    <t>FTV</t>
  </si>
  <si>
    <t>Vicor Corp</t>
  </si>
  <si>
    <t>VICR</t>
  </si>
  <si>
    <t>Grifols SA ADR</t>
  </si>
  <si>
    <t>GRFS</t>
  </si>
  <si>
    <t>PepsiCo Inc</t>
  </si>
  <si>
    <t>PEP</t>
  </si>
  <si>
    <t>Sunoco LP</t>
  </si>
  <si>
    <t>SUN</t>
  </si>
  <si>
    <t>Motorola Solutions Inc</t>
  </si>
  <si>
    <t>MSI</t>
  </si>
  <si>
    <t>New Oriental Education &amp; Technology Group Inc. ADR</t>
  </si>
  <si>
    <t>EDU</t>
  </si>
  <si>
    <t>KBR Inc</t>
  </si>
  <si>
    <t>KBR</t>
  </si>
  <si>
    <t>Aptiv PLC</t>
  </si>
  <si>
    <t>APTV</t>
  </si>
  <si>
    <t>Merck &amp; Co Inc</t>
  </si>
  <si>
    <t>MRK</t>
  </si>
  <si>
    <t>EQT Corp</t>
  </si>
  <si>
    <t>EQT</t>
  </si>
  <si>
    <t>EOG Resources, Inc</t>
  </si>
  <si>
    <t>EOG</t>
  </si>
  <si>
    <t>HCA Healthcare Inc</t>
  </si>
  <si>
    <t>HCA</t>
  </si>
  <si>
    <t>Haemonetics Corp</t>
  </si>
  <si>
    <t>HAE</t>
  </si>
  <si>
    <t>Mercury General Corp</t>
  </si>
  <si>
    <t>MCY</t>
  </si>
  <si>
    <t>Hecla Mining Co</t>
  </si>
  <si>
    <t>HL</t>
  </si>
  <si>
    <t>Life Time Group Holdings Inc</t>
  </si>
  <si>
    <t>LTH</t>
  </si>
  <si>
    <t>Akamai Technologies Inc</t>
  </si>
  <si>
    <t>AKAM</t>
  </si>
  <si>
    <t>Martin Marietta Materials, Inc</t>
  </si>
  <si>
    <t>MLM</t>
  </si>
  <si>
    <t>Jack Henry &amp; Associates, Inc</t>
  </si>
  <si>
    <t>JKHY</t>
  </si>
  <si>
    <t>Keurig Dr Pepper Inc</t>
  </si>
  <si>
    <t>KDP</t>
  </si>
  <si>
    <t>Pentair plc</t>
  </si>
  <si>
    <t>PNR</t>
  </si>
  <si>
    <t>Chevron Corp</t>
  </si>
  <si>
    <t>CVX</t>
  </si>
  <si>
    <t>BorgWarner Inc</t>
  </si>
  <si>
    <t>BWA</t>
  </si>
  <si>
    <t>Antero Midstream Corp</t>
  </si>
  <si>
    <t>AM</t>
  </si>
  <si>
    <t>ST Microelectronics</t>
  </si>
  <si>
    <t>STM</t>
  </si>
  <si>
    <t>ASE Technology Holding Co.Ltd ADR</t>
  </si>
  <si>
    <t>ASX</t>
  </si>
  <si>
    <t>IQVIA Holdings Inc</t>
  </si>
  <si>
    <t>IQV</t>
  </si>
  <si>
    <t>DT Midstream Inc</t>
  </si>
  <si>
    <t>DTM</t>
  </si>
  <si>
    <t>Ligand Pharmaceuticals, Inc</t>
  </si>
  <si>
    <t>LGND</t>
  </si>
  <si>
    <t>IHS Holding Ltd</t>
  </si>
  <si>
    <t>IHS</t>
  </si>
  <si>
    <t>Universal Health Services, Inc</t>
  </si>
  <si>
    <t>UHS</t>
  </si>
  <si>
    <t>Yelp Inc</t>
  </si>
  <si>
    <t>YELP</t>
  </si>
  <si>
    <t>Armstrong World Industries Inc</t>
  </si>
  <si>
    <t>AWI</t>
  </si>
  <si>
    <t>Urban Outfitters, Inc</t>
  </si>
  <si>
    <t>URBN</t>
  </si>
  <si>
    <t>Post Holdings Inc</t>
  </si>
  <si>
    <t>POST</t>
  </si>
  <si>
    <t>WD-40 Co</t>
  </si>
  <si>
    <t>WDFC</t>
  </si>
  <si>
    <t>NextEra Energy Inc</t>
  </si>
  <si>
    <t>NEE</t>
  </si>
  <si>
    <t>Korn Ferry</t>
  </si>
  <si>
    <t>KFY</t>
  </si>
  <si>
    <t>Brady Corp</t>
  </si>
  <si>
    <t>BRC</t>
  </si>
  <si>
    <t>Stellantis N.V</t>
  </si>
  <si>
    <t>STLA</t>
  </si>
  <si>
    <t>Church &amp; Dwight Co., Inc</t>
  </si>
  <si>
    <t>CHD</t>
  </si>
  <si>
    <t>Confectioners</t>
  </si>
  <si>
    <t>Hershey Company</t>
  </si>
  <si>
    <t>HSY</t>
  </si>
  <si>
    <t>Lennox International Inc</t>
  </si>
  <si>
    <t>LII</t>
  </si>
  <si>
    <t>Argentina</t>
  </si>
  <si>
    <t>YPF ADR</t>
  </si>
  <si>
    <t>YPF</t>
  </si>
  <si>
    <t>Applied Industrial Technologies Inc</t>
  </si>
  <si>
    <t>AIT</t>
  </si>
  <si>
    <t>Magnolia Oil &amp; Gas Corp</t>
  </si>
  <si>
    <t>MGY</t>
  </si>
  <si>
    <t>Artivion Inc</t>
  </si>
  <si>
    <t>AORT</t>
  </si>
  <si>
    <t>Watts Water Technologies, Inc</t>
  </si>
  <si>
    <t>WTS</t>
  </si>
  <si>
    <t>Dycom Industries, Inc</t>
  </si>
  <si>
    <t>DY</t>
  </si>
  <si>
    <t>Mondelez International Inc</t>
  </si>
  <si>
    <t>MDLZ</t>
  </si>
  <si>
    <t>Automatic Data Processing Inc</t>
  </si>
  <si>
    <t>ADP</t>
  </si>
  <si>
    <t>Occidental Petroleum Corp</t>
  </si>
  <si>
    <t>OXY</t>
  </si>
  <si>
    <t>Pampa Energia SA ADR</t>
  </si>
  <si>
    <t>PAM</t>
  </si>
  <si>
    <t>Tapestry Inc</t>
  </si>
  <si>
    <t>TPR</t>
  </si>
  <si>
    <t>Sotera Health Co</t>
  </si>
  <si>
    <t>SHC</t>
  </si>
  <si>
    <t>Colombia</t>
  </si>
  <si>
    <t>Ecopetrol SA ADR</t>
  </si>
  <si>
    <t>EC</t>
  </si>
  <si>
    <t>Esco Technologies, Inc</t>
  </si>
  <si>
    <t>ESE</t>
  </si>
  <si>
    <t>Fastenal Co</t>
  </si>
  <si>
    <t>FAST</t>
  </si>
  <si>
    <t>Old Dominion Freight Line, Inc</t>
  </si>
  <si>
    <t>ODFL</t>
  </si>
  <si>
    <t>Ryder System, Inc</t>
  </si>
  <si>
    <t>R</t>
  </si>
  <si>
    <t>WNS (Holdings) Limited</t>
  </si>
  <si>
    <t>WNS</t>
  </si>
  <si>
    <t>Residential Construction</t>
  </si>
  <si>
    <t>NVR Inc</t>
  </si>
  <si>
    <t>NVR</t>
  </si>
  <si>
    <t>NXP Semiconductors NV</t>
  </si>
  <si>
    <t>NXPI</t>
  </si>
  <si>
    <t>Materion Corp</t>
  </si>
  <si>
    <t>MTRN</t>
  </si>
  <si>
    <t>Choice Hotels International, Inc</t>
  </si>
  <si>
    <t>CHH</t>
  </si>
  <si>
    <t>H&amp;R Block Inc</t>
  </si>
  <si>
    <t>HRB</t>
  </si>
  <si>
    <t>PG&amp;E Corp</t>
  </si>
  <si>
    <t>PCG</t>
  </si>
  <si>
    <t>Algonquin Power &amp; Utilities Corp</t>
  </si>
  <si>
    <t>AQN</t>
  </si>
  <si>
    <t>New York Times Co</t>
  </si>
  <si>
    <t>NYT</t>
  </si>
  <si>
    <t>Waste Management</t>
  </si>
  <si>
    <t>Waste Management, Inc</t>
  </si>
  <si>
    <t>WM</t>
  </si>
  <si>
    <t>AMGEN Inc</t>
  </si>
  <si>
    <t>AMGN</t>
  </si>
  <si>
    <t>Clearway Energy Inc</t>
  </si>
  <si>
    <t>CWEN</t>
  </si>
  <si>
    <t>CWEN-A</t>
  </si>
  <si>
    <t>Graphic Packaging Holding Co</t>
  </si>
  <si>
    <t>GPK</t>
  </si>
  <si>
    <t>Coca-Cola Consolidated Inc</t>
  </si>
  <si>
    <t>COKE</t>
  </si>
  <si>
    <t>Knife River Corp</t>
  </si>
  <si>
    <t>KNF</t>
  </si>
  <si>
    <t>Donaldson Co. Inc</t>
  </si>
  <si>
    <t>DCI</t>
  </si>
  <si>
    <t>Cincinnati Financial Corp</t>
  </si>
  <si>
    <t>CINF</t>
  </si>
  <si>
    <t>Marzetti Co</t>
  </si>
  <si>
    <t>MZTI</t>
  </si>
  <si>
    <t>Hayward Holdings Inc</t>
  </si>
  <si>
    <t>HAYW</t>
  </si>
  <si>
    <t>Essent Group Ltd</t>
  </si>
  <si>
    <t>ESNT</t>
  </si>
  <si>
    <t>Aon plc</t>
  </si>
  <si>
    <t>AON</t>
  </si>
  <si>
    <t>Allstate Corp</t>
  </si>
  <si>
    <t>ALL</t>
  </si>
  <si>
    <t>Trip.com Group Ltd ADR</t>
  </si>
  <si>
    <t>TCOM</t>
  </si>
  <si>
    <t>Atmos Energy Corp</t>
  </si>
  <si>
    <t>ATO</t>
  </si>
  <si>
    <t>Texas Pacific Land Corporation</t>
  </si>
  <si>
    <t>TPL</t>
  </si>
  <si>
    <t>New Gold Inc</t>
  </si>
  <si>
    <t>NGD</t>
  </si>
  <si>
    <t>Avista Corp</t>
  </si>
  <si>
    <t>AVA</t>
  </si>
  <si>
    <t>Aercap Holdings N.V</t>
  </si>
  <si>
    <t>AER</t>
  </si>
  <si>
    <t>Murphy USA Inc</t>
  </si>
  <si>
    <t>MUSA</t>
  </si>
  <si>
    <t>Iron Mountain Inc</t>
  </si>
  <si>
    <t>IRM</t>
  </si>
  <si>
    <t>Elanco Animal Health Inc</t>
  </si>
  <si>
    <t>ELAN</t>
  </si>
  <si>
    <t>Home Depot, Inc</t>
  </si>
  <si>
    <t>HD</t>
  </si>
  <si>
    <t>Cummins Inc</t>
  </si>
  <si>
    <t>CMI</t>
  </si>
  <si>
    <t>Otter Tail Corporation</t>
  </si>
  <si>
    <t>OTTR</t>
  </si>
  <si>
    <t>RXO Inc</t>
  </si>
  <si>
    <t>RXO</t>
  </si>
  <si>
    <t>Lumber &amp; Wood Production</t>
  </si>
  <si>
    <t>Boise Cascade Co</t>
  </si>
  <si>
    <t>BCC</t>
  </si>
  <si>
    <t>Parker-Hannifin Corp</t>
  </si>
  <si>
    <t>PH</t>
  </si>
  <si>
    <t>UDR Inc</t>
  </si>
  <si>
    <t>UDR</t>
  </si>
  <si>
    <t>Euronet Worldwide Inc</t>
  </si>
  <si>
    <t>EEFT</t>
  </si>
  <si>
    <t>California Water Service Group</t>
  </si>
  <si>
    <t>CWT</t>
  </si>
  <si>
    <t>Healthcare Plans</t>
  </si>
  <si>
    <t>CVS Health Corp</t>
  </si>
  <si>
    <t>CVS</t>
  </si>
  <si>
    <t>Alamo Group Inc</t>
  </si>
  <si>
    <t>ALG</t>
  </si>
  <si>
    <t>Cardinal Health, Inc</t>
  </si>
  <si>
    <t>CAH</t>
  </si>
  <si>
    <t>Littelfuse, Inc</t>
  </si>
  <si>
    <t>LFUS</t>
  </si>
  <si>
    <t>Burlington Stores Inc</t>
  </si>
  <si>
    <t>BURL</t>
  </si>
  <si>
    <t>Tri Pointe Homes Inc</t>
  </si>
  <si>
    <t>TPH</t>
  </si>
  <si>
    <t>Ryman Hospitality Properties Inc</t>
  </si>
  <si>
    <t>RHP</t>
  </si>
  <si>
    <t>Berkshire Hathaway Inc</t>
  </si>
  <si>
    <t>BRK-B</t>
  </si>
  <si>
    <t>BRK-A</t>
  </si>
  <si>
    <t>Cintas Corporation</t>
  </si>
  <si>
    <t>CTAS</t>
  </si>
  <si>
    <t>MACOM Technology Solutions Holdings Inc</t>
  </si>
  <si>
    <t>MTSI</t>
  </si>
  <si>
    <t>Ferrovial S.E</t>
  </si>
  <si>
    <t>FER</t>
  </si>
  <si>
    <t>Food Distribution</t>
  </si>
  <si>
    <t>US Foods Holding Corp</t>
  </si>
  <si>
    <t>USFD</t>
  </si>
  <si>
    <t>Atmus Filtration Technologies Inc</t>
  </si>
  <si>
    <t>ATMU</t>
  </si>
  <si>
    <t>Acushnet Holdings Corp</t>
  </si>
  <si>
    <t>GOLF</t>
  </si>
  <si>
    <t>Dollar General Corp</t>
  </si>
  <si>
    <t>DG</t>
  </si>
  <si>
    <t>Marsh &amp; McLennan Cos., Inc</t>
  </si>
  <si>
    <t>MMC</t>
  </si>
  <si>
    <t>U-Haul Holding Company</t>
  </si>
  <si>
    <t>UHAL</t>
  </si>
  <si>
    <t>Norwegian Cruise Line Holdings Ltd</t>
  </si>
  <si>
    <t>NCLH</t>
  </si>
  <si>
    <t>Moody's Corp</t>
  </si>
  <si>
    <t>MCO</t>
  </si>
  <si>
    <t>Cooper Companies, Inc</t>
  </si>
  <si>
    <t>COO</t>
  </si>
  <si>
    <t>Broadstone Net Lease Inc</t>
  </si>
  <si>
    <t>BNL</t>
  </si>
  <si>
    <t>Imperial Oil Ltd</t>
  </si>
  <si>
    <t>IMO</t>
  </si>
  <si>
    <t>Oracle Corp</t>
  </si>
  <si>
    <t>ORCL</t>
  </si>
  <si>
    <t>OSI Systems, Inc</t>
  </si>
  <si>
    <t>OSIS</t>
  </si>
  <si>
    <t>Travelers Companies Inc</t>
  </si>
  <si>
    <t>TRV</t>
  </si>
  <si>
    <t>Companhia de Saneamento Basico do Estado de Sao Paulo. ADR</t>
  </si>
  <si>
    <t>SBS</t>
  </si>
  <si>
    <t>Kinross Gold Corp</t>
  </si>
  <si>
    <t>KGC</t>
  </si>
  <si>
    <t>Valmont Industries, Inc</t>
  </si>
  <si>
    <t>VMI</t>
  </si>
  <si>
    <t>Pinnacle West Capital Corp</t>
  </si>
  <si>
    <t>PNW</t>
  </si>
  <si>
    <t>Gartner, Inc</t>
  </si>
  <si>
    <t>IT</t>
  </si>
  <si>
    <t>Broadridge Financial Solutions, Inc</t>
  </si>
  <si>
    <t>BR</t>
  </si>
  <si>
    <t>QXO Inc</t>
  </si>
  <si>
    <t>QXO</t>
  </si>
  <si>
    <t>Zoetis Inc</t>
  </si>
  <si>
    <t>ZTS</t>
  </si>
  <si>
    <t>Arcosa Inc</t>
  </si>
  <si>
    <t>ACA</t>
  </si>
  <si>
    <t>Fair Isaac Corp</t>
  </si>
  <si>
    <t>FICO</t>
  </si>
  <si>
    <t>Cirrus Logic, Inc</t>
  </si>
  <si>
    <t>CRUS</t>
  </si>
  <si>
    <t>Balchem Corp</t>
  </si>
  <si>
    <t>BCPC</t>
  </si>
  <si>
    <t>Iridium Communications Inc</t>
  </si>
  <si>
    <t>IRDM</t>
  </si>
  <si>
    <t>Equity Lifestyle Properties Inc</t>
  </si>
  <si>
    <t>ELS</t>
  </si>
  <si>
    <t>Commvault Systems Inc</t>
  </si>
  <si>
    <t>CVLT</t>
  </si>
  <si>
    <t>AZZ Inc</t>
  </si>
  <si>
    <t>AZZ</t>
  </si>
  <si>
    <t>James Hardie Industries plc</t>
  </si>
  <si>
    <t>JHX</t>
  </si>
  <si>
    <t>Wheaton Precious Metals Corp</t>
  </si>
  <si>
    <t>WPM</t>
  </si>
  <si>
    <t>Americold Realty Trust Inc</t>
  </si>
  <si>
    <t>COLD</t>
  </si>
  <si>
    <t>W.W. Grainger Inc</t>
  </si>
  <si>
    <t>GWW</t>
  </si>
  <si>
    <t>Kadant, Inc</t>
  </si>
  <si>
    <t>KAI</t>
  </si>
  <si>
    <t>Westlake Corporation</t>
  </si>
  <si>
    <t>WLK</t>
  </si>
  <si>
    <t>CBRE Group Inc</t>
  </si>
  <si>
    <t>CBRE</t>
  </si>
  <si>
    <t>Albemarle Corp</t>
  </si>
  <si>
    <t>ALB</t>
  </si>
  <si>
    <t>Corpay Inc</t>
  </si>
  <si>
    <t>CPAY</t>
  </si>
  <si>
    <t>Primerica Inc</t>
  </si>
  <si>
    <t>PRI</t>
  </si>
  <si>
    <t>APA Corporation</t>
  </si>
  <si>
    <t>APA</t>
  </si>
  <si>
    <t>Leidos Holdings Inc</t>
  </si>
  <si>
    <t>LDOS</t>
  </si>
  <si>
    <t>Toll Brothers Inc</t>
  </si>
  <si>
    <t>TOL</t>
  </si>
  <si>
    <t>Accenture plc</t>
  </si>
  <si>
    <t>ACN</t>
  </si>
  <si>
    <t>Royal Caribbean Group</t>
  </si>
  <si>
    <t>RCL</t>
  </si>
  <si>
    <t>Stantec Inc</t>
  </si>
  <si>
    <t>STN</t>
  </si>
  <si>
    <t>Vulcan Materials Co</t>
  </si>
  <si>
    <t>VMC</t>
  </si>
  <si>
    <t>Infosys Ltd ADR</t>
  </si>
  <si>
    <t>INFY</t>
  </si>
  <si>
    <t>Coeur Mining Inc</t>
  </si>
  <si>
    <t>CDE</t>
  </si>
  <si>
    <t>UFP Industries Inc</t>
  </si>
  <si>
    <t>UFPI</t>
  </si>
  <si>
    <t>Plains GP Holdings LP</t>
  </si>
  <si>
    <t>PAGP</t>
  </si>
  <si>
    <t>Plains All American Pipeline LP</t>
  </si>
  <si>
    <t>PAA</t>
  </si>
  <si>
    <t>Caci International Inc</t>
  </si>
  <si>
    <t>CACI</t>
  </si>
  <si>
    <t>United Micro Electronics ADR</t>
  </si>
  <si>
    <t>UMC</t>
  </si>
  <si>
    <t>Invitation Homes Inc</t>
  </si>
  <si>
    <t>INVH</t>
  </si>
  <si>
    <t>Canadian Natural Resources Ltd</t>
  </si>
  <si>
    <t>CNQ</t>
  </si>
  <si>
    <t>Coca-Cola Femsa S.A.B. DE C.V. ADR</t>
  </si>
  <si>
    <t>KOF</t>
  </si>
  <si>
    <t>Corvel Corp</t>
  </si>
  <si>
    <t>CRVL</t>
  </si>
  <si>
    <t>Indivior Plc</t>
  </si>
  <si>
    <t>INDV</t>
  </si>
  <si>
    <t>Novanta Inc</t>
  </si>
  <si>
    <t>NOVT</t>
  </si>
  <si>
    <t>Trane Technologies plc</t>
  </si>
  <si>
    <t>TT</t>
  </si>
  <si>
    <t>CarGurus Inc</t>
  </si>
  <si>
    <t>CARG</t>
  </si>
  <si>
    <t>KB Home</t>
  </si>
  <si>
    <t>KBH</t>
  </si>
  <si>
    <t>Federal Signal Corp</t>
  </si>
  <si>
    <t>FSS</t>
  </si>
  <si>
    <t>Pricesmart Inc</t>
  </si>
  <si>
    <t>PSMT</t>
  </si>
  <si>
    <t>WEX Inc</t>
  </si>
  <si>
    <t>WEX</t>
  </si>
  <si>
    <t>Energy Transfer LP</t>
  </si>
  <si>
    <t>ET</t>
  </si>
  <si>
    <t>Insperity Inc</t>
  </si>
  <si>
    <t>NSP</t>
  </si>
  <si>
    <t>Ulta Beauty Inc</t>
  </si>
  <si>
    <t>ULTA</t>
  </si>
  <si>
    <t>Portland General Electric Co</t>
  </si>
  <si>
    <t>POR</t>
  </si>
  <si>
    <t>Erie Indemnity Co</t>
  </si>
  <si>
    <t>ERIE</t>
  </si>
  <si>
    <t>Knight-Swift Transportation Holdings Inc</t>
  </si>
  <si>
    <t>KNX</t>
  </si>
  <si>
    <t>ESAB Corp</t>
  </si>
  <si>
    <t>ESAB</t>
  </si>
  <si>
    <t>Godaddy Inc</t>
  </si>
  <si>
    <t>GDDY</t>
  </si>
  <si>
    <t>Logitech International S.A</t>
  </si>
  <si>
    <t>LOGI</t>
  </si>
  <si>
    <t>Owens Corning</t>
  </si>
  <si>
    <t>OC</t>
  </si>
  <si>
    <t>Dropbox Inc</t>
  </si>
  <si>
    <t>DBX</t>
  </si>
  <si>
    <t>Factset Research Systems Inc</t>
  </si>
  <si>
    <t>FDS</t>
  </si>
  <si>
    <t>Dicks Sporting Goods, Inc</t>
  </si>
  <si>
    <t>DKS</t>
  </si>
  <si>
    <t>Franklin Electric Co., Inc</t>
  </si>
  <si>
    <t>FELE</t>
  </si>
  <si>
    <t>Sysco Corp</t>
  </si>
  <si>
    <t>SYY</t>
  </si>
  <si>
    <t>First Majestic Silver Corporation</t>
  </si>
  <si>
    <t>AG</t>
  </si>
  <si>
    <t>Greece</t>
  </si>
  <si>
    <t>Star Bulk Carriers Corp</t>
  </si>
  <si>
    <t>SBLK</t>
  </si>
  <si>
    <t>Charles River Laboratories International Inc</t>
  </si>
  <si>
    <t>CRL</t>
  </si>
  <si>
    <t>TREX Co., Inc</t>
  </si>
  <si>
    <t>TREX</t>
  </si>
  <si>
    <t>Pfizer Inc</t>
  </si>
  <si>
    <t>PFE</t>
  </si>
  <si>
    <t>Mueller Industries, Inc</t>
  </si>
  <si>
    <t>MLI</t>
  </si>
  <si>
    <t>Ardagh Metal Packaging S.A</t>
  </si>
  <si>
    <t>AMBP</t>
  </si>
  <si>
    <t>BJ's Wholesale Club Holdings Inc</t>
  </si>
  <si>
    <t>BJ</t>
  </si>
  <si>
    <t>Mckesson Corporation</t>
  </si>
  <si>
    <t>MCK</t>
  </si>
  <si>
    <t>Republic Services, Inc</t>
  </si>
  <si>
    <t>RSG</t>
  </si>
  <si>
    <t>Autozone Inc</t>
  </si>
  <si>
    <t>AZO</t>
  </si>
  <si>
    <t>AMKOR Technology Inc</t>
  </si>
  <si>
    <t>AMKR</t>
  </si>
  <si>
    <t>Boston Scientific Corp</t>
  </si>
  <si>
    <t>BSX</t>
  </si>
  <si>
    <t>Welltower Inc</t>
  </si>
  <si>
    <t>WELL</t>
  </si>
  <si>
    <t>Iamgold Corp</t>
  </si>
  <si>
    <t>IAG</t>
  </si>
  <si>
    <t>Dr. Reddy's Laboratories Ltd. ADR</t>
  </si>
  <si>
    <t>RDY</t>
  </si>
  <si>
    <t>Excelerate Energy Inc</t>
  </si>
  <si>
    <t>EE</t>
  </si>
  <si>
    <t>Box Inc</t>
  </si>
  <si>
    <t>BOX</t>
  </si>
  <si>
    <t>Pilgrim's Pride Corp</t>
  </si>
  <si>
    <t>PPC</t>
  </si>
  <si>
    <t>First Industrial Realty Trust, Inc</t>
  </si>
  <si>
    <t>FR</t>
  </si>
  <si>
    <t>Copper</t>
  </si>
  <si>
    <t>Southern Copper Corporation</t>
  </si>
  <si>
    <t>SCCO</t>
  </si>
  <si>
    <t>West Pharmaceutical Services, Inc</t>
  </si>
  <si>
    <t>WST</t>
  </si>
  <si>
    <t>Acadia Healthcare Company Inc</t>
  </si>
  <si>
    <t>ACHC</t>
  </si>
  <si>
    <t>FTI Consulting Inc</t>
  </si>
  <si>
    <t>FCN</t>
  </si>
  <si>
    <t>Equinix Inc</t>
  </si>
  <si>
    <t>EQIX</t>
  </si>
  <si>
    <t>Analog Devices Inc</t>
  </si>
  <si>
    <t>ADI</t>
  </si>
  <si>
    <t>TransUnion</t>
  </si>
  <si>
    <t>TRU</t>
  </si>
  <si>
    <t>Booking Holdings Inc</t>
  </si>
  <si>
    <t>BKNG</t>
  </si>
  <si>
    <t>LCI Industries</t>
  </si>
  <si>
    <t>LCII</t>
  </si>
  <si>
    <t>Gen Digital Inc</t>
  </si>
  <si>
    <t>GEN</t>
  </si>
  <si>
    <t>Colliers International Group Inc</t>
  </si>
  <si>
    <t>CIGI</t>
  </si>
  <si>
    <t>Radnet Inc</t>
  </si>
  <si>
    <t>RDNT</t>
  </si>
  <si>
    <t>Ryanair Holdings Plc ADR</t>
  </si>
  <si>
    <t>RYAAY</t>
  </si>
  <si>
    <t>Emcor Group, Inc</t>
  </si>
  <si>
    <t>EME</t>
  </si>
  <si>
    <t>Cigna Group</t>
  </si>
  <si>
    <t>CI</t>
  </si>
  <si>
    <t>Hudbay Minerals Inc</t>
  </si>
  <si>
    <t>HBM</t>
  </si>
  <si>
    <t>Patrick Industries, Inc</t>
  </si>
  <si>
    <t>PATK</t>
  </si>
  <si>
    <t>Delek Logistics Partners LP</t>
  </si>
  <si>
    <t>DKL</t>
  </si>
  <si>
    <t>Bahamas</t>
  </si>
  <si>
    <t>OneSpaWorld Holdings Limited</t>
  </si>
  <si>
    <t>OSW</t>
  </si>
  <si>
    <t>Lennar Corp</t>
  </si>
  <si>
    <t>LEN</t>
  </si>
  <si>
    <t>Watsco Inc</t>
  </si>
  <si>
    <t>WSO</t>
  </si>
  <si>
    <t>McGrath Rentcorp</t>
  </si>
  <si>
    <t>MGRC</t>
  </si>
  <si>
    <t>Universal Display Corp</t>
  </si>
  <si>
    <t>OLED</t>
  </si>
  <si>
    <t>Lyft Inc</t>
  </si>
  <si>
    <t>LYFT</t>
  </si>
  <si>
    <t>Booz Allen Hamilton Holding Corp</t>
  </si>
  <si>
    <t>BAH</t>
  </si>
  <si>
    <t>Qualcomm, Inc</t>
  </si>
  <si>
    <t>QCOM</t>
  </si>
  <si>
    <t>Eagle Materials Inc</t>
  </si>
  <si>
    <t>EXP</t>
  </si>
  <si>
    <t>Ollies Bargain Outlet Holdings Inc</t>
  </si>
  <si>
    <t>OLLI</t>
  </si>
  <si>
    <t>Glaukos Corporation</t>
  </si>
  <si>
    <t>GKOS</t>
  </si>
  <si>
    <t>Equifax, Inc</t>
  </si>
  <si>
    <t>EFX</t>
  </si>
  <si>
    <t>Idexx Laboratories, Inc</t>
  </si>
  <si>
    <t>IDXX</t>
  </si>
  <si>
    <t>Fidelity National Financial Inc</t>
  </si>
  <si>
    <t>FNF</t>
  </si>
  <si>
    <t>Guidewire Software Inc</t>
  </si>
  <si>
    <t>GWRE</t>
  </si>
  <si>
    <t>MYR Group Inc</t>
  </si>
  <si>
    <t>MYRG</t>
  </si>
  <si>
    <t>Bruker Corp</t>
  </si>
  <si>
    <t>BRKR</t>
  </si>
  <si>
    <t>Xylem Inc</t>
  </si>
  <si>
    <t>XYL</t>
  </si>
  <si>
    <t>Cameco Corp</t>
  </si>
  <si>
    <t>CCJ</t>
  </si>
  <si>
    <t>Comstock Resources, Inc</t>
  </si>
  <si>
    <t>CRK</t>
  </si>
  <si>
    <t>Celanese Corp</t>
  </si>
  <si>
    <t>CE</t>
  </si>
  <si>
    <t>Chubb Limited</t>
  </si>
  <si>
    <t>CB</t>
  </si>
  <si>
    <t>Graham Holdings Co</t>
  </si>
  <si>
    <t>GHC</t>
  </si>
  <si>
    <t>HF Sinclair Corp</t>
  </si>
  <si>
    <t>DINO</t>
  </si>
  <si>
    <t>Cencora Inc</t>
  </si>
  <si>
    <t>COR</t>
  </si>
  <si>
    <t>Southwest Gas Holdings Inc</t>
  </si>
  <si>
    <t>SWX</t>
  </si>
  <si>
    <t>Celestica, Inc</t>
  </si>
  <si>
    <t>CLS</t>
  </si>
  <si>
    <t>Cboe Global Markets Inc</t>
  </si>
  <si>
    <t>CBOE</t>
  </si>
  <si>
    <t>United Rentals, Inc</t>
  </si>
  <si>
    <t>URI</t>
  </si>
  <si>
    <t>SSR Mining Inc</t>
  </si>
  <si>
    <t>SSRM</t>
  </si>
  <si>
    <t>Chesapeake Utilities Corp</t>
  </si>
  <si>
    <t>CPK</t>
  </si>
  <si>
    <t>Pegasystems Inc</t>
  </si>
  <si>
    <t>PEGA</t>
  </si>
  <si>
    <t>Coca-Cola Europacific Partners Plc</t>
  </si>
  <si>
    <t>CCEP</t>
  </si>
  <si>
    <t>AngloGold Ashanti Plc</t>
  </si>
  <si>
    <t>AU</t>
  </si>
  <si>
    <t>O'Reilly Automotive, Inc</t>
  </si>
  <si>
    <t>ORLY</t>
  </si>
  <si>
    <t>B2gold Corp</t>
  </si>
  <si>
    <t>BTG</t>
  </si>
  <si>
    <t>Public Storage</t>
  </si>
  <si>
    <t>PSA</t>
  </si>
  <si>
    <t>Bio-Techne Corp</t>
  </si>
  <si>
    <t>TECH</t>
  </si>
  <si>
    <t>Unitedhealth Group Inc</t>
  </si>
  <si>
    <t>UNH</t>
  </si>
  <si>
    <t>Group 1 Automotive, Inc</t>
  </si>
  <si>
    <t>GPI</t>
  </si>
  <si>
    <t>Waste Connections Inc</t>
  </si>
  <si>
    <t>WCN</t>
  </si>
  <si>
    <t>Pool Corporation</t>
  </si>
  <si>
    <t>POOL</t>
  </si>
  <si>
    <t>Ubiquiti Inc</t>
  </si>
  <si>
    <t>UI</t>
  </si>
  <si>
    <t>Semtech Corp</t>
  </si>
  <si>
    <t>SMTC</t>
  </si>
  <si>
    <t>Open Text Corp</t>
  </si>
  <si>
    <t>OTEX</t>
  </si>
  <si>
    <t>Align Technology, Inc</t>
  </si>
  <si>
    <t>ALGN</t>
  </si>
  <si>
    <t>Sapiens International Corp NV</t>
  </si>
  <si>
    <t>SPNS</t>
  </si>
  <si>
    <t>Costco Wholesale Corp</t>
  </si>
  <si>
    <t>COST</t>
  </si>
  <si>
    <t>Atkore Inc</t>
  </si>
  <si>
    <t>ATKR</t>
  </si>
  <si>
    <t>Four Corners Property Trust Inc</t>
  </si>
  <si>
    <t>FCPT</t>
  </si>
  <si>
    <t>Tetra Tech, Inc</t>
  </si>
  <si>
    <t>TTEK</t>
  </si>
  <si>
    <t>Steel Dynamics Inc</t>
  </si>
  <si>
    <t>STLD</t>
  </si>
  <si>
    <t>Garmin Ltd</t>
  </si>
  <si>
    <t>GRMN</t>
  </si>
  <si>
    <t>Thermo Fisher Scientific Inc</t>
  </si>
  <si>
    <t>TMO</t>
  </si>
  <si>
    <t>West Fraser Timber Co., Ltd</t>
  </si>
  <si>
    <t>WFG</t>
  </si>
  <si>
    <t>Rollins, Inc</t>
  </si>
  <si>
    <t>ROL</t>
  </si>
  <si>
    <t>Biomarin Pharmaceutical Inc</t>
  </si>
  <si>
    <t>BMRN</t>
  </si>
  <si>
    <t>Vistra Corp</t>
  </si>
  <si>
    <t>VST</t>
  </si>
  <si>
    <t>Conoco Phillips</t>
  </si>
  <si>
    <t>COP</t>
  </si>
  <si>
    <t>Supernus Pharmaceuticals Inc</t>
  </si>
  <si>
    <t>SUPN</t>
  </si>
  <si>
    <t>Manhattan Associates, Inc</t>
  </si>
  <si>
    <t>MANH</t>
  </si>
  <si>
    <t>Abbvie Inc</t>
  </si>
  <si>
    <t>ABBV</t>
  </si>
  <si>
    <t>ATS Corporation</t>
  </si>
  <si>
    <t>ATS</t>
  </si>
  <si>
    <t>Cheniere Energy Inc</t>
  </si>
  <si>
    <t>LNG</t>
  </si>
  <si>
    <t>Elevance Health Inc</t>
  </si>
  <si>
    <t>ELV</t>
  </si>
  <si>
    <t>Match Group Inc</t>
  </si>
  <si>
    <t>MTCH</t>
  </si>
  <si>
    <t>Darling Ingredients Inc</t>
  </si>
  <si>
    <t>DAR</t>
  </si>
  <si>
    <t>Adtalem Global Education Inc</t>
  </si>
  <si>
    <t>ATGE</t>
  </si>
  <si>
    <t>Surgery Partners Inc</t>
  </si>
  <si>
    <t>SGRY</t>
  </si>
  <si>
    <t>Royal Gold, Inc</t>
  </si>
  <si>
    <t>RGLD</t>
  </si>
  <si>
    <t>Lamb Weston Holdings Inc</t>
  </si>
  <si>
    <t>LW</t>
  </si>
  <si>
    <t>Norway</t>
  </si>
  <si>
    <t>Equinor ASA ADR</t>
  </si>
  <si>
    <t>EQNR</t>
  </si>
  <si>
    <t>NetEase Inc ADR</t>
  </si>
  <si>
    <t>NTES</t>
  </si>
  <si>
    <t>Parsons Corp</t>
  </si>
  <si>
    <t>PSN</t>
  </si>
  <si>
    <t>Selective Insurance Group Inc</t>
  </si>
  <si>
    <t>SIGI</t>
  </si>
  <si>
    <t>Ternium S.A. ADR</t>
  </si>
  <si>
    <t>TX</t>
  </si>
  <si>
    <t>Enterprise Products Partners L P</t>
  </si>
  <si>
    <t>EPD</t>
  </si>
  <si>
    <t>Ferrari N.V</t>
  </si>
  <si>
    <t>RACE</t>
  </si>
  <si>
    <t>Tenaris S.A. ADR</t>
  </si>
  <si>
    <t>TS</t>
  </si>
  <si>
    <t>APi Group Corporation</t>
  </si>
  <si>
    <t>APG</t>
  </si>
  <si>
    <t>Taylor Morrison Home Corp</t>
  </si>
  <si>
    <t>TMHC</t>
  </si>
  <si>
    <t>Agilysys, Inc</t>
  </si>
  <si>
    <t>AGYS</t>
  </si>
  <si>
    <t>Planet Fitness Inc</t>
  </si>
  <si>
    <t>PLNT</t>
  </si>
  <si>
    <t>Skechers U S A, Inc</t>
  </si>
  <si>
    <t>SKX</t>
  </si>
  <si>
    <t>Amneal Pharmaceuticals Inc</t>
  </si>
  <si>
    <t>AMRX</t>
  </si>
  <si>
    <t>NMI Holdings Inc</t>
  </si>
  <si>
    <t>NMIH</t>
  </si>
  <si>
    <t>W.R. Berkley Corp</t>
  </si>
  <si>
    <t>WRB</t>
  </si>
  <si>
    <t>Clean Harbors, Inc</t>
  </si>
  <si>
    <t>CLH</t>
  </si>
  <si>
    <t>Digital Realty Trust Inc</t>
  </si>
  <si>
    <t>DLR</t>
  </si>
  <si>
    <t>Liquidia Corp</t>
  </si>
  <si>
    <t>LQDA</t>
  </si>
  <si>
    <t>Real Estate - Development</t>
  </si>
  <si>
    <t>Corporacion Inmobiliaria Vesta Sab ADR</t>
  </si>
  <si>
    <t>VTMX</t>
  </si>
  <si>
    <t>Evertec Inc</t>
  </si>
  <si>
    <t>EVTC</t>
  </si>
  <si>
    <t>Advanced Drainage Systems Inc</t>
  </si>
  <si>
    <t>WMS</t>
  </si>
  <si>
    <t>Nasdaq Inc</t>
  </si>
  <si>
    <t>NDAQ</t>
  </si>
  <si>
    <t>Casey's General Stores, Inc</t>
  </si>
  <si>
    <t>CASY</t>
  </si>
  <si>
    <t>Nutanix Inc</t>
  </si>
  <si>
    <t>NTNX</t>
  </si>
  <si>
    <t>NICE Ltd ADR</t>
  </si>
  <si>
    <t>NICE</t>
  </si>
  <si>
    <t>Meritage Homes Corp</t>
  </si>
  <si>
    <t>MTH</t>
  </si>
  <si>
    <t>Markel Group Inc</t>
  </si>
  <si>
    <t>MKL</t>
  </si>
  <si>
    <t>Hong Kong</t>
  </si>
  <si>
    <t>Silicon Motion Technology Corp ADR</t>
  </si>
  <si>
    <t>SIMO</t>
  </si>
  <si>
    <t>Gold Fields Ltd ADR</t>
  </si>
  <si>
    <t>GFI</t>
  </si>
  <si>
    <t>Freeport-McMoRan Inc</t>
  </si>
  <si>
    <t>FCX</t>
  </si>
  <si>
    <t>PulteGroup Inc</t>
  </si>
  <si>
    <t>PHM</t>
  </si>
  <si>
    <t>Hess Midstream LP</t>
  </si>
  <si>
    <t>HESM</t>
  </si>
  <si>
    <t>RLI Corp</t>
  </si>
  <si>
    <t>RLI</t>
  </si>
  <si>
    <t>Monaco</t>
  </si>
  <si>
    <t>Scorpio Tankers Inc</t>
  </si>
  <si>
    <t>STNG</t>
  </si>
  <si>
    <t>Rayonier Inc</t>
  </si>
  <si>
    <t>RYN</t>
  </si>
  <si>
    <t>Kimco Realty Corporation</t>
  </si>
  <si>
    <t>KIM</t>
  </si>
  <si>
    <t>Nexstar Media Group Inc</t>
  </si>
  <si>
    <t>NXST</t>
  </si>
  <si>
    <t>Addus HomeCare Corporation</t>
  </si>
  <si>
    <t>ADUS</t>
  </si>
  <si>
    <t>Tractor Supply Co</t>
  </si>
  <si>
    <t>TSCO</t>
  </si>
  <si>
    <t>Monster Beverage Corp</t>
  </si>
  <si>
    <t>MNST</t>
  </si>
  <si>
    <t>Herc Holdings Inc</t>
  </si>
  <si>
    <t>HRI</t>
  </si>
  <si>
    <t>First Advantage Corp</t>
  </si>
  <si>
    <t>FA</t>
  </si>
  <si>
    <t>Teledyne Technologies Inc</t>
  </si>
  <si>
    <t>TDY</t>
  </si>
  <si>
    <t>Intercontinental Exchange Inc</t>
  </si>
  <si>
    <t>ICE</t>
  </si>
  <si>
    <t>Saia Inc</t>
  </si>
  <si>
    <t>SAIA</t>
  </si>
  <si>
    <t>Cactus Inc</t>
  </si>
  <si>
    <t>WHD</t>
  </si>
  <si>
    <t>Steris Plc</t>
  </si>
  <si>
    <t>STE</t>
  </si>
  <si>
    <t>MI Homes Inc</t>
  </si>
  <si>
    <t>MHO</t>
  </si>
  <si>
    <t>Hawkins Inc</t>
  </si>
  <si>
    <t>HWKN</t>
  </si>
  <si>
    <t>Vertiv Holdings Co</t>
  </si>
  <si>
    <t>VRT</t>
  </si>
  <si>
    <t>Canadian Pacific Kansas City Limited</t>
  </si>
  <si>
    <t>CP</t>
  </si>
  <si>
    <t>T-Mobile US Inc</t>
  </si>
  <si>
    <t>TMUS</t>
  </si>
  <si>
    <t>CareTrust REIT Inc</t>
  </si>
  <si>
    <t>CTRE</t>
  </si>
  <si>
    <t>Champion Homes Inc</t>
  </si>
  <si>
    <t>SKY</t>
  </si>
  <si>
    <t>Humana Inc</t>
  </si>
  <si>
    <t>HUM</t>
  </si>
  <si>
    <t>Vita Coco Company Inc</t>
  </si>
  <si>
    <t>COCO</t>
  </si>
  <si>
    <t>CompoSecure Inc</t>
  </si>
  <si>
    <t>CMPO</t>
  </si>
  <si>
    <t>Synopsys, Inc</t>
  </si>
  <si>
    <t>SNPS</t>
  </si>
  <si>
    <t>Take-Two Interactive Software, Inc</t>
  </si>
  <si>
    <t>TTWO</t>
  </si>
  <si>
    <t>PTC Inc</t>
  </si>
  <si>
    <t>PTC</t>
  </si>
  <si>
    <t>MSCI Inc</t>
  </si>
  <si>
    <t>MSCI</t>
  </si>
  <si>
    <t>Lam Research Corp</t>
  </si>
  <si>
    <t>LRCX</t>
  </si>
  <si>
    <t>Six Flags Entertainment Corp</t>
  </si>
  <si>
    <t>FUN</t>
  </si>
  <si>
    <t>Bentley Systems Inc</t>
  </si>
  <si>
    <t>BSY</t>
  </si>
  <si>
    <t>Maximus Inc</t>
  </si>
  <si>
    <t>MMS</t>
  </si>
  <si>
    <t>Bristol-Myers Squibb Co</t>
  </si>
  <si>
    <t>BMY</t>
  </si>
  <si>
    <t>MINISO Group Holding Ltd ADR</t>
  </si>
  <si>
    <t>MNSO</t>
  </si>
  <si>
    <t>Amphenol Corp</t>
  </si>
  <si>
    <t>APH</t>
  </si>
  <si>
    <t>ExlService Holdings Inc</t>
  </si>
  <si>
    <t>EXLS</t>
  </si>
  <si>
    <t>Grupo Aeroportuario del Centro Norte S.A.B de C.V. ADR</t>
  </si>
  <si>
    <t>OMAB</t>
  </si>
  <si>
    <t>Applied Materials Inc</t>
  </si>
  <si>
    <t>AMAT</t>
  </si>
  <si>
    <t>Regal Rexnord Corp</t>
  </si>
  <si>
    <t>RRX</t>
  </si>
  <si>
    <t>Intuitive Surgical Inc</t>
  </si>
  <si>
    <t>ISRG</t>
  </si>
  <si>
    <t>Par Technology Corp</t>
  </si>
  <si>
    <t>PAR</t>
  </si>
  <si>
    <t>Alarm.com Holdings Inc</t>
  </si>
  <si>
    <t>ALRM</t>
  </si>
  <si>
    <t>Lemaitre Vascular Inc</t>
  </si>
  <si>
    <t>LMAT</t>
  </si>
  <si>
    <t>Autodesk Inc</t>
  </si>
  <si>
    <t>ADSK</t>
  </si>
  <si>
    <t>ICU Medical, Inc</t>
  </si>
  <si>
    <t>ICUI</t>
  </si>
  <si>
    <t>Advanced Energy Industries Inc</t>
  </si>
  <si>
    <t>AEIS</t>
  </si>
  <si>
    <t>Sterling Infrastructure Inc</t>
  </si>
  <si>
    <t>STRL</t>
  </si>
  <si>
    <t>Jazz Pharmaceuticals plc</t>
  </si>
  <si>
    <t>JAZZ</t>
  </si>
  <si>
    <t>Mobileye Global Inc</t>
  </si>
  <si>
    <t>MBLY</t>
  </si>
  <si>
    <t>Alibaba Group Holding Ltd ADR</t>
  </si>
  <si>
    <t>BABA</t>
  </si>
  <si>
    <t>MKS Inc</t>
  </si>
  <si>
    <t>MKSI</t>
  </si>
  <si>
    <t>Kingsoft Cloud Holdings Ltd ADR</t>
  </si>
  <si>
    <t>KC</t>
  </si>
  <si>
    <t>STAG Industrial Inc</t>
  </si>
  <si>
    <t>STAG</t>
  </si>
  <si>
    <t>Qualys Inc</t>
  </si>
  <si>
    <t>QLYS</t>
  </si>
  <si>
    <t>Cavco Industries Inc</t>
  </si>
  <si>
    <t>CVCO</t>
  </si>
  <si>
    <t>Globalstar Inc</t>
  </si>
  <si>
    <t>GSAT</t>
  </si>
  <si>
    <t>Newmont Corp</t>
  </si>
  <si>
    <t>NEM</t>
  </si>
  <si>
    <t>Cbiz Inc</t>
  </si>
  <si>
    <t>CBZ</t>
  </si>
  <si>
    <t>MakeMyTrip Ltd</t>
  </si>
  <si>
    <t>MMYT</t>
  </si>
  <si>
    <t>Targa Resources Corp</t>
  </si>
  <si>
    <t>TRGP</t>
  </si>
  <si>
    <t>GXO Logistics Inc</t>
  </si>
  <si>
    <t>GXO</t>
  </si>
  <si>
    <t>ZTO Express (Cayman) Inc ADR</t>
  </si>
  <si>
    <t>ZTO</t>
  </si>
  <si>
    <t>SiteOne Landscape Supply Inc</t>
  </si>
  <si>
    <t>SITE</t>
  </si>
  <si>
    <t>Pure Storage Inc</t>
  </si>
  <si>
    <t>PSTG</t>
  </si>
  <si>
    <t>JD.com Inc ADR</t>
  </si>
  <si>
    <t>JD</t>
  </si>
  <si>
    <t>Morningstar Inc</t>
  </si>
  <si>
    <t>MORN</t>
  </si>
  <si>
    <t>Eastgroup Properties, Inc</t>
  </si>
  <si>
    <t>EGP</t>
  </si>
  <si>
    <t>Progressive Corp</t>
  </si>
  <si>
    <t>PGR</t>
  </si>
  <si>
    <t>Adobe Inc</t>
  </si>
  <si>
    <t>ADBE</t>
  </si>
  <si>
    <t>Installed Building Products Inc</t>
  </si>
  <si>
    <t>IBP</t>
  </si>
  <si>
    <t>GeneDx Holdings Corp</t>
  </si>
  <si>
    <t>WGS</t>
  </si>
  <si>
    <t>Badger Meter Inc</t>
  </si>
  <si>
    <t>BMI</t>
  </si>
  <si>
    <t>Generac Holdings Inc</t>
  </si>
  <si>
    <t>GNRC</t>
  </si>
  <si>
    <t>KE Holdings Inc ADR</t>
  </si>
  <si>
    <t>BEKE</t>
  </si>
  <si>
    <t>Quanta Services, Inc</t>
  </si>
  <si>
    <t>PWR</t>
  </si>
  <si>
    <t>Costar Group, Inc</t>
  </si>
  <si>
    <t>CSGP</t>
  </si>
  <si>
    <t>Grupo Aeroportuario Del Sureste S.A. ADR</t>
  </si>
  <si>
    <t>ASR</t>
  </si>
  <si>
    <t>Viasat, Inc</t>
  </si>
  <si>
    <t>VSAT</t>
  </si>
  <si>
    <t>Powell Industries, Inc</t>
  </si>
  <si>
    <t>POWL</t>
  </si>
  <si>
    <t>Verra Mobility Corp</t>
  </si>
  <si>
    <t>VRRM</t>
  </si>
  <si>
    <t>Calix Inc</t>
  </si>
  <si>
    <t>CALX</t>
  </si>
  <si>
    <t>Simpson Manufacturing Co., Inc</t>
  </si>
  <si>
    <t>SSD</t>
  </si>
  <si>
    <t>Incyte Corp</t>
  </si>
  <si>
    <t>INCY</t>
  </si>
  <si>
    <t>Tyler Technologies, Inc</t>
  </si>
  <si>
    <t>TYL</t>
  </si>
  <si>
    <t>Microsoft Corporation</t>
  </si>
  <si>
    <t>MSFT</t>
  </si>
  <si>
    <t>Sandstorm Gold Ltd</t>
  </si>
  <si>
    <t>SAND</t>
  </si>
  <si>
    <t>Alamos Gold Inc</t>
  </si>
  <si>
    <t>AGI</t>
  </si>
  <si>
    <t>National Storage Affiliates Trust</t>
  </si>
  <si>
    <t>NSA</t>
  </si>
  <si>
    <t>United Therapeutics Corp</t>
  </si>
  <si>
    <t>UTHR</t>
  </si>
  <si>
    <t>Cadence Design Systems, Inc</t>
  </si>
  <si>
    <t>CDNS</t>
  </si>
  <si>
    <t>Stevanato Group Spa</t>
  </si>
  <si>
    <t>STVN</t>
  </si>
  <si>
    <t>Descartes Systems Group Inc</t>
  </si>
  <si>
    <t>DSGX</t>
  </si>
  <si>
    <t>Hess Corporation</t>
  </si>
  <si>
    <t>HES</t>
  </si>
  <si>
    <t>YETI Holdings Inc</t>
  </si>
  <si>
    <t>YETI</t>
  </si>
  <si>
    <t>United States Lime &amp; Minerals Inc</t>
  </si>
  <si>
    <t>USLM</t>
  </si>
  <si>
    <t>Fiserv, Inc</t>
  </si>
  <si>
    <t>FI</t>
  </si>
  <si>
    <t>ReNew Energy Global plc</t>
  </si>
  <si>
    <t>RNW</t>
  </si>
  <si>
    <t>Vericel Corp</t>
  </si>
  <si>
    <t>VCEL</t>
  </si>
  <si>
    <t>Brown &amp; Brown, Inc</t>
  </si>
  <si>
    <t>BRO</t>
  </si>
  <si>
    <t>Lilly(Eli) &amp; Co</t>
  </si>
  <si>
    <t>LLY</t>
  </si>
  <si>
    <t>Dorman Products Inc</t>
  </si>
  <si>
    <t>DORM</t>
  </si>
  <si>
    <t>TopBuild Corp</t>
  </si>
  <si>
    <t>BLD</t>
  </si>
  <si>
    <t>Rentokil Initial Plc. ADR</t>
  </si>
  <si>
    <t>RTO</t>
  </si>
  <si>
    <t>Alexandria Real Estate Equities Inc</t>
  </si>
  <si>
    <t>ARE</t>
  </si>
  <si>
    <t>Interparfums Inc</t>
  </si>
  <si>
    <t>IPAR</t>
  </si>
  <si>
    <t>Entegris Inc</t>
  </si>
  <si>
    <t>ENTG</t>
  </si>
  <si>
    <t>H World Group Limited ADR</t>
  </si>
  <si>
    <t>HTHT</t>
  </si>
  <si>
    <t>Primoris Services Corp</t>
  </si>
  <si>
    <t>PRIM</t>
  </si>
  <si>
    <t>Global Payments, Inc</t>
  </si>
  <si>
    <t>GPN</t>
  </si>
  <si>
    <t>EPAM Systems Inc</t>
  </si>
  <si>
    <t>EPAM</t>
  </si>
  <si>
    <t>Tecnoglass Inc</t>
  </si>
  <si>
    <t>TGLS</t>
  </si>
  <si>
    <t>Vertex Inc</t>
  </si>
  <si>
    <t>VERX</t>
  </si>
  <si>
    <t>Warby Parker Inc</t>
  </si>
  <si>
    <t>WRBY</t>
  </si>
  <si>
    <t>Fabrinet</t>
  </si>
  <si>
    <t>FN</t>
  </si>
  <si>
    <t>Smurfit WestRock plc</t>
  </si>
  <si>
    <t>SW</t>
  </si>
  <si>
    <t>Pan American Silver Corp</t>
  </si>
  <si>
    <t>PAAS</t>
  </si>
  <si>
    <t>Ensign Group Inc</t>
  </si>
  <si>
    <t>ENSG</t>
  </si>
  <si>
    <t>D.R. Horton Inc</t>
  </si>
  <si>
    <t>DHI</t>
  </si>
  <si>
    <t>VNET Group Inc ADR</t>
  </si>
  <si>
    <t>VNET</t>
  </si>
  <si>
    <t>Five Below Inc</t>
  </si>
  <si>
    <t>FIVE</t>
  </si>
  <si>
    <t>Everest Group Ltd</t>
  </si>
  <si>
    <t>EG</t>
  </si>
  <si>
    <t>Copart, Inc</t>
  </si>
  <si>
    <t>CPRT</t>
  </si>
  <si>
    <t>Centrus Energy Corp</t>
  </si>
  <si>
    <t>LEU</t>
  </si>
  <si>
    <t>S&amp;P Global Inc</t>
  </si>
  <si>
    <t>SPGI</t>
  </si>
  <si>
    <t>Enphase Energy Inc</t>
  </si>
  <si>
    <t>ENPH</t>
  </si>
  <si>
    <t>Dayforce Inc</t>
  </si>
  <si>
    <t>DAY</t>
  </si>
  <si>
    <t>Marvell Technology Inc</t>
  </si>
  <si>
    <t>MRVL</t>
  </si>
  <si>
    <t>Oneok Inc</t>
  </si>
  <si>
    <t>OKE</t>
  </si>
  <si>
    <t>TFI International Inc</t>
  </si>
  <si>
    <t>TFII</t>
  </si>
  <si>
    <t>Option Care Health Inc</t>
  </si>
  <si>
    <t>OPCH</t>
  </si>
  <si>
    <t>Regeneron Pharmaceuticals, Inc</t>
  </si>
  <si>
    <t>REGN</t>
  </si>
  <si>
    <t>Varonis Systems Inc</t>
  </si>
  <si>
    <t>VRNS</t>
  </si>
  <si>
    <t>FirstService Corp</t>
  </si>
  <si>
    <t>FSV</t>
  </si>
  <si>
    <t>Alphabet Inc</t>
  </si>
  <si>
    <t>GOOGL</t>
  </si>
  <si>
    <t>GOOG</t>
  </si>
  <si>
    <t>Grupo Aeroportuario Del Pacifico SAB de CV ADR</t>
  </si>
  <si>
    <t>PAC</t>
  </si>
  <si>
    <t>Patterson-UTI Energy Inc</t>
  </si>
  <si>
    <t>PTEN</t>
  </si>
  <si>
    <t>Healthpeak Properties Inc</t>
  </si>
  <si>
    <t>DOC</t>
  </si>
  <si>
    <t>Penumbra Inc</t>
  </si>
  <si>
    <t>PEN</t>
  </si>
  <si>
    <t>Centene Corp</t>
  </si>
  <si>
    <t>CNC</t>
  </si>
  <si>
    <t>Core &amp; Main Inc</t>
  </si>
  <si>
    <t>CNM</t>
  </si>
  <si>
    <t>Corcept Therapeutics Inc</t>
  </si>
  <si>
    <t>CORT</t>
  </si>
  <si>
    <t>Q2 Holdings Inc</t>
  </si>
  <si>
    <t>QTWO</t>
  </si>
  <si>
    <t>Privia Health Group Inc</t>
  </si>
  <si>
    <t>PRVA</t>
  </si>
  <si>
    <t>Cyprus</t>
  </si>
  <si>
    <t>Frontline Plc</t>
  </si>
  <si>
    <t>FRO</t>
  </si>
  <si>
    <t>Salesforce Inc</t>
  </si>
  <si>
    <t>CRM</t>
  </si>
  <si>
    <t>Astrazeneca plc ADR</t>
  </si>
  <si>
    <t>AZN</t>
  </si>
  <si>
    <t>Masimo Corp</t>
  </si>
  <si>
    <t>MASI</t>
  </si>
  <si>
    <t>International Flavors &amp; Fragrances Inc</t>
  </si>
  <si>
    <t>IFF</t>
  </si>
  <si>
    <t>Spotify Technology S.A</t>
  </si>
  <si>
    <t>SPOT</t>
  </si>
  <si>
    <t>Exelixis Inc</t>
  </si>
  <si>
    <t>EXEL</t>
  </si>
  <si>
    <t>RBC Bearings Inc</t>
  </si>
  <si>
    <t>RBC</t>
  </si>
  <si>
    <t>Torm Plc</t>
  </si>
  <si>
    <t>TRMD</t>
  </si>
  <si>
    <t>Builders Firstsource Inc</t>
  </si>
  <si>
    <t>BLDR</t>
  </si>
  <si>
    <t>Healthequity Inc</t>
  </si>
  <si>
    <t>HQY</t>
  </si>
  <si>
    <t>BlackLine Inc</t>
  </si>
  <si>
    <t>BL</t>
  </si>
  <si>
    <t>Brookfield Infrastructure Corp</t>
  </si>
  <si>
    <t>BIPC</t>
  </si>
  <si>
    <t>GFL Environmental Inc</t>
  </si>
  <si>
    <t>GFL</t>
  </si>
  <si>
    <t>CSW Industrials Inc</t>
  </si>
  <si>
    <t>CSW</t>
  </si>
  <si>
    <t>Broadcom Inc</t>
  </si>
  <si>
    <t>AVGO</t>
  </si>
  <si>
    <t>SPS Commerce Inc</t>
  </si>
  <si>
    <t>SPSC</t>
  </si>
  <si>
    <t>Denmark</t>
  </si>
  <si>
    <t>Novo Nordisk ADR</t>
  </si>
  <si>
    <t>NVO</t>
  </si>
  <si>
    <t>CyberArk Software Ltd</t>
  </si>
  <si>
    <t>CYBR</t>
  </si>
  <si>
    <t>Sociedad Quimica Y Minera de Chile S.A. ADR</t>
  </si>
  <si>
    <t>SQM</t>
  </si>
  <si>
    <t>Airbnb Inc</t>
  </si>
  <si>
    <t>ABNB</t>
  </si>
  <si>
    <t>Stride Inc</t>
  </si>
  <si>
    <t>LRN</t>
  </si>
  <si>
    <t>ASML Holding NV</t>
  </si>
  <si>
    <t>ASML</t>
  </si>
  <si>
    <t>Wix.com Ltd</t>
  </si>
  <si>
    <t>WIX</t>
  </si>
  <si>
    <t>Workday Inc</t>
  </si>
  <si>
    <t>WDAY</t>
  </si>
  <si>
    <t>Meta Platforms Inc</t>
  </si>
  <si>
    <t>META</t>
  </si>
  <si>
    <t>Construction Partners Inc</t>
  </si>
  <si>
    <t>ROAD</t>
  </si>
  <si>
    <t>Devon Energy Corp</t>
  </si>
  <si>
    <t>DVN</t>
  </si>
  <si>
    <t>Bellring Brands Inc</t>
  </si>
  <si>
    <t>BRBR</t>
  </si>
  <si>
    <t>Deckers Outdoor Corp</t>
  </si>
  <si>
    <t>DECK</t>
  </si>
  <si>
    <t>Noble Corp Plc</t>
  </si>
  <si>
    <t>NE</t>
  </si>
  <si>
    <t>Arm Holdings plc. ADR</t>
  </si>
  <si>
    <t>ARM</t>
  </si>
  <si>
    <t>Perimeter Solutions Inc</t>
  </si>
  <si>
    <t>PRM</t>
  </si>
  <si>
    <t>Repligen Corp</t>
  </si>
  <si>
    <t>RGEN</t>
  </si>
  <si>
    <t>Compass Inc</t>
  </si>
  <si>
    <t>COMP</t>
  </si>
  <si>
    <t>Appian Corp</t>
  </si>
  <si>
    <t>APPN</t>
  </si>
  <si>
    <t>Sunrun Inc</t>
  </si>
  <si>
    <t>RUN</t>
  </si>
  <si>
    <t>Chefs' Warehouse Inc</t>
  </si>
  <si>
    <t>CHEF</t>
  </si>
  <si>
    <t>Asbury Automotive Group Inc</t>
  </si>
  <si>
    <t>ABG</t>
  </si>
  <si>
    <t>SharkNinja Inc</t>
  </si>
  <si>
    <t>SN</t>
  </si>
  <si>
    <t>Impinj Inc</t>
  </si>
  <si>
    <t>PI</t>
  </si>
  <si>
    <t>PagSeguro Digital Ltd</t>
  </si>
  <si>
    <t>PAGS</t>
  </si>
  <si>
    <t>GDS Holdings Limited ADR</t>
  </si>
  <si>
    <t>GDS</t>
  </si>
  <si>
    <t>SiTime Corp</t>
  </si>
  <si>
    <t>SITM</t>
  </si>
  <si>
    <t>Molina Healthcare Inc</t>
  </si>
  <si>
    <t>MOH</t>
  </si>
  <si>
    <t>Coherent Corp</t>
  </si>
  <si>
    <t>COHR</t>
  </si>
  <si>
    <t>Chewy Inc</t>
  </si>
  <si>
    <t>CHWY</t>
  </si>
  <si>
    <t>Medpace Holdings Inc</t>
  </si>
  <si>
    <t>MEDP</t>
  </si>
  <si>
    <t>Intuit Inc</t>
  </si>
  <si>
    <t>INTU</t>
  </si>
  <si>
    <t>Sprinklr Inc</t>
  </si>
  <si>
    <t>CXM</t>
  </si>
  <si>
    <t>TD Synnex Corp</t>
  </si>
  <si>
    <t>SNX</t>
  </si>
  <si>
    <t>Prologis Inc</t>
  </si>
  <si>
    <t>PLD</t>
  </si>
  <si>
    <t>Cellebrite DI Ltd</t>
  </si>
  <si>
    <t>CLBT</t>
  </si>
  <si>
    <t>Arch Capital Group Ltd</t>
  </si>
  <si>
    <t>ACGL</t>
  </si>
  <si>
    <t>C3.ai Inc</t>
  </si>
  <si>
    <t>AI</t>
  </si>
  <si>
    <t>Rambus Inc</t>
  </si>
  <si>
    <t>RMBS</t>
  </si>
  <si>
    <t>Veeva Systems Inc</t>
  </si>
  <si>
    <t>VEEV</t>
  </si>
  <si>
    <t>BrightSpring Health Services Inc</t>
  </si>
  <si>
    <t>BTSG</t>
  </si>
  <si>
    <t>Extra Space Storage Inc</t>
  </si>
  <si>
    <t>EXR</t>
  </si>
  <si>
    <t>White Mountains Insurance Group, Ltd</t>
  </si>
  <si>
    <t>WTM</t>
  </si>
  <si>
    <t>Performance Food Group Company</t>
  </si>
  <si>
    <t>PFGC</t>
  </si>
  <si>
    <t>Nextracker Inc</t>
  </si>
  <si>
    <t>NXT</t>
  </si>
  <si>
    <t>Chord Energy Corp</t>
  </si>
  <si>
    <t>CHRD</t>
  </si>
  <si>
    <t>Tenable Holdings Inc</t>
  </si>
  <si>
    <t>TENB</t>
  </si>
  <si>
    <t>Simply Good Foods Co</t>
  </si>
  <si>
    <t>SMPL</t>
  </si>
  <si>
    <t>Paycom Software Inc</t>
  </si>
  <si>
    <t>PAYC</t>
  </si>
  <si>
    <t>Amer Sports Inc</t>
  </si>
  <si>
    <t>AS</t>
  </si>
  <si>
    <t>AAON Inc</t>
  </si>
  <si>
    <t>AAON</t>
  </si>
  <si>
    <t>Sun Communities, Inc</t>
  </si>
  <si>
    <t>SUI</t>
  </si>
  <si>
    <t>International Seaways Inc</t>
  </si>
  <si>
    <t>INSW</t>
  </si>
  <si>
    <t>Taiwan Semiconductor Manufacturing ADR</t>
  </si>
  <si>
    <t>TSM</t>
  </si>
  <si>
    <t>Cenovus Energy Inc</t>
  </si>
  <si>
    <t>CVE</t>
  </si>
  <si>
    <t>Wesco International, Inc</t>
  </si>
  <si>
    <t>WCC</t>
  </si>
  <si>
    <t>Clarivate Plc</t>
  </si>
  <si>
    <t>CLVT</t>
  </si>
  <si>
    <t>PTC Therapeutics Inc</t>
  </si>
  <si>
    <t>PTCT</t>
  </si>
  <si>
    <t>Kodiak Gas Services Inc</t>
  </si>
  <si>
    <t>KGS</t>
  </si>
  <si>
    <t>Green Brick Partners Inc</t>
  </si>
  <si>
    <t>GRBK</t>
  </si>
  <si>
    <t>RingCentral Inc</t>
  </si>
  <si>
    <t>RNG</t>
  </si>
  <si>
    <t>Vertex Pharmaceuticals, Inc</t>
  </si>
  <si>
    <t>VRTX</t>
  </si>
  <si>
    <t>Lululemon Athletica inc</t>
  </si>
  <si>
    <t>LULU</t>
  </si>
  <si>
    <t>Insmed Inc</t>
  </si>
  <si>
    <t>INSM</t>
  </si>
  <si>
    <t>IES Holdings Inc</t>
  </si>
  <si>
    <t>IESC</t>
  </si>
  <si>
    <t>Comfort Systems USA, Inc</t>
  </si>
  <si>
    <t>FIX</t>
  </si>
  <si>
    <t>Clearwater Analytics Holdings Inc</t>
  </si>
  <si>
    <t>CWAN</t>
  </si>
  <si>
    <t>Kite Realty Group Trust</t>
  </si>
  <si>
    <t>KRG</t>
  </si>
  <si>
    <t>SiriusPoint Ltd</t>
  </si>
  <si>
    <t>SPNT</t>
  </si>
  <si>
    <t>Crescent Energy Co</t>
  </si>
  <si>
    <t>CRGY</t>
  </si>
  <si>
    <t>Intapp Inc</t>
  </si>
  <si>
    <t>INTA</t>
  </si>
  <si>
    <t>Palo Alto Networks Inc</t>
  </si>
  <si>
    <t>PANW</t>
  </si>
  <si>
    <t>Interdigital Inc</t>
  </si>
  <si>
    <t>IDCC</t>
  </si>
  <si>
    <t>Dexcom Inc</t>
  </si>
  <si>
    <t>DXCM</t>
  </si>
  <si>
    <t>Coterra Energy Inc</t>
  </si>
  <si>
    <t>CTRA</t>
  </si>
  <si>
    <t>Fortinet Inc</t>
  </si>
  <si>
    <t>FTNT</t>
  </si>
  <si>
    <t>Tidewater Inc</t>
  </si>
  <si>
    <t>TDW</t>
  </si>
  <si>
    <t>MP Materials Corporation</t>
  </si>
  <si>
    <t>MP</t>
  </si>
  <si>
    <t>RenaissanceRe Holdings Ltd</t>
  </si>
  <si>
    <t>RNR</t>
  </si>
  <si>
    <t>Diamondback Energy Inc</t>
  </si>
  <si>
    <t>FANG</t>
  </si>
  <si>
    <t>Insulet Corporation</t>
  </si>
  <si>
    <t>PODD</t>
  </si>
  <si>
    <t>Sportradar Group AG</t>
  </si>
  <si>
    <t>SRAD</t>
  </si>
  <si>
    <t>Rubrik Inc</t>
  </si>
  <si>
    <t>RBRK</t>
  </si>
  <si>
    <t>Maplebear Inc</t>
  </si>
  <si>
    <t>CART</t>
  </si>
  <si>
    <t>Acadia Pharmaceuticals Inc</t>
  </si>
  <si>
    <t>ACAD</t>
  </si>
  <si>
    <t>Paylocity Holding Corp</t>
  </si>
  <si>
    <t>PCTY</t>
  </si>
  <si>
    <t>Lithia Motors, Inc</t>
  </si>
  <si>
    <t>LAD</t>
  </si>
  <si>
    <t>Woodside Energy Group Ltd ADR</t>
  </si>
  <si>
    <t>WDS</t>
  </si>
  <si>
    <t>Primo Brands Corp</t>
  </si>
  <si>
    <t>PRMB</t>
  </si>
  <si>
    <t>EverCommerce Inc</t>
  </si>
  <si>
    <t>EVCM</t>
  </si>
  <si>
    <t>NRG Energy Inc</t>
  </si>
  <si>
    <t>NRG</t>
  </si>
  <si>
    <t>Arista Networks Inc</t>
  </si>
  <si>
    <t>ANET</t>
  </si>
  <si>
    <t>Viper Energy Inc</t>
  </si>
  <si>
    <t>VNOM</t>
  </si>
  <si>
    <t>AvidXchange Holdings Inc</t>
  </si>
  <si>
    <t>AVDX</t>
  </si>
  <si>
    <t>Icon Plc</t>
  </si>
  <si>
    <t>ICLR</t>
  </si>
  <si>
    <t>Hagerty Inc</t>
  </si>
  <si>
    <t>HGTY</t>
  </si>
  <si>
    <t>Axcelis Technologies Inc</t>
  </si>
  <si>
    <t>ACLS</t>
  </si>
  <si>
    <t>FTAI Aviation Ltd</t>
  </si>
  <si>
    <t>FTAI</t>
  </si>
  <si>
    <t>Neurocrine Biosciences, Inc</t>
  </si>
  <si>
    <t>NBIX</t>
  </si>
  <si>
    <t>Nova Ltd</t>
  </si>
  <si>
    <t>NVMI</t>
  </si>
  <si>
    <t>Capital Clean Energy Carriers Corp</t>
  </si>
  <si>
    <t>CCEC</t>
  </si>
  <si>
    <t>DocuSign Inc</t>
  </si>
  <si>
    <t>DOCU</t>
  </si>
  <si>
    <t>DigitalOcean Holdings Inc</t>
  </si>
  <si>
    <t>DOCN</t>
  </si>
  <si>
    <t>HUTCHMED (China) Limited ADR</t>
  </si>
  <si>
    <t>HCM</t>
  </si>
  <si>
    <t>Payoneer Global Inc</t>
  </si>
  <si>
    <t>PAYO</t>
  </si>
  <si>
    <t>HCI Group Inc</t>
  </si>
  <si>
    <t>HCI</t>
  </si>
  <si>
    <t>Dynatrace Inc</t>
  </si>
  <si>
    <t>DT</t>
  </si>
  <si>
    <t>Snap Inc</t>
  </si>
  <si>
    <t>SNAP</t>
  </si>
  <si>
    <t>Exact Sciences Corp</t>
  </si>
  <si>
    <t>EXAS</t>
  </si>
  <si>
    <t>Independence Realty Trust Inc</t>
  </si>
  <si>
    <t>IRT</t>
  </si>
  <si>
    <t>Cal-Maine Foods, Inc</t>
  </si>
  <si>
    <t>CALM</t>
  </si>
  <si>
    <t>St. Joe Co</t>
  </si>
  <si>
    <t>JOE</t>
  </si>
  <si>
    <t>ServiceNow Inc</t>
  </si>
  <si>
    <t>NOW</t>
  </si>
  <si>
    <t>Brookfield Infrastructure Partners L.P</t>
  </si>
  <si>
    <t>BIP</t>
  </si>
  <si>
    <t>Pinterest Inc</t>
  </si>
  <si>
    <t>PINS</t>
  </si>
  <si>
    <t>Camtek Ltd</t>
  </si>
  <si>
    <t>CAMT</t>
  </si>
  <si>
    <t>Globus Medical Inc</t>
  </si>
  <si>
    <t>GMED</t>
  </si>
  <si>
    <t>Essential Properties Realty Trust Inc</t>
  </si>
  <si>
    <t>EPRT</t>
  </si>
  <si>
    <t>Onto Innovation Inc</t>
  </si>
  <si>
    <t>ONTO</t>
  </si>
  <si>
    <t>Atlassian Corporation</t>
  </si>
  <si>
    <t>TEAM</t>
  </si>
  <si>
    <t>RB Global Inc</t>
  </si>
  <si>
    <t>RBA</t>
  </si>
  <si>
    <t>Zeta Global Holdings Corp</t>
  </si>
  <si>
    <t>ZETA</t>
  </si>
  <si>
    <t>Agnico Eagle Mines Ltd</t>
  </si>
  <si>
    <t>AEM</t>
  </si>
  <si>
    <t>Crocs Inc</t>
  </si>
  <si>
    <t>CROX</t>
  </si>
  <si>
    <t>Unity Software Inc</t>
  </si>
  <si>
    <t>U</t>
  </si>
  <si>
    <t>Trupanion Inc</t>
  </si>
  <si>
    <t>TRUP</t>
  </si>
  <si>
    <t>StoneCo Ltd</t>
  </si>
  <si>
    <t>STNE</t>
  </si>
  <si>
    <t>Uber Technologies Inc</t>
  </si>
  <si>
    <t>UBER</t>
  </si>
  <si>
    <t>Matador Resources Co</t>
  </si>
  <si>
    <t>MTDR</t>
  </si>
  <si>
    <t>Chart Industries Inc</t>
  </si>
  <si>
    <t>GTLS</t>
  </si>
  <si>
    <t>Etsy Inc</t>
  </si>
  <si>
    <t>ETSY</t>
  </si>
  <si>
    <t>Guardant Health Inc</t>
  </si>
  <si>
    <t>GH</t>
  </si>
  <si>
    <t>Hafnia Ltd</t>
  </si>
  <si>
    <t>HAFN</t>
  </si>
  <si>
    <t>Elastic N.V</t>
  </si>
  <si>
    <t>ESTC</t>
  </si>
  <si>
    <t>Carvana Co</t>
  </si>
  <si>
    <t>CVNA</t>
  </si>
  <si>
    <t>Rexford Industrial Realty Inc</t>
  </si>
  <si>
    <t>REXR</t>
  </si>
  <si>
    <t>American Superconductor Corp</t>
  </si>
  <si>
    <t>AMSC</t>
  </si>
  <si>
    <t>Monolithic Power System Inc</t>
  </si>
  <si>
    <t>MPWR</t>
  </si>
  <si>
    <t>Marqeta Inc</t>
  </si>
  <si>
    <t>MQ</t>
  </si>
  <si>
    <t>Realty Income Corp</t>
  </si>
  <si>
    <t>O</t>
  </si>
  <si>
    <t>Alignment Healthcare Inc</t>
  </si>
  <si>
    <t>ALHC</t>
  </si>
  <si>
    <t>DoubleVerify Holdings Inc</t>
  </si>
  <si>
    <t>DV</t>
  </si>
  <si>
    <t>Argan, Inc</t>
  </si>
  <si>
    <t>AGX</t>
  </si>
  <si>
    <t>Globant S.A</t>
  </si>
  <si>
    <t>GLOB</t>
  </si>
  <si>
    <t>Paymentus Holdings Inc</t>
  </si>
  <si>
    <t>PAY</t>
  </si>
  <si>
    <t>Trade Desk Inc</t>
  </si>
  <si>
    <t>TTD</t>
  </si>
  <si>
    <t>Veracyte Inc</t>
  </si>
  <si>
    <t>VCYT</t>
  </si>
  <si>
    <t>Bilibili Inc ADR</t>
  </si>
  <si>
    <t>BILI</t>
  </si>
  <si>
    <t>Advanced Micro Devices Inc</t>
  </si>
  <si>
    <t>AMD</t>
  </si>
  <si>
    <t>Palantir Technologies Inc</t>
  </si>
  <si>
    <t>PLTR</t>
  </si>
  <si>
    <t>Genmab ADR</t>
  </si>
  <si>
    <t>GMAB</t>
  </si>
  <si>
    <t>HubSpot Inc</t>
  </si>
  <si>
    <t>HUBS</t>
  </si>
  <si>
    <t>Driven Brands Holdings Inc</t>
  </si>
  <si>
    <t>DRVN</t>
  </si>
  <si>
    <t>Ncino Inc</t>
  </si>
  <si>
    <t>NCNO</t>
  </si>
  <si>
    <t>Twilio Inc</t>
  </si>
  <si>
    <t>TWLO</t>
  </si>
  <si>
    <t>Vista Energy S.A.B. de C.V ADR</t>
  </si>
  <si>
    <t>VIST</t>
  </si>
  <si>
    <t>Freshpet Inc</t>
  </si>
  <si>
    <t>FRPT</t>
  </si>
  <si>
    <t>Tesla Inc</t>
  </si>
  <si>
    <t>TSLA</t>
  </si>
  <si>
    <t>Procore Technologies Inc</t>
  </si>
  <si>
    <t>PCOR</t>
  </si>
  <si>
    <t>Clear Secure Inc</t>
  </si>
  <si>
    <t>YOU</t>
  </si>
  <si>
    <t>Kazakhstan</t>
  </si>
  <si>
    <t>Kaspi.kz JSC ADR</t>
  </si>
  <si>
    <t>KSPI</t>
  </si>
  <si>
    <t>Goosehead Insurance Inc</t>
  </si>
  <si>
    <t>GSHD</t>
  </si>
  <si>
    <t>JFrog Ltd</t>
  </si>
  <si>
    <t>FROG</t>
  </si>
  <si>
    <t>Fortuna Mining Corp</t>
  </si>
  <si>
    <t>FSM</t>
  </si>
  <si>
    <t>ZoomInfo Technologies Inc</t>
  </si>
  <si>
    <t>GTM</t>
  </si>
  <si>
    <t>Freshworks Inc</t>
  </si>
  <si>
    <t>FRSH</t>
  </si>
  <si>
    <t>UiPath Inc</t>
  </si>
  <si>
    <t>PATH</t>
  </si>
  <si>
    <t>Magnite Inc</t>
  </si>
  <si>
    <t>MGNI</t>
  </si>
  <si>
    <t>VICI Properties Inc</t>
  </si>
  <si>
    <t>VICI</t>
  </si>
  <si>
    <t>Vital Farms Inc</t>
  </si>
  <si>
    <t>VITL</t>
  </si>
  <si>
    <t>BW LPG Limited</t>
  </si>
  <si>
    <t>BWLP</t>
  </si>
  <si>
    <t>Full Truck Alliance Co Ltd ADR</t>
  </si>
  <si>
    <t>YMM</t>
  </si>
  <si>
    <t>Lantheus Holdings Inc</t>
  </si>
  <si>
    <t>LNTH</t>
  </si>
  <si>
    <t>Atour Lifestyle Holdings Ltd ADR</t>
  </si>
  <si>
    <t>ATAT</t>
  </si>
  <si>
    <t>Okta Inc</t>
  </si>
  <si>
    <t>OKTA</t>
  </si>
  <si>
    <t>Genius Sports Limited</t>
  </si>
  <si>
    <t>GENI</t>
  </si>
  <si>
    <t>Alkami Technology Inc</t>
  </si>
  <si>
    <t>ALKT</t>
  </si>
  <si>
    <t>Triple Flag Precious Metals Corp</t>
  </si>
  <si>
    <t>TFPM</t>
  </si>
  <si>
    <t>Shift4 Payments Inc</t>
  </si>
  <si>
    <t>FOUR</t>
  </si>
  <si>
    <t>e.l.f. Beauty Inc</t>
  </si>
  <si>
    <t>ELF</t>
  </si>
  <si>
    <t>Avidity Biosciences Inc</t>
  </si>
  <si>
    <t>RNA</t>
  </si>
  <si>
    <t>Applovin Corp</t>
  </si>
  <si>
    <t>APP</t>
  </si>
  <si>
    <t>MongoDB Inc</t>
  </si>
  <si>
    <t>MDB</t>
  </si>
  <si>
    <t>Catalyst Pharmaceuticals Inc</t>
  </si>
  <si>
    <t>CPRX</t>
  </si>
  <si>
    <t>Coupang Inc</t>
  </si>
  <si>
    <t>CPNG</t>
  </si>
  <si>
    <t>Palomar Holdings Inc</t>
  </si>
  <si>
    <t>PLMR</t>
  </si>
  <si>
    <t>Doximity Inc</t>
  </si>
  <si>
    <t>DOCS</t>
  </si>
  <si>
    <t>Kinsale Capital Group Inc</t>
  </si>
  <si>
    <t>KNSL</t>
  </si>
  <si>
    <t>Asana Inc</t>
  </si>
  <si>
    <t>ASAN</t>
  </si>
  <si>
    <t>Progyny Inc</t>
  </si>
  <si>
    <t>PGNY</t>
  </si>
  <si>
    <t>Tempus AI Inc</t>
  </si>
  <si>
    <t>TEM</t>
  </si>
  <si>
    <t>Block Inc</t>
  </si>
  <si>
    <t>XYZ</t>
  </si>
  <si>
    <t>Halozyme Therapeutics Inc</t>
  </si>
  <si>
    <t>HALO</t>
  </si>
  <si>
    <t>BBB Foods Inc</t>
  </si>
  <si>
    <t>TBBB</t>
  </si>
  <si>
    <t>Permian Resources Corp</t>
  </si>
  <si>
    <t>PR</t>
  </si>
  <si>
    <t>Equinox Gold Corp</t>
  </si>
  <si>
    <t>EQX</t>
  </si>
  <si>
    <t>Ultragenyx Pharmaceutical Inc</t>
  </si>
  <si>
    <t>RARE</t>
  </si>
  <si>
    <t>BridgeBio Pharma Inc</t>
  </si>
  <si>
    <t>BBIO</t>
  </si>
  <si>
    <t>Natera Inc</t>
  </si>
  <si>
    <t>NTRA</t>
  </si>
  <si>
    <t>Shopify Inc</t>
  </si>
  <si>
    <t>SHOP</t>
  </si>
  <si>
    <t>Hesai Group ADR</t>
  </si>
  <si>
    <t>HSAI</t>
  </si>
  <si>
    <t>LifeStance Health Group Inc</t>
  </si>
  <si>
    <t>LFST</t>
  </si>
  <si>
    <t>ACV Auctions Inc</t>
  </si>
  <si>
    <t>ACVA</t>
  </si>
  <si>
    <t>Toro Co</t>
  </si>
  <si>
    <t>TTC</t>
  </si>
  <si>
    <t>Braze Inc</t>
  </si>
  <si>
    <t>BRZE</t>
  </si>
  <si>
    <t>Zscaler Inc</t>
  </si>
  <si>
    <t>ZS</t>
  </si>
  <si>
    <t>Life360 Inc</t>
  </si>
  <si>
    <t>LIF</t>
  </si>
  <si>
    <t>Confluent Inc</t>
  </si>
  <si>
    <t>CFLT</t>
  </si>
  <si>
    <t>Lemonade Inc</t>
  </si>
  <si>
    <t>LMND</t>
  </si>
  <si>
    <t>Super Micro Computer Inc</t>
  </si>
  <si>
    <t>SMCI</t>
  </si>
  <si>
    <t>Xometry Inc</t>
  </si>
  <si>
    <t>XMTR</t>
  </si>
  <si>
    <t>Enlight Renewable Energy Ltd</t>
  </si>
  <si>
    <t>ENLT</t>
  </si>
  <si>
    <t>Kanzhun Ltd ADR</t>
  </si>
  <si>
    <t>BZ</t>
  </si>
  <si>
    <t>Roblox Corporation</t>
  </si>
  <si>
    <t>RBLX</t>
  </si>
  <si>
    <t>Datadog Inc</t>
  </si>
  <si>
    <t>DDOG</t>
  </si>
  <si>
    <t>Toast Inc</t>
  </si>
  <si>
    <t>TOST</t>
  </si>
  <si>
    <t>Zoom Communications Inc</t>
  </si>
  <si>
    <t>ZM</t>
  </si>
  <si>
    <t>Sea Ltd ADR</t>
  </si>
  <si>
    <t>SE</t>
  </si>
  <si>
    <t>NIO Inc ADR</t>
  </si>
  <si>
    <t>NIO</t>
  </si>
  <si>
    <t>Credo Technology Group Holding Ltd</t>
  </si>
  <si>
    <t>CRDO</t>
  </si>
  <si>
    <t>Crowdstrike Holdings Inc</t>
  </si>
  <si>
    <t>CRWD</t>
  </si>
  <si>
    <t>EchoStar Corp</t>
  </si>
  <si>
    <t>SATS</t>
  </si>
  <si>
    <t>Reddit Inc</t>
  </si>
  <si>
    <t>RDDT</t>
  </si>
  <si>
    <t>Affirm Holdings Inc</t>
  </si>
  <si>
    <t>AFRM</t>
  </si>
  <si>
    <t>BeOne Medicines Ltd ADR</t>
  </si>
  <si>
    <t>ONC</t>
  </si>
  <si>
    <t>MercadoLibre Inc</t>
  </si>
  <si>
    <t>MELI</t>
  </si>
  <si>
    <t>ODDITY Tech Ltd</t>
  </si>
  <si>
    <t>ODD</t>
  </si>
  <si>
    <t>Sitio Royalties Corp</t>
  </si>
  <si>
    <t>STR</t>
  </si>
  <si>
    <t>Gitlab Inc</t>
  </si>
  <si>
    <t>GTLB</t>
  </si>
  <si>
    <t>Cleveland-Cliffs Inc</t>
  </si>
  <si>
    <t>CLF</t>
  </si>
  <si>
    <t>Inspire Medical Systems Inc</t>
  </si>
  <si>
    <t>INSP</t>
  </si>
  <si>
    <t>On Holding AG</t>
  </si>
  <si>
    <t>ONON</t>
  </si>
  <si>
    <t>Remitly Global Inc</t>
  </si>
  <si>
    <t>RELY</t>
  </si>
  <si>
    <t>The Baldwin Insurance Group Inc</t>
  </si>
  <si>
    <t>BWIN</t>
  </si>
  <si>
    <t>Alnylam Pharmaceuticals Inc</t>
  </si>
  <si>
    <t>ALNY</t>
  </si>
  <si>
    <t>Samsara Inc</t>
  </si>
  <si>
    <t>IOT</t>
  </si>
  <si>
    <t>Duolingo Inc</t>
  </si>
  <si>
    <t>DUOL</t>
  </si>
  <si>
    <t>Legend Biotech Corp ADR</t>
  </si>
  <si>
    <t>LEGN</t>
  </si>
  <si>
    <t>Kinetik Holdings Inc</t>
  </si>
  <si>
    <t>KNTK</t>
  </si>
  <si>
    <t>Global E Online Ltd</t>
  </si>
  <si>
    <t>GLBE</t>
  </si>
  <si>
    <t>BILL Holdings Inc</t>
  </si>
  <si>
    <t>BILL</t>
  </si>
  <si>
    <t>NVIDIA Corp</t>
  </si>
  <si>
    <t>NVDA</t>
  </si>
  <si>
    <t>DoorDash Inc</t>
  </si>
  <si>
    <t>DASH</t>
  </si>
  <si>
    <t>Monday.Com Ltd</t>
  </si>
  <si>
    <t>MNDY</t>
  </si>
  <si>
    <t>PDD Holdings Inc ADR</t>
  </si>
  <si>
    <t>PDD</t>
  </si>
  <si>
    <t>Energy Fuels Inc</t>
  </si>
  <si>
    <t>UUUU</t>
  </si>
  <si>
    <t>DLocal Limited</t>
  </si>
  <si>
    <t>DLO</t>
  </si>
  <si>
    <t>Snowflake Inc</t>
  </si>
  <si>
    <t>SNOW</t>
  </si>
  <si>
    <t>Adma Biologics Inc</t>
  </si>
  <si>
    <t>ADMA</t>
  </si>
  <si>
    <t>Ocular Therapeutix Inc</t>
  </si>
  <si>
    <t>OCUL</t>
  </si>
  <si>
    <t>Kymera Therapeutics Inc</t>
  </si>
  <si>
    <t>KYMR</t>
  </si>
  <si>
    <t>Civitas Resources Inc</t>
  </si>
  <si>
    <t>CIVI</t>
  </si>
  <si>
    <t>XPeng Inc ADR</t>
  </si>
  <si>
    <t>XPEV</t>
  </si>
  <si>
    <t>American Healthcare REIT Inc</t>
  </si>
  <si>
    <t>AHR</t>
  </si>
  <si>
    <t>SentinelOne Inc</t>
  </si>
  <si>
    <t>S</t>
  </si>
  <si>
    <t>NextNav Inc</t>
  </si>
  <si>
    <t>NN</t>
  </si>
  <si>
    <t>Celsius Holdings Inc</t>
  </si>
  <si>
    <t>CELH</t>
  </si>
  <si>
    <t>Transmedics Group Inc</t>
  </si>
  <si>
    <t>TMDX</t>
  </si>
  <si>
    <t>Oscar Health Inc</t>
  </si>
  <si>
    <t>OSCR</t>
  </si>
  <si>
    <t>Pagaya Technologies Ltd</t>
  </si>
  <si>
    <t>PGY</t>
  </si>
  <si>
    <t>Polestar Automotive Holding UK PLC ADR</t>
  </si>
  <si>
    <t>PSNY</t>
  </si>
  <si>
    <t>BioNTech SE ADR</t>
  </si>
  <si>
    <t>BNTX</t>
  </si>
  <si>
    <t>Recursion Pharmaceuticals Inc</t>
  </si>
  <si>
    <t>RXRX</t>
  </si>
  <si>
    <t>Ascendis Pharma A/S ADR</t>
  </si>
  <si>
    <t>ASND</t>
  </si>
  <si>
    <t>Argen X SE ADR</t>
  </si>
  <si>
    <t>ARGX</t>
  </si>
  <si>
    <t>Zai Lab Limited ADR</t>
  </si>
  <si>
    <t>ZLAB</t>
  </si>
  <si>
    <t>Procept BioRobotics Corp</t>
  </si>
  <si>
    <t>PRCT</t>
  </si>
  <si>
    <t>WeRide Inc. ADR</t>
  </si>
  <si>
    <t>WRD</t>
  </si>
  <si>
    <t>ZEEKR Intelligent Technology Holding Ltd. ADR</t>
  </si>
  <si>
    <t>ZK</t>
  </si>
  <si>
    <t>Moderna Inc</t>
  </si>
  <si>
    <t>MRNA</t>
  </si>
  <si>
    <t>Ascentage Pharma Group International ADR</t>
  </si>
  <si>
    <t>AAPG</t>
  </si>
  <si>
    <t>Liberty Broadband Corp</t>
  </si>
  <si>
    <t>LBRDK</t>
  </si>
  <si>
    <t>LBRDA</t>
  </si>
  <si>
    <t>Harmony Biosciences Holdings Inc</t>
  </si>
  <si>
    <t>HRMY</t>
  </si>
  <si>
    <t>Telix Pharmaceuticals Ltd. ADR</t>
  </si>
  <si>
    <t>TLX</t>
  </si>
  <si>
    <t>ImmunityBio Inc</t>
  </si>
  <si>
    <t>IBRX</t>
  </si>
  <si>
    <t>Li Auto Inc ADR</t>
  </si>
  <si>
    <t>LI</t>
  </si>
  <si>
    <t>Lucid Group Inc</t>
  </si>
  <si>
    <t>LCID</t>
  </si>
  <si>
    <t>Protagonist Therapeutics Inc</t>
  </si>
  <si>
    <t>PTGX</t>
  </si>
  <si>
    <t>TG Therapeutics Inc</t>
  </si>
  <si>
    <t>TGTX</t>
  </si>
  <si>
    <t>PEG bin</t>
  </si>
  <si>
    <t>Short Ratio bin</t>
  </si>
  <si>
    <t>growth bin</t>
  </si>
  <si>
    <t>debt bin</t>
  </si>
  <si>
    <t>Sell Date</t>
  </si>
  <si>
    <t>Purchase date</t>
  </si>
  <si>
    <t>Prior date</t>
  </si>
  <si>
    <t>Time</t>
  </si>
  <si>
    <t>Date</t>
  </si>
  <si>
    <t>Price</t>
  </si>
  <si>
    <t>Target Price</t>
  </si>
  <si>
    <t>Average Volume</t>
  </si>
  <si>
    <t>Earnings Date</t>
  </si>
  <si>
    <t>Beta</t>
  </si>
  <si>
    <t>Performance (YTD)</t>
  </si>
  <si>
    <t>Performance (Quarter)</t>
  </si>
  <si>
    <t>Profit Margin</t>
  </si>
  <si>
    <t>Total Debt/Equity</t>
  </si>
  <si>
    <t>Short Ratio</t>
  </si>
  <si>
    <t>Sales Growth Past 5 Years</t>
  </si>
  <si>
    <t>Dividend Yield</t>
  </si>
  <si>
    <t>Cash/sh</t>
  </si>
  <si>
    <t>Book/sh</t>
  </si>
  <si>
    <t>P/E</t>
  </si>
  <si>
    <t>Market Cap</t>
  </si>
  <si>
    <t>Country</t>
  </si>
  <si>
    <t>Industry</t>
  </si>
  <si>
    <t>Sector</t>
  </si>
  <si>
    <t>Index</t>
  </si>
  <si>
    <t>Company</t>
  </si>
  <si>
    <t>Ticker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</si>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</sst>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d84ef5789e326b8/Data/QuantTrading/Formulas.xlsx" TargetMode="External"/><Relationship Id="rId1" Type="http://schemas.openxmlformats.org/officeDocument/2006/relationships/externalLinkPath" Target="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arningsDates3-binSort"/>
      <sheetName val="EarningsDates3"/>
      <sheetName val="good"/>
      <sheetName val="Formulas"/>
      <sheetName val="Sheet2"/>
      <sheetName val="Sheet1"/>
      <sheetName val="USHolidays"/>
      <sheetName val="EarlyCloseDay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45658</v>
          </cell>
        </row>
        <row r="3">
          <cell r="B3">
            <v>45677</v>
          </cell>
        </row>
        <row r="4">
          <cell r="B4">
            <v>45705</v>
          </cell>
        </row>
        <row r="5">
          <cell r="B5">
            <v>45765</v>
          </cell>
        </row>
        <row r="6">
          <cell r="B6">
            <v>45803</v>
          </cell>
        </row>
        <row r="7">
          <cell r="B7">
            <v>45827</v>
          </cell>
        </row>
        <row r="8">
          <cell r="B8">
            <v>45842</v>
          </cell>
        </row>
        <row r="9">
          <cell r="B9">
            <v>45901</v>
          </cell>
        </row>
        <row r="10">
          <cell r="B10">
            <v>45988</v>
          </cell>
        </row>
        <row r="11">
          <cell r="B11">
            <v>46016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E19FE-0624-409C-AB8F-326205A821A8}">
  <dimension ref="A1:AG2754"/>
  <sheetViews>
    <sheetView tabSelected="1" topLeftCell="G1476" workbookViewId="0">
      <selection sqref="A1:AG1514"/>
    </sheetView>
  </sheetViews>
  <sheetFormatPr defaultRowHeight="15" x14ac:dyDescent="0.25"/>
  <cols>
    <col min="21" max="21" width="16.7109375" customWidth="1"/>
    <col min="25" max="25" width="13.28515625" customWidth="1"/>
    <col min="27" max="27" width="10.7109375" customWidth="1"/>
    <col min="28" max="28" width="14.140625" customWidth="1"/>
    <col min="29" max="29" width="9.5703125" bestFit="1" customWidth="1"/>
  </cols>
  <sheetData>
    <row r="1" spans="1:33" x14ac:dyDescent="0.25">
      <c r="A1" t="s">
        <v>3219</v>
      </c>
      <c r="B1" t="s">
        <v>3218</v>
      </c>
      <c r="C1" t="s">
        <v>3217</v>
      </c>
      <c r="D1" t="s">
        <v>3216</v>
      </c>
      <c r="E1" t="s">
        <v>3215</v>
      </c>
      <c r="F1" t="s">
        <v>3214</v>
      </c>
      <c r="G1" t="s">
        <v>3213</v>
      </c>
      <c r="H1" t="s">
        <v>3212</v>
      </c>
      <c r="I1" t="s">
        <v>3211</v>
      </c>
      <c r="J1" t="s">
        <v>782</v>
      </c>
      <c r="K1" t="s">
        <v>3210</v>
      </c>
      <c r="L1" t="s">
        <v>3209</v>
      </c>
      <c r="M1" t="s">
        <v>3208</v>
      </c>
      <c r="N1" t="s">
        <v>3207</v>
      </c>
      <c r="O1" t="s">
        <v>3206</v>
      </c>
      <c r="P1" t="s">
        <v>3205</v>
      </c>
      <c r="Q1" t="s">
        <v>3204</v>
      </c>
      <c r="R1" t="s">
        <v>3203</v>
      </c>
      <c r="S1" t="s">
        <v>3202</v>
      </c>
      <c r="T1" t="s">
        <v>3201</v>
      </c>
      <c r="U1" t="s">
        <v>3200</v>
      </c>
      <c r="V1" t="s">
        <v>3199</v>
      </c>
      <c r="W1" t="s">
        <v>3198</v>
      </c>
      <c r="X1" t="s">
        <v>3197</v>
      </c>
      <c r="Y1" t="s">
        <v>3196</v>
      </c>
      <c r="Z1" t="s">
        <v>3195</v>
      </c>
      <c r="AA1" t="s">
        <v>3194</v>
      </c>
      <c r="AB1" t="s">
        <v>3193</v>
      </c>
      <c r="AC1" t="s">
        <v>3192</v>
      </c>
      <c r="AD1" t="s">
        <v>3191</v>
      </c>
      <c r="AE1" t="s">
        <v>3190</v>
      </c>
      <c r="AF1" t="s">
        <v>3189</v>
      </c>
      <c r="AG1" t="s">
        <v>3188</v>
      </c>
    </row>
    <row r="2" spans="1:33" x14ac:dyDescent="0.25">
      <c r="A2">
        <v>704</v>
      </c>
      <c r="B2" t="s">
        <v>3187</v>
      </c>
      <c r="C2" t="s">
        <v>3186</v>
      </c>
      <c r="D2" t="s">
        <v>17</v>
      </c>
      <c r="E2" t="s">
        <v>8</v>
      </c>
      <c r="F2" t="s">
        <v>7</v>
      </c>
      <c r="G2" t="s">
        <v>11</v>
      </c>
      <c r="H2">
        <v>4671.91</v>
      </c>
      <c r="I2">
        <v>78.69</v>
      </c>
      <c r="J2">
        <v>0.53</v>
      </c>
      <c r="K2">
        <v>1.75</v>
      </c>
      <c r="L2">
        <v>1.59</v>
      </c>
      <c r="N2" s="2">
        <v>3.6459000000000001</v>
      </c>
      <c r="O2">
        <v>11.66</v>
      </c>
      <c r="P2">
        <v>0.92</v>
      </c>
      <c r="Q2" s="2">
        <v>0.1331</v>
      </c>
      <c r="R2" s="2">
        <v>-0.14000000000000001</v>
      </c>
      <c r="S2" s="2">
        <v>-2.18E-2</v>
      </c>
      <c r="T2">
        <v>1.91</v>
      </c>
      <c r="U2" s="1">
        <v>45873.354166666664</v>
      </c>
      <c r="V2">
        <v>2010.57</v>
      </c>
      <c r="W2">
        <v>40.5</v>
      </c>
      <c r="X2">
        <v>29.44</v>
      </c>
      <c r="Y2" s="3">
        <f>DATE(YEAR(U2), MONTH(U2), DAY(U2))</f>
        <v>45873</v>
      </c>
      <c r="Z2" t="str">
        <f>IF(TEXT(U2, "hh:mm") = "00:00", "08:30", TEXT(U2, "hh:mm"))</f>
        <v>08:30</v>
      </c>
      <c r="AA2" s="3">
        <f>WORKDAY(AB2,-1,[1]USHolidays!$B$2:$B$11)</f>
        <v>45869</v>
      </c>
      <c r="AB2" s="3">
        <f>IF(WEEKDAY(Y2,2)=6,Y2-1,IF(WEEKDAY(Y2,2)=7,Y2-2,IF(Z2="08:30",IF(WEEKDAY(Y2,2)=1,Y2-3, Y2-1),Y2)))</f>
        <v>45870</v>
      </c>
      <c r="AC2" s="3">
        <f>WORKDAY(AB2,1,[1]USHolidays!$B$2:$B$11)</f>
        <v>45873</v>
      </c>
      <c r="AD2">
        <f>ROUND(P2*10, 0)</f>
        <v>9</v>
      </c>
      <c r="AE2">
        <f>ROUND(N2*20, 0)</f>
        <v>73</v>
      </c>
      <c r="AF2">
        <f>ROUND(O2, 0)</f>
        <v>12</v>
      </c>
      <c r="AG2">
        <f>IF(J2 = "", 999, ROUND(J2*10, 0))</f>
        <v>5</v>
      </c>
    </row>
    <row r="3" spans="1:33" x14ac:dyDescent="0.25">
      <c r="A3">
        <v>590</v>
      </c>
      <c r="B3" t="s">
        <v>3185</v>
      </c>
      <c r="C3" t="s">
        <v>3184</v>
      </c>
      <c r="D3" t="s">
        <v>17</v>
      </c>
      <c r="E3" t="s">
        <v>8</v>
      </c>
      <c r="F3" t="s">
        <v>7</v>
      </c>
      <c r="G3" t="s">
        <v>11</v>
      </c>
      <c r="H3">
        <v>3575.9</v>
      </c>
      <c r="I3">
        <v>80.66</v>
      </c>
      <c r="K3">
        <v>10.76</v>
      </c>
      <c r="L3">
        <v>9.17</v>
      </c>
      <c r="N3" s="2">
        <v>3.5171000000000001</v>
      </c>
      <c r="O3">
        <v>7.2</v>
      </c>
      <c r="P3">
        <v>0.02</v>
      </c>
      <c r="Q3" s="2">
        <v>0.24879999999999999</v>
      </c>
      <c r="R3" s="2">
        <v>0.252</v>
      </c>
      <c r="S3" s="2">
        <v>0.48909999999999998</v>
      </c>
      <c r="T3">
        <v>2.2200000000000002</v>
      </c>
      <c r="U3" s="1">
        <v>45875.6875</v>
      </c>
      <c r="V3">
        <v>799.11</v>
      </c>
      <c r="W3">
        <v>69.08</v>
      </c>
      <c r="X3">
        <v>57.48</v>
      </c>
      <c r="Y3" s="3">
        <f>DATE(YEAR(U3), MONTH(U3), DAY(U3))</f>
        <v>45875</v>
      </c>
      <c r="Z3" t="str">
        <f>IF(TEXT(U3, "hh:mm") = "00:00", "08:30", TEXT(U3, "hh:mm"))</f>
        <v>16:30</v>
      </c>
      <c r="AA3" s="3">
        <f>WORKDAY(AB3,-1,[1]USHolidays!$B$2:$B$11)</f>
        <v>45874</v>
      </c>
      <c r="AB3" s="3">
        <f>IF(WEEKDAY(Y3,2)=6,Y3-1,IF(WEEKDAY(Y3,2)=7,Y3-2,IF(Z3="08:30",IF(WEEKDAY(Y3,2)=1,Y3-3, Y3-1),Y3)))</f>
        <v>45875</v>
      </c>
      <c r="AC3" s="3">
        <f>WORKDAY(AB3,1,[1]USHolidays!$B$2:$B$11)</f>
        <v>45876</v>
      </c>
      <c r="AD3">
        <f>ROUND(P3*10, 0)</f>
        <v>0</v>
      </c>
      <c r="AE3">
        <f>ROUND(N3*20, 0)</f>
        <v>70</v>
      </c>
      <c r="AF3">
        <f>ROUND(O3, 0)</f>
        <v>7</v>
      </c>
      <c r="AG3">
        <f>IF(J3 = "", 999, ROUND(J3*10, 0))</f>
        <v>999</v>
      </c>
    </row>
    <row r="4" spans="1:33" x14ac:dyDescent="0.25">
      <c r="A4">
        <v>413</v>
      </c>
      <c r="B4" t="s">
        <v>3183</v>
      </c>
      <c r="C4" t="s">
        <v>3182</v>
      </c>
      <c r="D4" t="s">
        <v>3</v>
      </c>
      <c r="E4" t="s">
        <v>2</v>
      </c>
      <c r="F4" t="s">
        <v>1</v>
      </c>
      <c r="G4" t="s">
        <v>11</v>
      </c>
      <c r="H4">
        <v>6237.16</v>
      </c>
      <c r="K4">
        <v>0.78</v>
      </c>
      <c r="L4">
        <v>0.92</v>
      </c>
      <c r="N4" s="2">
        <v>2.7753999999999999</v>
      </c>
      <c r="O4">
        <v>2.67</v>
      </c>
      <c r="P4">
        <v>0.64</v>
      </c>
      <c r="Q4" s="2">
        <v>-3.2906</v>
      </c>
      <c r="R4" s="2">
        <v>-0.23680000000000001</v>
      </c>
      <c r="S4" s="2">
        <v>-0.32779999999999998</v>
      </c>
      <c r="T4">
        <v>0.81</v>
      </c>
      <c r="U4" s="1">
        <v>45874.6875</v>
      </c>
      <c r="V4">
        <v>138364.41</v>
      </c>
      <c r="W4">
        <v>2.5</v>
      </c>
      <c r="X4">
        <v>2.0299999999999998</v>
      </c>
      <c r="Y4" s="3">
        <f>DATE(YEAR(U4), MONTH(U4), DAY(U4))</f>
        <v>45874</v>
      </c>
      <c r="Z4" t="str">
        <f>IF(TEXT(U4, "hh:mm") = "00:00", "08:30", TEXT(U4, "hh:mm"))</f>
        <v>16:30</v>
      </c>
      <c r="AA4" s="3">
        <f>WORKDAY(AB4,-1,[1]USHolidays!$B$2:$B$11)</f>
        <v>45873</v>
      </c>
      <c r="AB4" s="3">
        <f>IF(WEEKDAY(Y4,2)=6,Y4-1,IF(WEEKDAY(Y4,2)=7,Y4-2,IF(Z4="08:30",IF(WEEKDAY(Y4,2)=1,Y4-3, Y4-1),Y4)))</f>
        <v>45874</v>
      </c>
      <c r="AC4" s="3">
        <f>WORKDAY(AB4,1,[1]USHolidays!$B$2:$B$11)</f>
        <v>45875</v>
      </c>
      <c r="AD4">
        <f>ROUND(P4*10, 0)</f>
        <v>6</v>
      </c>
      <c r="AE4">
        <f>ROUND(N4*20, 0)</f>
        <v>56</v>
      </c>
      <c r="AF4">
        <f>ROUND(O4, 0)</f>
        <v>3</v>
      </c>
      <c r="AG4">
        <f>IF(J4 = "", 999, ROUND(J4*10, 0))</f>
        <v>999</v>
      </c>
    </row>
    <row r="5" spans="1:33" x14ac:dyDescent="0.25">
      <c r="A5">
        <v>30</v>
      </c>
      <c r="B5" t="s">
        <v>3181</v>
      </c>
      <c r="C5" t="s">
        <v>3180</v>
      </c>
      <c r="D5" t="s">
        <v>3</v>
      </c>
      <c r="E5" t="s">
        <v>2</v>
      </c>
      <c r="F5" t="s">
        <v>1</v>
      </c>
      <c r="G5" t="s">
        <v>225</v>
      </c>
      <c r="H5">
        <v>18791.62</v>
      </c>
      <c r="I5">
        <v>21.31</v>
      </c>
      <c r="J5">
        <v>1.35</v>
      </c>
      <c r="K5">
        <v>9.8699999999999992</v>
      </c>
      <c r="L5">
        <v>18.27</v>
      </c>
      <c r="N5" s="2">
        <v>2.4485999999999999</v>
      </c>
      <c r="O5">
        <v>4.53</v>
      </c>
      <c r="P5">
        <v>0.23</v>
      </c>
      <c r="Q5" s="2">
        <v>5.6000000000000001E-2</v>
      </c>
      <c r="R5" s="2">
        <v>-0.19370000000000001</v>
      </c>
      <c r="S5" s="2">
        <v>-6.2300000000000001E-2</v>
      </c>
      <c r="T5">
        <v>0.96</v>
      </c>
      <c r="U5" s="1">
        <v>45897.354166666664</v>
      </c>
      <c r="V5">
        <v>4893.55</v>
      </c>
      <c r="W5">
        <v>33.08</v>
      </c>
      <c r="X5">
        <v>22.49</v>
      </c>
      <c r="Y5" s="3">
        <f>DATE(YEAR(U5), MONTH(U5), DAY(U5))</f>
        <v>45897</v>
      </c>
      <c r="Z5" t="str">
        <f>IF(TEXT(U5, "hh:mm") = "00:00", "08:30", TEXT(U5, "hh:mm"))</f>
        <v>08:30</v>
      </c>
      <c r="AA5" s="3">
        <f>WORKDAY(AB5,-1,[1]USHolidays!$B$2:$B$11)</f>
        <v>45895</v>
      </c>
      <c r="AB5" s="3">
        <f>IF(WEEKDAY(Y5,2)=6,Y5-1,IF(WEEKDAY(Y5,2)=7,Y5-2,IF(Z5="08:30",IF(WEEKDAY(Y5,2)=1,Y5-3, Y5-1),Y5)))</f>
        <v>45896</v>
      </c>
      <c r="AC5" s="3">
        <f>WORKDAY(AB5,1,[1]USHolidays!$B$2:$B$11)</f>
        <v>45897</v>
      </c>
      <c r="AD5">
        <f>ROUND(P5*10, 0)</f>
        <v>2</v>
      </c>
      <c r="AE5">
        <f>ROUND(N5*20, 0)</f>
        <v>49</v>
      </c>
      <c r="AF5">
        <f>ROUND(O5, 0)</f>
        <v>5</v>
      </c>
      <c r="AG5">
        <f>IF(J5 = "", 999, ROUND(J5*10, 0))</f>
        <v>14</v>
      </c>
    </row>
    <row r="6" spans="1:33" x14ac:dyDescent="0.25">
      <c r="A6">
        <v>350</v>
      </c>
      <c r="B6" t="s">
        <v>3179</v>
      </c>
      <c r="C6" t="s">
        <v>3178</v>
      </c>
      <c r="D6" t="s">
        <v>17</v>
      </c>
      <c r="E6" t="s">
        <v>8</v>
      </c>
      <c r="F6" t="s">
        <v>7</v>
      </c>
      <c r="G6" t="s">
        <v>11</v>
      </c>
      <c r="H6">
        <v>2183.54</v>
      </c>
      <c r="K6">
        <v>-0.62</v>
      </c>
      <c r="L6">
        <v>0.16</v>
      </c>
      <c r="N6" s="2">
        <v>2.2139000000000002</v>
      </c>
      <c r="O6">
        <v>8.7799999999999994</v>
      </c>
      <c r="P6">
        <v>0</v>
      </c>
      <c r="Q6" s="2">
        <v>-6.4856999999999996</v>
      </c>
      <c r="R6" s="2">
        <v>-0.1381</v>
      </c>
      <c r="S6" s="2">
        <v>-9.7699999999999995E-2</v>
      </c>
      <c r="T6">
        <v>0.18</v>
      </c>
      <c r="U6" s="1">
        <v>45874.354166666664</v>
      </c>
      <c r="V6">
        <v>8775.68</v>
      </c>
      <c r="W6">
        <v>10.199999999999999</v>
      </c>
      <c r="X6">
        <v>2.31</v>
      </c>
      <c r="Y6" s="3">
        <f>DATE(YEAR(U6), MONTH(U6), DAY(U6))</f>
        <v>45874</v>
      </c>
      <c r="Z6" t="str">
        <f>IF(TEXT(U6, "hh:mm") = "00:00", "08:30", TEXT(U6, "hh:mm"))</f>
        <v>08:30</v>
      </c>
      <c r="AA6" s="3">
        <f>WORKDAY(AB6,-1,[1]USHolidays!$B$2:$B$11)</f>
        <v>45870</v>
      </c>
      <c r="AB6" s="3">
        <f>IF(WEEKDAY(Y6,2)=6,Y6-1,IF(WEEKDAY(Y6,2)=7,Y6-2,IF(Z6="08:30",IF(WEEKDAY(Y6,2)=1,Y6-3, Y6-1),Y6)))</f>
        <v>45873</v>
      </c>
      <c r="AC6" s="3">
        <f>WORKDAY(AB6,1,[1]USHolidays!$B$2:$B$11)</f>
        <v>45874</v>
      </c>
      <c r="AD6">
        <f>ROUND(P6*10, 0)</f>
        <v>0</v>
      </c>
      <c r="AE6">
        <f>ROUND(N6*20, 0)</f>
        <v>44</v>
      </c>
      <c r="AF6">
        <f>ROUND(O6, 0)</f>
        <v>9</v>
      </c>
      <c r="AG6">
        <f>IF(J6 = "", 999, ROUND(J6*10, 0))</f>
        <v>999</v>
      </c>
    </row>
    <row r="7" spans="1:33" x14ac:dyDescent="0.25">
      <c r="A7">
        <v>710</v>
      </c>
      <c r="B7" t="s">
        <v>3177</v>
      </c>
      <c r="C7" t="s">
        <v>3176</v>
      </c>
      <c r="D7" t="s">
        <v>3</v>
      </c>
      <c r="E7" t="s">
        <v>8</v>
      </c>
      <c r="F7" t="s">
        <v>7</v>
      </c>
      <c r="G7" t="s">
        <v>1101</v>
      </c>
      <c r="H7">
        <v>4223.2299999999996</v>
      </c>
      <c r="I7">
        <v>403.88</v>
      </c>
      <c r="J7">
        <v>6.55</v>
      </c>
      <c r="K7">
        <v>1.25</v>
      </c>
      <c r="L7">
        <v>0.61</v>
      </c>
      <c r="N7" s="2">
        <v>1.9228000000000001</v>
      </c>
      <c r="O7">
        <v>0.76</v>
      </c>
      <c r="P7">
        <v>0.99</v>
      </c>
      <c r="Q7" s="2">
        <v>1.66E-2</v>
      </c>
      <c r="R7" s="2">
        <v>-0.2296</v>
      </c>
      <c r="S7" s="2">
        <v>-0.18959999999999999</v>
      </c>
      <c r="U7" s="1">
        <v>45889.6875</v>
      </c>
      <c r="V7">
        <v>64.17</v>
      </c>
      <c r="W7">
        <v>19.62</v>
      </c>
      <c r="X7">
        <v>12.48</v>
      </c>
      <c r="Y7" s="3">
        <f>DATE(YEAR(U7), MONTH(U7), DAY(U7))</f>
        <v>45889</v>
      </c>
      <c r="Z7" t="str">
        <f>IF(TEXT(U7, "hh:mm") = "00:00", "08:30", TEXT(U7, "hh:mm"))</f>
        <v>16:30</v>
      </c>
      <c r="AA7" s="3">
        <f>WORKDAY(AB7,-1,[1]USHolidays!$B$2:$B$11)</f>
        <v>45888</v>
      </c>
      <c r="AB7" s="3">
        <f>IF(WEEKDAY(Y7,2)=6,Y7-1,IF(WEEKDAY(Y7,2)=7,Y7-2,IF(Z7="08:30",IF(WEEKDAY(Y7,2)=1,Y7-3, Y7-1),Y7)))</f>
        <v>45889</v>
      </c>
      <c r="AC7" s="3">
        <f>WORKDAY(AB7,1,[1]USHolidays!$B$2:$B$11)</f>
        <v>45890</v>
      </c>
      <c r="AD7">
        <f>ROUND(P7*10, 0)</f>
        <v>10</v>
      </c>
      <c r="AE7">
        <f>ROUND(N7*20, 0)</f>
        <v>38</v>
      </c>
      <c r="AF7">
        <f>ROUND(O7, 0)</f>
        <v>1</v>
      </c>
      <c r="AG7">
        <f>IF(J7 = "", 999, ROUND(J7*10, 0))</f>
        <v>66</v>
      </c>
    </row>
    <row r="8" spans="1:33" x14ac:dyDescent="0.25">
      <c r="A8">
        <v>342</v>
      </c>
      <c r="B8" t="s">
        <v>3175</v>
      </c>
      <c r="C8" t="s">
        <v>3174</v>
      </c>
      <c r="D8" t="s">
        <v>17</v>
      </c>
      <c r="E8" t="s">
        <v>8</v>
      </c>
      <c r="F8" t="s">
        <v>7</v>
      </c>
      <c r="G8" t="s">
        <v>11</v>
      </c>
      <c r="H8">
        <v>2178.1799999999998</v>
      </c>
      <c r="I8">
        <v>12.2</v>
      </c>
      <c r="J8">
        <v>0.53</v>
      </c>
      <c r="K8">
        <v>13.44</v>
      </c>
      <c r="L8">
        <v>9.83</v>
      </c>
      <c r="N8" s="2">
        <v>1.6017999999999999</v>
      </c>
      <c r="O8">
        <v>6.97</v>
      </c>
      <c r="P8">
        <v>0.27</v>
      </c>
      <c r="Q8" s="2">
        <v>0.23419999999999999</v>
      </c>
      <c r="R8" s="2">
        <v>0.10929999999999999</v>
      </c>
      <c r="S8" s="2">
        <v>0.1003</v>
      </c>
      <c r="T8">
        <v>0.84</v>
      </c>
      <c r="U8" s="1">
        <v>45874.354166666664</v>
      </c>
      <c r="V8">
        <v>605.79</v>
      </c>
      <c r="W8">
        <v>50.55</v>
      </c>
      <c r="X8">
        <v>37.86</v>
      </c>
      <c r="Y8" s="3">
        <f>DATE(YEAR(U8), MONTH(U8), DAY(U8))</f>
        <v>45874</v>
      </c>
      <c r="Z8" t="str">
        <f>IF(TEXT(U8, "hh:mm") = "00:00", "08:30", TEXT(U8, "hh:mm"))</f>
        <v>08:30</v>
      </c>
      <c r="AA8" s="3">
        <f>WORKDAY(AB8,-1,[1]USHolidays!$B$2:$B$11)</f>
        <v>45870</v>
      </c>
      <c r="AB8" s="3">
        <f>IF(WEEKDAY(Y8,2)=6,Y8-1,IF(WEEKDAY(Y8,2)=7,Y8-2,IF(Z8="08:30",IF(WEEKDAY(Y8,2)=1,Y8-3, Y8-1),Y8)))</f>
        <v>45873</v>
      </c>
      <c r="AC8" s="3">
        <f>WORKDAY(AB8,1,[1]USHolidays!$B$2:$B$11)</f>
        <v>45874</v>
      </c>
      <c r="AD8">
        <f>ROUND(P8*10, 0)</f>
        <v>3</v>
      </c>
      <c r="AE8">
        <f>ROUND(N8*20, 0)</f>
        <v>32</v>
      </c>
      <c r="AF8">
        <f>ROUND(O8, 0)</f>
        <v>7</v>
      </c>
      <c r="AG8">
        <f>IF(J8 = "", 999, ROUND(J8*10, 0))</f>
        <v>5</v>
      </c>
    </row>
    <row r="9" spans="1:33" x14ac:dyDescent="0.25">
      <c r="A9">
        <v>409</v>
      </c>
      <c r="B9" t="s">
        <v>3173</v>
      </c>
      <c r="C9" t="s">
        <v>3171</v>
      </c>
      <c r="D9" t="s">
        <v>3</v>
      </c>
      <c r="E9" t="s">
        <v>233</v>
      </c>
      <c r="F9" t="s">
        <v>293</v>
      </c>
      <c r="G9" t="s">
        <v>11</v>
      </c>
      <c r="H9">
        <v>9109.9</v>
      </c>
      <c r="I9">
        <v>8.36</v>
      </c>
      <c r="K9">
        <v>72.45</v>
      </c>
      <c r="L9">
        <v>1.27</v>
      </c>
      <c r="N9" s="2">
        <v>1.3280000000000001</v>
      </c>
      <c r="O9">
        <v>1.51</v>
      </c>
      <c r="P9">
        <v>0.3</v>
      </c>
      <c r="Q9" s="2">
        <v>1.0304</v>
      </c>
      <c r="R9" s="2">
        <v>-0.29499999999999998</v>
      </c>
      <c r="S9" s="2">
        <v>-9.0800000000000006E-2</v>
      </c>
      <c r="T9">
        <v>0.97</v>
      </c>
      <c r="U9" s="1">
        <v>45876.354166666664</v>
      </c>
      <c r="V9">
        <v>189.66</v>
      </c>
      <c r="W9">
        <v>91.5</v>
      </c>
      <c r="X9">
        <v>63.34</v>
      </c>
      <c r="Y9" s="3">
        <f>DATE(YEAR(U9), MONTH(U9), DAY(U9))</f>
        <v>45876</v>
      </c>
      <c r="Z9" t="str">
        <f>IF(TEXT(U9, "hh:mm") = "00:00", "08:30", TEXT(U9, "hh:mm"))</f>
        <v>08:30</v>
      </c>
      <c r="AA9" s="3">
        <f>WORKDAY(AB9,-1,[1]USHolidays!$B$2:$B$11)</f>
        <v>45874</v>
      </c>
      <c r="AB9" s="3">
        <f>IF(WEEKDAY(Y9,2)=6,Y9-1,IF(WEEKDAY(Y9,2)=7,Y9-2,IF(Z9="08:30",IF(WEEKDAY(Y9,2)=1,Y9-3, Y9-1),Y9)))</f>
        <v>45875</v>
      </c>
      <c r="AC9" s="3">
        <f>WORKDAY(AB9,1,[1]USHolidays!$B$2:$B$11)</f>
        <v>45876</v>
      </c>
      <c r="AD9">
        <f>ROUND(P9*10, 0)</f>
        <v>3</v>
      </c>
      <c r="AE9">
        <f>ROUND(N9*20, 0)</f>
        <v>27</v>
      </c>
      <c r="AF9">
        <f>ROUND(O9, 0)</f>
        <v>2</v>
      </c>
      <c r="AG9">
        <f>IF(J9 = "", 999, ROUND(J9*10, 0))</f>
        <v>999</v>
      </c>
    </row>
    <row r="10" spans="1:33" x14ac:dyDescent="0.25">
      <c r="A10">
        <v>410</v>
      </c>
      <c r="B10" t="s">
        <v>3172</v>
      </c>
      <c r="C10" t="s">
        <v>3171</v>
      </c>
      <c r="D10" t="s">
        <v>3</v>
      </c>
      <c r="E10" t="s">
        <v>233</v>
      </c>
      <c r="F10" t="s">
        <v>293</v>
      </c>
      <c r="G10" t="s">
        <v>11</v>
      </c>
      <c r="H10">
        <v>9126.36</v>
      </c>
      <c r="I10">
        <v>8.39</v>
      </c>
      <c r="K10">
        <v>72.45</v>
      </c>
      <c r="L10">
        <v>1.28</v>
      </c>
      <c r="N10" s="2">
        <v>1.3280000000000001</v>
      </c>
      <c r="O10">
        <v>1.96</v>
      </c>
      <c r="P10">
        <v>0.3</v>
      </c>
      <c r="Q10" s="2">
        <v>1.0304</v>
      </c>
      <c r="R10" s="2">
        <v>-0.2989</v>
      </c>
      <c r="S10" s="2">
        <v>-9.0899999999999995E-2</v>
      </c>
      <c r="T10">
        <v>0.98</v>
      </c>
      <c r="U10" s="1">
        <v>45876.354166666664</v>
      </c>
      <c r="V10">
        <v>1843.57</v>
      </c>
      <c r="W10">
        <v>91.5</v>
      </c>
      <c r="X10">
        <v>63.62</v>
      </c>
      <c r="Y10" s="3">
        <f>DATE(YEAR(U10), MONTH(U10), DAY(U10))</f>
        <v>45876</v>
      </c>
      <c r="Z10" t="str">
        <f>IF(TEXT(U10, "hh:mm") = "00:00", "08:30", TEXT(U10, "hh:mm"))</f>
        <v>08:30</v>
      </c>
      <c r="AA10" s="3">
        <f>WORKDAY(AB10,-1,[1]USHolidays!$B$2:$B$11)</f>
        <v>45874</v>
      </c>
      <c r="AB10" s="3">
        <f>IF(WEEKDAY(Y10,2)=6,Y10-1,IF(WEEKDAY(Y10,2)=7,Y10-2,IF(Z10="08:30",IF(WEEKDAY(Y10,2)=1,Y10-3, Y10-1),Y10)))</f>
        <v>45875</v>
      </c>
      <c r="AC10" s="3">
        <f>WORKDAY(AB10,1,[1]USHolidays!$B$2:$B$11)</f>
        <v>45876</v>
      </c>
      <c r="AD10">
        <f>ROUND(P10*10, 0)</f>
        <v>3</v>
      </c>
      <c r="AE10">
        <f>ROUND(N10*20, 0)</f>
        <v>27</v>
      </c>
      <c r="AF10">
        <f>ROUND(O10, 0)</f>
        <v>2</v>
      </c>
      <c r="AG10">
        <f>IF(J10 = "", 999, ROUND(J10*10, 0))</f>
        <v>999</v>
      </c>
    </row>
    <row r="11" spans="1:33" x14ac:dyDescent="0.25">
      <c r="A11">
        <v>4</v>
      </c>
      <c r="B11" t="s">
        <v>3170</v>
      </c>
      <c r="C11" t="s">
        <v>3169</v>
      </c>
      <c r="D11" t="s">
        <v>3</v>
      </c>
      <c r="E11" t="s">
        <v>8</v>
      </c>
      <c r="F11" t="s">
        <v>7</v>
      </c>
      <c r="G11" t="s">
        <v>225</v>
      </c>
      <c r="H11">
        <v>4435.0600000000004</v>
      </c>
      <c r="K11">
        <v>0.46</v>
      </c>
      <c r="L11">
        <v>2.5</v>
      </c>
      <c r="N11" s="2">
        <v>1.3037000000000001</v>
      </c>
      <c r="O11">
        <v>1.04</v>
      </c>
      <c r="P11">
        <v>2.58</v>
      </c>
      <c r="Q11" s="2">
        <v>-2.9704999999999999</v>
      </c>
      <c r="R11" s="2">
        <v>0.874</v>
      </c>
      <c r="S11" s="2">
        <v>1.756</v>
      </c>
      <c r="U11" s="1">
        <v>45889.6875</v>
      </c>
      <c r="V11">
        <v>11.14</v>
      </c>
      <c r="W11">
        <v>46</v>
      </c>
      <c r="X11">
        <v>47.9</v>
      </c>
      <c r="Y11" s="3">
        <f>DATE(YEAR(U11), MONTH(U11), DAY(U11))</f>
        <v>45889</v>
      </c>
      <c r="Z11" t="str">
        <f>IF(TEXT(U11, "hh:mm") = "00:00", "08:30", TEXT(U11, "hh:mm"))</f>
        <v>16:30</v>
      </c>
      <c r="AA11" s="3">
        <f>WORKDAY(AB11,-1,[1]USHolidays!$B$2:$B$11)</f>
        <v>45888</v>
      </c>
      <c r="AB11" s="3">
        <f>IF(WEEKDAY(Y11,2)=6,Y11-1,IF(WEEKDAY(Y11,2)=7,Y11-2,IF(Z11="08:30",IF(WEEKDAY(Y11,2)=1,Y11-3, Y11-1),Y11)))</f>
        <v>45889</v>
      </c>
      <c r="AC11" s="3">
        <f>WORKDAY(AB11,1,[1]USHolidays!$B$2:$B$11)</f>
        <v>45890</v>
      </c>
      <c r="AD11">
        <f>ROUND(P11*10, 0)</f>
        <v>26</v>
      </c>
      <c r="AE11">
        <f>ROUND(N11*20, 0)</f>
        <v>26</v>
      </c>
      <c r="AF11">
        <f>ROUND(O11, 0)</f>
        <v>1</v>
      </c>
      <c r="AG11">
        <f>IF(J11 = "", 999, ROUND(J11*10, 0))</f>
        <v>999</v>
      </c>
    </row>
    <row r="12" spans="1:33" x14ac:dyDescent="0.25">
      <c r="A12">
        <v>472</v>
      </c>
      <c r="B12" t="s">
        <v>3168</v>
      </c>
      <c r="C12" t="s">
        <v>3167</v>
      </c>
      <c r="D12" t="s">
        <v>60</v>
      </c>
      <c r="E12" t="s">
        <v>8</v>
      </c>
      <c r="F12" t="s">
        <v>7</v>
      </c>
      <c r="G12" t="s">
        <v>11</v>
      </c>
      <c r="H12">
        <v>10551.84</v>
      </c>
      <c r="K12">
        <v>24.16</v>
      </c>
      <c r="L12">
        <v>13.19</v>
      </c>
      <c r="N12" s="2">
        <v>1.2185999999999999</v>
      </c>
      <c r="O12">
        <v>6.68</v>
      </c>
      <c r="P12">
        <v>0.08</v>
      </c>
      <c r="Q12" s="2">
        <v>-0.94310000000000005</v>
      </c>
      <c r="R12" s="2">
        <v>1.4999999999999999E-2</v>
      </c>
      <c r="S12" s="2">
        <v>-0.3478</v>
      </c>
      <c r="T12">
        <v>1.95</v>
      </c>
      <c r="U12" s="1">
        <v>45870.354166666664</v>
      </c>
      <c r="V12">
        <v>9435.7099999999991</v>
      </c>
      <c r="W12">
        <v>43.37</v>
      </c>
      <c r="X12">
        <v>27.12</v>
      </c>
      <c r="Y12" s="3">
        <f>DATE(YEAR(U12), MONTH(U12), DAY(U12))</f>
        <v>45870</v>
      </c>
      <c r="Z12" t="str">
        <f>IF(TEXT(U12, "hh:mm") = "00:00", "08:30", TEXT(U12, "hh:mm"))</f>
        <v>08:30</v>
      </c>
      <c r="AA12" s="3">
        <f>WORKDAY(AB12,-1,[1]USHolidays!$B$2:$B$11)</f>
        <v>45868</v>
      </c>
      <c r="AB12" s="3">
        <f>IF(WEEKDAY(Y12,2)=6,Y12-1,IF(WEEKDAY(Y12,2)=7,Y12-2,IF(Z12="08:30",IF(WEEKDAY(Y12,2)=1,Y12-3, Y12-1),Y12)))</f>
        <v>45869</v>
      </c>
      <c r="AC12" s="3">
        <f>WORKDAY(AB12,1,[1]USHolidays!$B$2:$B$11)</f>
        <v>45870</v>
      </c>
      <c r="AD12">
        <f>ROUND(P12*10, 0)</f>
        <v>1</v>
      </c>
      <c r="AE12">
        <f>ROUND(N12*20, 0)</f>
        <v>24</v>
      </c>
      <c r="AF12">
        <f>ROUND(O12, 0)</f>
        <v>7</v>
      </c>
      <c r="AG12">
        <f>IF(J12 = "", 999, ROUND(J12*10, 0))</f>
        <v>999</v>
      </c>
    </row>
    <row r="13" spans="1:33" x14ac:dyDescent="0.25">
      <c r="A13">
        <v>799</v>
      </c>
      <c r="B13" t="s">
        <v>3166</v>
      </c>
      <c r="C13" t="s">
        <v>3165</v>
      </c>
      <c r="D13" t="s">
        <v>3</v>
      </c>
      <c r="E13" t="s">
        <v>2</v>
      </c>
      <c r="F13" t="s">
        <v>1</v>
      </c>
      <c r="G13" t="s">
        <v>225</v>
      </c>
      <c r="H13">
        <v>7772.7</v>
      </c>
      <c r="K13">
        <v>-13.26</v>
      </c>
      <c r="L13">
        <v>5.63</v>
      </c>
      <c r="N13" s="2">
        <v>1.1866000000000001</v>
      </c>
      <c r="O13">
        <v>1.3</v>
      </c>
      <c r="P13">
        <v>0</v>
      </c>
      <c r="Q13" s="2">
        <v>-3.6799999999999999E-2</v>
      </c>
      <c r="R13" s="2">
        <v>4.4600000000000001E-2</v>
      </c>
      <c r="S13" s="2">
        <v>8.2100000000000006E-2</v>
      </c>
      <c r="T13">
        <v>0.05</v>
      </c>
      <c r="U13" s="1">
        <v>45883.354166666664</v>
      </c>
      <c r="V13">
        <v>459.57</v>
      </c>
      <c r="W13">
        <v>35.51</v>
      </c>
      <c r="X13">
        <v>30.71</v>
      </c>
      <c r="Y13" s="3">
        <f>DATE(YEAR(U13), MONTH(U13), DAY(U13))</f>
        <v>45883</v>
      </c>
      <c r="Z13" t="str">
        <f>IF(TEXT(U13, "hh:mm") = "00:00", "08:30", TEXT(U13, "hh:mm"))</f>
        <v>08:30</v>
      </c>
      <c r="AA13" s="3">
        <f>WORKDAY(AB13,-1,[1]USHolidays!$B$2:$B$11)</f>
        <v>45881</v>
      </c>
      <c r="AB13" s="3">
        <f>IF(WEEKDAY(Y13,2)=6,Y13-1,IF(WEEKDAY(Y13,2)=7,Y13-2,IF(Z13="08:30",IF(WEEKDAY(Y13,2)=1,Y13-3, Y13-1),Y13)))</f>
        <v>45882</v>
      </c>
      <c r="AC13" s="3">
        <f>WORKDAY(AB13,1,[1]USHolidays!$B$2:$B$11)</f>
        <v>45883</v>
      </c>
      <c r="AD13">
        <f>ROUND(P13*10, 0)</f>
        <v>0</v>
      </c>
      <c r="AE13">
        <f>ROUND(N13*20, 0)</f>
        <v>24</v>
      </c>
      <c r="AF13">
        <f>ROUND(O13, 0)</f>
        <v>1</v>
      </c>
      <c r="AG13">
        <f>IF(J13 = "", 999, ROUND(J13*10, 0))</f>
        <v>999</v>
      </c>
    </row>
    <row r="14" spans="1:33" x14ac:dyDescent="0.25">
      <c r="A14">
        <v>679</v>
      </c>
      <c r="B14" t="s">
        <v>3164</v>
      </c>
      <c r="C14" t="s">
        <v>3163</v>
      </c>
      <c r="D14" t="s">
        <v>3</v>
      </c>
      <c r="E14" t="s">
        <v>25</v>
      </c>
      <c r="F14" t="s">
        <v>24</v>
      </c>
      <c r="G14" t="s">
        <v>225</v>
      </c>
      <c r="H14">
        <v>2694.55</v>
      </c>
      <c r="K14">
        <v>3.52</v>
      </c>
      <c r="L14">
        <v>3.18</v>
      </c>
      <c r="N14" s="2">
        <v>1.0889</v>
      </c>
      <c r="O14">
        <v>0.56999999999999995</v>
      </c>
      <c r="P14">
        <v>0.02</v>
      </c>
      <c r="Q14" s="2">
        <v>-6.9715999999999996</v>
      </c>
      <c r="R14" s="2">
        <v>0.55930000000000002</v>
      </c>
      <c r="S14" s="2">
        <v>-0.2863</v>
      </c>
      <c r="U14" s="1">
        <v>45869.354166666664</v>
      </c>
      <c r="V14">
        <v>15116.91</v>
      </c>
      <c r="W14">
        <v>17.05</v>
      </c>
      <c r="X14">
        <v>10.119999999999999</v>
      </c>
      <c r="Y14" s="3">
        <f>DATE(YEAR(U14), MONTH(U14), DAY(U14))</f>
        <v>45869</v>
      </c>
      <c r="Z14" t="str">
        <f>IF(TEXT(U14, "hh:mm") = "00:00", "08:30", TEXT(U14, "hh:mm"))</f>
        <v>08:30</v>
      </c>
      <c r="AA14" s="3">
        <f>WORKDAY(AB14,-1,[1]USHolidays!$B$2:$B$11)</f>
        <v>45867</v>
      </c>
      <c r="AB14" s="3">
        <f>IF(WEEKDAY(Y14,2)=6,Y14-1,IF(WEEKDAY(Y14,2)=7,Y14-2,IF(Z14="08:30",IF(WEEKDAY(Y14,2)=1,Y14-3, Y14-1),Y14)))</f>
        <v>45868</v>
      </c>
      <c r="AC14" s="3">
        <f>WORKDAY(AB14,1,[1]USHolidays!$B$2:$B$11)</f>
        <v>45869</v>
      </c>
      <c r="AD14">
        <f>ROUND(P14*10, 0)</f>
        <v>0</v>
      </c>
      <c r="AE14">
        <f>ROUND(N14*20, 0)</f>
        <v>22</v>
      </c>
      <c r="AF14">
        <f>ROUND(O14, 0)</f>
        <v>1</v>
      </c>
      <c r="AG14">
        <f>IF(J14 = "", 999, ROUND(J14*10, 0))</f>
        <v>999</v>
      </c>
    </row>
    <row r="15" spans="1:33" x14ac:dyDescent="0.25">
      <c r="A15">
        <v>577</v>
      </c>
      <c r="B15" t="s">
        <v>3162</v>
      </c>
      <c r="C15" t="s">
        <v>3161</v>
      </c>
      <c r="D15" t="s">
        <v>17</v>
      </c>
      <c r="E15" t="s">
        <v>8</v>
      </c>
      <c r="F15" t="s">
        <v>484</v>
      </c>
      <c r="G15" t="s">
        <v>11</v>
      </c>
      <c r="H15">
        <v>2293.87</v>
      </c>
      <c r="K15">
        <v>6.94</v>
      </c>
      <c r="L15">
        <v>5.44</v>
      </c>
      <c r="N15" s="2">
        <v>1.0521</v>
      </c>
      <c r="O15">
        <v>6.7</v>
      </c>
      <c r="P15">
        <v>0.21</v>
      </c>
      <c r="Q15" s="2">
        <v>-0.30599999999999999</v>
      </c>
      <c r="R15" s="2">
        <v>-0.28570000000000001</v>
      </c>
      <c r="S15" s="2">
        <v>-0.48799999999999999</v>
      </c>
      <c r="T15">
        <v>1.05</v>
      </c>
      <c r="U15" s="1">
        <v>45875.6875</v>
      </c>
      <c r="V15">
        <v>1063.2</v>
      </c>
      <c r="W15">
        <v>67.099999999999994</v>
      </c>
      <c r="X15">
        <v>41.23</v>
      </c>
      <c r="Y15" s="3">
        <f>DATE(YEAR(U15), MONTH(U15), DAY(U15))</f>
        <v>45875</v>
      </c>
      <c r="Z15" t="str">
        <f>IF(TEXT(U15, "hh:mm") = "00:00", "08:30", TEXT(U15, "hh:mm"))</f>
        <v>16:30</v>
      </c>
      <c r="AA15" s="3">
        <f>WORKDAY(AB15,-1,[1]USHolidays!$B$2:$B$11)</f>
        <v>45874</v>
      </c>
      <c r="AB15" s="3">
        <f>IF(WEEKDAY(Y15,2)=6,Y15-1,IF(WEEKDAY(Y15,2)=7,Y15-2,IF(Z15="08:30",IF(WEEKDAY(Y15,2)=1,Y15-3, Y15-1),Y15)))</f>
        <v>45875</v>
      </c>
      <c r="AC15" s="3">
        <f>WORKDAY(AB15,1,[1]USHolidays!$B$2:$B$11)</f>
        <v>45876</v>
      </c>
      <c r="AD15">
        <f>ROUND(P15*10, 0)</f>
        <v>2</v>
      </c>
      <c r="AE15">
        <f>ROUND(N15*20, 0)</f>
        <v>21</v>
      </c>
      <c r="AF15">
        <f>ROUND(O15, 0)</f>
        <v>7</v>
      </c>
      <c r="AG15">
        <f>IF(J15 = "", 999, ROUND(J15*10, 0))</f>
        <v>999</v>
      </c>
    </row>
    <row r="16" spans="1:33" x14ac:dyDescent="0.25">
      <c r="A16">
        <v>800</v>
      </c>
      <c r="B16" t="s">
        <v>3160</v>
      </c>
      <c r="C16" t="s">
        <v>3159</v>
      </c>
      <c r="D16" t="s">
        <v>3</v>
      </c>
      <c r="E16" t="s">
        <v>8</v>
      </c>
      <c r="F16" t="s">
        <v>7</v>
      </c>
      <c r="G16" t="s">
        <v>225</v>
      </c>
      <c r="H16">
        <v>3898.9</v>
      </c>
      <c r="K16">
        <v>7.2</v>
      </c>
      <c r="L16">
        <v>7.48</v>
      </c>
      <c r="N16" s="2">
        <v>0.98399999999999999</v>
      </c>
      <c r="O16">
        <v>5.57</v>
      </c>
      <c r="P16">
        <v>0.24</v>
      </c>
      <c r="Q16" s="2">
        <v>-0.49640000000000001</v>
      </c>
      <c r="R16" s="2">
        <v>7.8200000000000006E-2</v>
      </c>
      <c r="S16" s="2">
        <v>0.33789999999999998</v>
      </c>
      <c r="T16">
        <v>1.05</v>
      </c>
      <c r="U16" s="1">
        <v>45876.354166666664</v>
      </c>
      <c r="V16">
        <v>821.13</v>
      </c>
      <c r="W16">
        <v>53.6</v>
      </c>
      <c r="X16">
        <v>35.04</v>
      </c>
      <c r="Y16" s="3">
        <f>DATE(YEAR(U16), MONTH(U16), DAY(U16))</f>
        <v>45876</v>
      </c>
      <c r="Z16" t="str">
        <f>IF(TEXT(U16, "hh:mm") = "00:00", "08:30", TEXT(U16, "hh:mm"))</f>
        <v>08:30</v>
      </c>
      <c r="AA16" s="3">
        <f>WORKDAY(AB16,-1,[1]USHolidays!$B$2:$B$11)</f>
        <v>45874</v>
      </c>
      <c r="AB16" s="3">
        <f>IF(WEEKDAY(Y16,2)=6,Y16-1,IF(WEEKDAY(Y16,2)=7,Y16-2,IF(Z16="08:30",IF(WEEKDAY(Y16,2)=1,Y16-3, Y16-1),Y16)))</f>
        <v>45875</v>
      </c>
      <c r="AC16" s="3">
        <f>WORKDAY(AB16,1,[1]USHolidays!$B$2:$B$11)</f>
        <v>45876</v>
      </c>
      <c r="AD16">
        <f>ROUND(P16*10, 0)</f>
        <v>2</v>
      </c>
      <c r="AE16">
        <f>ROUND(N16*20, 0)</f>
        <v>20</v>
      </c>
      <c r="AF16">
        <f>ROUND(O16, 0)</f>
        <v>6</v>
      </c>
      <c r="AG16">
        <f>IF(J16 = "", 999, ROUND(J16*10, 0))</f>
        <v>999</v>
      </c>
    </row>
    <row r="17" spans="1:33" x14ac:dyDescent="0.25">
      <c r="A17">
        <v>55</v>
      </c>
      <c r="B17" t="s">
        <v>3158</v>
      </c>
      <c r="C17" t="s">
        <v>3157</v>
      </c>
      <c r="D17" t="s">
        <v>3</v>
      </c>
      <c r="E17" t="s">
        <v>8</v>
      </c>
      <c r="F17" t="s">
        <v>7</v>
      </c>
      <c r="G17" t="s">
        <v>45</v>
      </c>
      <c r="H17">
        <v>42051.13</v>
      </c>
      <c r="I17">
        <v>53.87</v>
      </c>
      <c r="J17">
        <v>1.76</v>
      </c>
      <c r="K17">
        <v>90.49</v>
      </c>
      <c r="L17">
        <v>55.21</v>
      </c>
      <c r="M17" s="2">
        <v>2.0000000000000001E-4</v>
      </c>
      <c r="N17" s="2">
        <v>0.94720000000000004</v>
      </c>
      <c r="O17">
        <v>4.34</v>
      </c>
      <c r="P17">
        <v>0.01</v>
      </c>
      <c r="Q17" s="2">
        <v>0.38030000000000003</v>
      </c>
      <c r="R17" s="2">
        <v>6.5100000000000005E-2</v>
      </c>
      <c r="S17" s="2">
        <v>0.1173</v>
      </c>
      <c r="T17">
        <v>0.38</v>
      </c>
      <c r="U17" s="1">
        <v>45869.354166666664</v>
      </c>
      <c r="V17">
        <v>413.82</v>
      </c>
      <c r="W17">
        <v>758.75</v>
      </c>
      <c r="X17">
        <v>687.11</v>
      </c>
      <c r="Y17" s="3">
        <f>DATE(YEAR(U17), MONTH(U17), DAY(U17))</f>
        <v>45869</v>
      </c>
      <c r="Z17" t="str">
        <f>IF(TEXT(U17, "hh:mm") = "00:00", "08:30", TEXT(U17, "hh:mm"))</f>
        <v>08:30</v>
      </c>
      <c r="AA17" s="3">
        <f>WORKDAY(AB17,-1,[1]USHolidays!$B$2:$B$11)</f>
        <v>45867</v>
      </c>
      <c r="AB17" s="3">
        <f>IF(WEEKDAY(Y17,2)=6,Y17-1,IF(WEEKDAY(Y17,2)=7,Y17-2,IF(Z17="08:30",IF(WEEKDAY(Y17,2)=1,Y17-3, Y17-1),Y17)))</f>
        <v>45868</v>
      </c>
      <c r="AC17" s="3">
        <f>WORKDAY(AB17,1,[1]USHolidays!$B$2:$B$11)</f>
        <v>45869</v>
      </c>
      <c r="AD17">
        <f>ROUND(P17*10, 0)</f>
        <v>0</v>
      </c>
      <c r="AE17">
        <f>ROUND(N17*20, 0)</f>
        <v>19</v>
      </c>
      <c r="AF17">
        <f>ROUND(O17, 0)</f>
        <v>4</v>
      </c>
      <c r="AG17">
        <f>IF(J17 = "", 999, ROUND(J17*10, 0))</f>
        <v>18</v>
      </c>
    </row>
    <row r="18" spans="1:33" x14ac:dyDescent="0.25">
      <c r="A18">
        <v>68</v>
      </c>
      <c r="B18" t="s">
        <v>3156</v>
      </c>
      <c r="C18" t="s">
        <v>3155</v>
      </c>
      <c r="D18" t="s">
        <v>3</v>
      </c>
      <c r="E18" t="s">
        <v>8</v>
      </c>
      <c r="F18" t="s">
        <v>7</v>
      </c>
      <c r="G18" t="s">
        <v>2627</v>
      </c>
      <c r="H18">
        <v>11764.87</v>
      </c>
      <c r="K18">
        <v>-3.64</v>
      </c>
      <c r="L18">
        <v>9.58</v>
      </c>
      <c r="N18" s="2">
        <v>0.92269999999999996</v>
      </c>
      <c r="O18">
        <v>5.8</v>
      </c>
      <c r="P18">
        <v>0</v>
      </c>
      <c r="Q18" s="2">
        <v>-0.5494</v>
      </c>
      <c r="R18" s="2">
        <v>0.214</v>
      </c>
      <c r="S18" s="2">
        <v>0.4113</v>
      </c>
      <c r="T18">
        <v>0.38</v>
      </c>
      <c r="U18" s="1">
        <v>45876.6875</v>
      </c>
      <c r="V18">
        <v>475.09</v>
      </c>
      <c r="W18">
        <v>249.89</v>
      </c>
      <c r="X18">
        <v>194.3</v>
      </c>
      <c r="Y18" s="3">
        <f>DATE(YEAR(U18), MONTH(U18), DAY(U18))</f>
        <v>45876</v>
      </c>
      <c r="Z18" t="str">
        <f>IF(TEXT(U18, "hh:mm") = "00:00", "08:30", TEXT(U18, "hh:mm"))</f>
        <v>16:30</v>
      </c>
      <c r="AA18" s="3">
        <f>WORKDAY(AB18,-1,[1]USHolidays!$B$2:$B$11)</f>
        <v>45875</v>
      </c>
      <c r="AB18" s="3">
        <f>IF(WEEKDAY(Y18,2)=6,Y18-1,IF(WEEKDAY(Y18,2)=7,Y18-2,IF(Z18="08:30",IF(WEEKDAY(Y18,2)=1,Y18-3, Y18-1),Y18)))</f>
        <v>45876</v>
      </c>
      <c r="AC18" s="3">
        <f>WORKDAY(AB18,1,[1]USHolidays!$B$2:$B$11)</f>
        <v>45877</v>
      </c>
      <c r="AD18">
        <f>ROUND(P18*10, 0)</f>
        <v>0</v>
      </c>
      <c r="AE18">
        <f>ROUND(N18*20, 0)</f>
        <v>18</v>
      </c>
      <c r="AF18">
        <f>ROUND(O18, 0)</f>
        <v>6</v>
      </c>
      <c r="AG18">
        <f>IF(J18 = "", 999, ROUND(J18*10, 0))</f>
        <v>999</v>
      </c>
    </row>
    <row r="19" spans="1:33" x14ac:dyDescent="0.25">
      <c r="A19">
        <v>625</v>
      </c>
      <c r="B19" t="s">
        <v>3154</v>
      </c>
      <c r="C19" t="s">
        <v>3153</v>
      </c>
      <c r="D19" t="s">
        <v>17</v>
      </c>
      <c r="E19" t="s">
        <v>8</v>
      </c>
      <c r="F19" t="s">
        <v>7</v>
      </c>
      <c r="G19" t="s">
        <v>11</v>
      </c>
      <c r="H19">
        <v>2144.6999999999998</v>
      </c>
      <c r="K19">
        <v>2.13</v>
      </c>
      <c r="L19">
        <v>1.22</v>
      </c>
      <c r="N19" s="2">
        <v>0.9093</v>
      </c>
      <c r="O19">
        <v>4.22</v>
      </c>
      <c r="P19">
        <v>0.1</v>
      </c>
      <c r="Q19" s="2">
        <v>-10.049099999999999</v>
      </c>
      <c r="R19" s="2">
        <v>0.1918</v>
      </c>
      <c r="S19" s="2">
        <v>-0.26919999999999999</v>
      </c>
      <c r="T19">
        <v>0.93</v>
      </c>
      <c r="U19" s="1">
        <v>45874.354166666664</v>
      </c>
      <c r="V19">
        <v>27844.400000000001</v>
      </c>
      <c r="W19">
        <v>6.47</v>
      </c>
      <c r="X19">
        <v>4.9400000000000004</v>
      </c>
      <c r="Y19" s="3">
        <f>DATE(YEAR(U19), MONTH(U19), DAY(U19))</f>
        <v>45874</v>
      </c>
      <c r="Z19" t="str">
        <f>IF(TEXT(U19, "hh:mm") = "00:00", "08:30", TEXT(U19, "hh:mm"))</f>
        <v>08:30</v>
      </c>
      <c r="AA19" s="3">
        <f>WORKDAY(AB19,-1,[1]USHolidays!$B$2:$B$11)</f>
        <v>45870</v>
      </c>
      <c r="AB19" s="3">
        <f>IF(WEEKDAY(Y19,2)=6,Y19-1,IF(WEEKDAY(Y19,2)=7,Y19-2,IF(Z19="08:30",IF(WEEKDAY(Y19,2)=1,Y19-3, Y19-1),Y19)))</f>
        <v>45873</v>
      </c>
      <c r="AC19" s="3">
        <f>WORKDAY(AB19,1,[1]USHolidays!$B$2:$B$11)</f>
        <v>45874</v>
      </c>
      <c r="AD19">
        <f>ROUND(P19*10, 0)</f>
        <v>1</v>
      </c>
      <c r="AE19">
        <f>ROUND(N19*20, 0)</f>
        <v>18</v>
      </c>
      <c r="AF19">
        <f>ROUND(O19, 0)</f>
        <v>4</v>
      </c>
      <c r="AG19">
        <f>IF(J19 = "", 999, ROUND(J19*10, 0))</f>
        <v>999</v>
      </c>
    </row>
    <row r="20" spans="1:33" x14ac:dyDescent="0.25">
      <c r="A20">
        <v>113</v>
      </c>
      <c r="B20" t="s">
        <v>3152</v>
      </c>
      <c r="C20" t="s">
        <v>3151</v>
      </c>
      <c r="D20" t="s">
        <v>3</v>
      </c>
      <c r="E20" t="s">
        <v>8</v>
      </c>
      <c r="F20" t="s">
        <v>7</v>
      </c>
      <c r="G20" t="s">
        <v>749</v>
      </c>
      <c r="H20">
        <v>26655.55</v>
      </c>
      <c r="K20">
        <v>90.36</v>
      </c>
      <c r="L20">
        <v>66.69</v>
      </c>
      <c r="N20" s="2">
        <v>0.89570000000000005</v>
      </c>
      <c r="O20">
        <v>7.27</v>
      </c>
      <c r="P20">
        <v>0.01</v>
      </c>
      <c r="Q20" s="2">
        <v>-0.1221</v>
      </c>
      <c r="R20" s="2">
        <v>0.1192</v>
      </c>
      <c r="S20" s="2">
        <v>-2.69E-2</v>
      </c>
      <c r="T20">
        <v>1.4</v>
      </c>
      <c r="U20" s="1">
        <v>45873.354166666664</v>
      </c>
      <c r="V20">
        <v>831.53</v>
      </c>
      <c r="W20">
        <v>141.33000000000001</v>
      </c>
      <c r="X20">
        <v>110.88</v>
      </c>
      <c r="Y20" s="3">
        <f>DATE(YEAR(U20), MONTH(U20), DAY(U20))</f>
        <v>45873</v>
      </c>
      <c r="Z20" t="str">
        <f>IF(TEXT(U20, "hh:mm") = "00:00", "08:30", TEXT(U20, "hh:mm"))</f>
        <v>08:30</v>
      </c>
      <c r="AA20" s="3">
        <f>WORKDAY(AB20,-1,[1]USHolidays!$B$2:$B$11)</f>
        <v>45869</v>
      </c>
      <c r="AB20" s="3">
        <f>IF(WEEKDAY(Y20,2)=6,Y20-1,IF(WEEKDAY(Y20,2)=7,Y20-2,IF(Z20="08:30",IF(WEEKDAY(Y20,2)=1,Y20-3, Y20-1),Y20)))</f>
        <v>45870</v>
      </c>
      <c r="AC20" s="3">
        <f>WORKDAY(AB20,1,[1]USHolidays!$B$2:$B$11)</f>
        <v>45873</v>
      </c>
      <c r="AD20">
        <f>ROUND(P20*10, 0)</f>
        <v>0</v>
      </c>
      <c r="AE20">
        <f>ROUND(N20*20, 0)</f>
        <v>18</v>
      </c>
      <c r="AF20">
        <f>ROUND(O20, 0)</f>
        <v>7</v>
      </c>
      <c r="AG20">
        <f>IF(J20 = "", 999, ROUND(J20*10, 0))</f>
        <v>999</v>
      </c>
    </row>
    <row r="21" spans="1:33" x14ac:dyDescent="0.25">
      <c r="A21">
        <v>57</v>
      </c>
      <c r="B21" t="s">
        <v>3150</v>
      </c>
      <c r="C21" t="s">
        <v>3149</v>
      </c>
      <c r="D21" t="s">
        <v>3</v>
      </c>
      <c r="E21" t="s">
        <v>2</v>
      </c>
      <c r="F21" t="s">
        <v>1</v>
      </c>
      <c r="G21" t="s">
        <v>596</v>
      </c>
      <c r="H21">
        <v>2122.27</v>
      </c>
      <c r="L21">
        <v>0.24</v>
      </c>
      <c r="M21" s="2"/>
      <c r="N21" s="2">
        <v>0.85580000000000001</v>
      </c>
      <c r="O21">
        <v>10.92</v>
      </c>
      <c r="P21">
        <v>0</v>
      </c>
      <c r="Q21" s="2">
        <v>-0.79200000000000004</v>
      </c>
      <c r="R21" s="2">
        <v>9.7999999999999997E-3</v>
      </c>
      <c r="S21" s="2">
        <v>-1.9E-2</v>
      </c>
      <c r="T21">
        <v>1.45</v>
      </c>
      <c r="U21" s="1">
        <v>45903.354166666664</v>
      </c>
      <c r="V21">
        <v>3955.33</v>
      </c>
      <c r="W21">
        <v>0.8</v>
      </c>
      <c r="X21">
        <v>1.03</v>
      </c>
      <c r="Y21" s="3">
        <f>DATE(YEAR(U21), MONTH(U21), DAY(U21))</f>
        <v>45903</v>
      </c>
      <c r="Z21" t="str">
        <f>IF(TEXT(U21, "hh:mm") = "00:00", "08:30", TEXT(U21, "hh:mm"))</f>
        <v>08:30</v>
      </c>
      <c r="AA21" s="3">
        <f>WORKDAY(AB21,-1,[1]USHolidays!$B$2:$B$11)</f>
        <v>45898</v>
      </c>
      <c r="AB21" s="3">
        <f>IF(WEEKDAY(Y21,2)=6,Y21-1,IF(WEEKDAY(Y21,2)=7,Y21-2,IF(Z21="08:30",IF(WEEKDAY(Y21,2)=1,Y21-3, Y21-1),Y21)))</f>
        <v>45902</v>
      </c>
      <c r="AC21" s="3">
        <f>WORKDAY(AB21,1,[1]USHolidays!$B$2:$B$11)</f>
        <v>45903</v>
      </c>
      <c r="AD21">
        <f>ROUND(P21*10, 0)</f>
        <v>0</v>
      </c>
      <c r="AE21">
        <f>ROUND(N21*20, 0)</f>
        <v>17</v>
      </c>
      <c r="AF21">
        <f>ROUND(O21, 0)</f>
        <v>11</v>
      </c>
      <c r="AG21">
        <f>IF(J21 = "", 999, ROUND(J21*10, 0))</f>
        <v>999</v>
      </c>
    </row>
    <row r="22" spans="1:33" x14ac:dyDescent="0.25">
      <c r="A22">
        <v>562</v>
      </c>
      <c r="B22" t="s">
        <v>3148</v>
      </c>
      <c r="C22" t="s">
        <v>3147</v>
      </c>
      <c r="D22" t="s">
        <v>17</v>
      </c>
      <c r="E22" t="s">
        <v>25</v>
      </c>
      <c r="F22" t="s">
        <v>38</v>
      </c>
      <c r="G22" t="s">
        <v>11</v>
      </c>
      <c r="H22">
        <v>2586.3000000000002</v>
      </c>
      <c r="K22">
        <v>4.82</v>
      </c>
      <c r="L22">
        <v>2.98</v>
      </c>
      <c r="N22" s="2">
        <v>0.81910000000000005</v>
      </c>
      <c r="O22">
        <v>3.68</v>
      </c>
      <c r="P22">
        <v>2.2799999999999998</v>
      </c>
      <c r="Q22" s="2">
        <v>-0.25090000000000001</v>
      </c>
      <c r="R22" s="2">
        <v>1.2109000000000001</v>
      </c>
      <c r="S22" s="2">
        <v>2.6339999999999999</v>
      </c>
      <c r="T22">
        <v>5.99</v>
      </c>
      <c r="U22" s="1">
        <v>45876.354166666664</v>
      </c>
      <c r="V22">
        <v>3082.51</v>
      </c>
      <c r="W22">
        <v>40.5</v>
      </c>
      <c r="X22">
        <v>33.76</v>
      </c>
      <c r="Y22" s="3">
        <f>DATE(YEAR(U22), MONTH(U22), DAY(U22))</f>
        <v>45876</v>
      </c>
      <c r="Z22" t="str">
        <f>IF(TEXT(U22, "hh:mm") = "00:00", "08:30", TEXT(U22, "hh:mm"))</f>
        <v>08:30</v>
      </c>
      <c r="AA22" s="3">
        <f>WORKDAY(AB22,-1,[1]USHolidays!$B$2:$B$11)</f>
        <v>45874</v>
      </c>
      <c r="AB22" s="3">
        <f>IF(WEEKDAY(Y22,2)=6,Y22-1,IF(WEEKDAY(Y22,2)=7,Y22-2,IF(Z22="08:30",IF(WEEKDAY(Y22,2)=1,Y22-3, Y22-1),Y22)))</f>
        <v>45875</v>
      </c>
      <c r="AC22" s="3">
        <f>WORKDAY(AB22,1,[1]USHolidays!$B$2:$B$11)</f>
        <v>45876</v>
      </c>
      <c r="AD22">
        <f>ROUND(P22*10, 0)</f>
        <v>23</v>
      </c>
      <c r="AE22">
        <f>ROUND(N22*20, 0)</f>
        <v>16</v>
      </c>
      <c r="AF22">
        <f>ROUND(O22, 0)</f>
        <v>4</v>
      </c>
      <c r="AG22">
        <f>IF(J22 = "", 999, ROUND(J22*10, 0))</f>
        <v>999</v>
      </c>
    </row>
    <row r="23" spans="1:33" x14ac:dyDescent="0.25">
      <c r="A23">
        <v>533</v>
      </c>
      <c r="B23" t="s">
        <v>3146</v>
      </c>
      <c r="C23" t="s">
        <v>3145</v>
      </c>
      <c r="D23" t="s">
        <v>17</v>
      </c>
      <c r="E23" t="s">
        <v>8</v>
      </c>
      <c r="F23" t="s">
        <v>1825</v>
      </c>
      <c r="G23" t="s">
        <v>11</v>
      </c>
      <c r="H23">
        <v>4278.57</v>
      </c>
      <c r="K23">
        <v>4.4800000000000004</v>
      </c>
      <c r="N23" s="2">
        <v>0.79820000000000002</v>
      </c>
      <c r="O23">
        <v>2.2999999999999998</v>
      </c>
      <c r="P23">
        <v>0.26</v>
      </c>
      <c r="Q23" s="2">
        <v>-1.4999999999999999E-2</v>
      </c>
      <c r="R23" s="2">
        <v>0.1691</v>
      </c>
      <c r="S23" s="2">
        <v>0.25</v>
      </c>
      <c r="T23">
        <v>1.85</v>
      </c>
      <c r="U23" s="1">
        <v>45875.354166666664</v>
      </c>
      <c r="V23">
        <v>26070.47</v>
      </c>
      <c r="W23">
        <v>12</v>
      </c>
      <c r="X23">
        <v>16.8</v>
      </c>
      <c r="Y23" s="3">
        <f>DATE(YEAR(U23), MONTH(U23), DAY(U23))</f>
        <v>45875</v>
      </c>
      <c r="Z23" t="str">
        <f>IF(TEXT(U23, "hh:mm") = "00:00", "08:30", TEXT(U23, "hh:mm"))</f>
        <v>08:30</v>
      </c>
      <c r="AA23" s="3">
        <f>WORKDAY(AB23,-1,[1]USHolidays!$B$2:$B$11)</f>
        <v>45873</v>
      </c>
      <c r="AB23" s="3">
        <f>IF(WEEKDAY(Y23,2)=6,Y23-1,IF(WEEKDAY(Y23,2)=7,Y23-2,IF(Z23="08:30",IF(WEEKDAY(Y23,2)=1,Y23-3, Y23-1),Y23)))</f>
        <v>45874</v>
      </c>
      <c r="AC23" s="3">
        <f>WORKDAY(AB23,1,[1]USHolidays!$B$2:$B$11)</f>
        <v>45875</v>
      </c>
      <c r="AD23">
        <f>ROUND(P23*10, 0)</f>
        <v>3</v>
      </c>
      <c r="AE23">
        <f>ROUND(N23*20, 0)</f>
        <v>16</v>
      </c>
      <c r="AF23">
        <f>ROUND(O23, 0)</f>
        <v>2</v>
      </c>
      <c r="AG23">
        <f>IF(J23 = "", 999, ROUND(J23*10, 0))</f>
        <v>999</v>
      </c>
    </row>
    <row r="24" spans="1:33" x14ac:dyDescent="0.25">
      <c r="A24">
        <v>598</v>
      </c>
      <c r="B24" t="s">
        <v>3144</v>
      </c>
      <c r="C24" t="s">
        <v>3143</v>
      </c>
      <c r="D24" t="s">
        <v>17</v>
      </c>
      <c r="E24" t="s">
        <v>8</v>
      </c>
      <c r="F24" t="s">
        <v>484</v>
      </c>
      <c r="G24" t="s">
        <v>11</v>
      </c>
      <c r="H24">
        <v>4251.8900000000003</v>
      </c>
      <c r="I24">
        <v>92.36</v>
      </c>
      <c r="J24">
        <v>1.81</v>
      </c>
      <c r="K24">
        <v>7.87</v>
      </c>
      <c r="L24">
        <v>9.17</v>
      </c>
      <c r="N24" s="2">
        <v>0.7964</v>
      </c>
      <c r="O24">
        <v>7.86</v>
      </c>
      <c r="P24">
        <v>1.95</v>
      </c>
      <c r="Q24" s="2">
        <v>0.1003</v>
      </c>
      <c r="R24" s="2">
        <v>0.36580000000000001</v>
      </c>
      <c r="S24" s="2">
        <v>1.0156000000000001</v>
      </c>
      <c r="T24">
        <v>2.0699999999999998</v>
      </c>
      <c r="U24" s="1">
        <v>45868.6875</v>
      </c>
      <c r="V24">
        <v>1017.81</v>
      </c>
      <c r="W24">
        <v>142.25</v>
      </c>
      <c r="X24">
        <v>125.67</v>
      </c>
      <c r="Y24" s="3">
        <f>DATE(YEAR(U24), MONTH(U24), DAY(U24))</f>
        <v>45868</v>
      </c>
      <c r="Z24" t="str">
        <f>IF(TEXT(U24, "hh:mm") = "00:00", "08:30", TEXT(U24, "hh:mm"))</f>
        <v>16:30</v>
      </c>
      <c r="AA24" s="3">
        <f>WORKDAY(AB24,-1,[1]USHolidays!$B$2:$B$11)</f>
        <v>45867</v>
      </c>
      <c r="AB24" s="3">
        <f>IF(WEEKDAY(Y24,2)=6,Y24-1,IF(WEEKDAY(Y24,2)=7,Y24-2,IF(Z24="08:30",IF(WEEKDAY(Y24,2)=1,Y24-3, Y24-1),Y24)))</f>
        <v>45868</v>
      </c>
      <c r="AC24" s="3">
        <f>WORKDAY(AB24,1,[1]USHolidays!$B$2:$B$11)</f>
        <v>45869</v>
      </c>
      <c r="AD24">
        <f>ROUND(P24*10, 0)</f>
        <v>20</v>
      </c>
      <c r="AE24">
        <f>ROUND(N24*20, 0)</f>
        <v>16</v>
      </c>
      <c r="AF24">
        <f>ROUND(O24, 0)</f>
        <v>8</v>
      </c>
      <c r="AG24">
        <f>IF(J24 = "", 999, ROUND(J24*10, 0))</f>
        <v>18</v>
      </c>
    </row>
    <row r="25" spans="1:33" x14ac:dyDescent="0.25">
      <c r="A25">
        <v>149</v>
      </c>
      <c r="B25" t="s">
        <v>3142</v>
      </c>
      <c r="C25" t="s">
        <v>3141</v>
      </c>
      <c r="D25" t="s">
        <v>3</v>
      </c>
      <c r="E25" t="s">
        <v>47</v>
      </c>
      <c r="F25" t="s">
        <v>1132</v>
      </c>
      <c r="G25" t="s">
        <v>11</v>
      </c>
      <c r="H25">
        <v>15868.85</v>
      </c>
      <c r="I25">
        <v>169.62</v>
      </c>
      <c r="J25">
        <v>2.82</v>
      </c>
      <c r="K25">
        <v>4.91</v>
      </c>
      <c r="L25">
        <v>2.39</v>
      </c>
      <c r="N25" s="2">
        <v>0.78339999999999999</v>
      </c>
      <c r="O25">
        <v>3.14</v>
      </c>
      <c r="P25">
        <v>0.42</v>
      </c>
      <c r="Q25" s="2">
        <v>5.6300000000000003E-2</v>
      </c>
      <c r="R25" s="2">
        <v>0.72570000000000001</v>
      </c>
      <c r="S25" s="2">
        <v>1.3355999999999999</v>
      </c>
      <c r="T25">
        <v>1.29</v>
      </c>
      <c r="U25" s="1">
        <v>45876.354166666664</v>
      </c>
      <c r="V25">
        <v>6803.24</v>
      </c>
      <c r="W25">
        <v>59.28</v>
      </c>
      <c r="X25">
        <v>61.52</v>
      </c>
      <c r="Y25" s="3">
        <f>DATE(YEAR(U25), MONTH(U25), DAY(U25))</f>
        <v>45876</v>
      </c>
      <c r="Z25" t="str">
        <f>IF(TEXT(U25, "hh:mm") = "00:00", "08:30", TEXT(U25, "hh:mm"))</f>
        <v>08:30</v>
      </c>
      <c r="AA25" s="3">
        <f>WORKDAY(AB25,-1,[1]USHolidays!$B$2:$B$11)</f>
        <v>45874</v>
      </c>
      <c r="AB25" s="3">
        <f>IF(WEEKDAY(Y25,2)=6,Y25-1,IF(WEEKDAY(Y25,2)=7,Y25-2,IF(Z25="08:30",IF(WEEKDAY(Y25,2)=1,Y25-3, Y25-1),Y25)))</f>
        <v>45875</v>
      </c>
      <c r="AC25" s="3">
        <f>WORKDAY(AB25,1,[1]USHolidays!$B$2:$B$11)</f>
        <v>45876</v>
      </c>
      <c r="AD25">
        <f>ROUND(P25*10, 0)</f>
        <v>4</v>
      </c>
      <c r="AE25">
        <f>ROUND(N25*20, 0)</f>
        <v>16</v>
      </c>
      <c r="AF25">
        <f>ROUND(O25, 0)</f>
        <v>3</v>
      </c>
      <c r="AG25">
        <f>IF(J25 = "", 999, ROUND(J25*10, 0))</f>
        <v>28</v>
      </c>
    </row>
    <row r="26" spans="1:33" x14ac:dyDescent="0.25">
      <c r="A26">
        <v>493</v>
      </c>
      <c r="B26" t="s">
        <v>3140</v>
      </c>
      <c r="C26" t="s">
        <v>3139</v>
      </c>
      <c r="D26" t="s">
        <v>17</v>
      </c>
      <c r="E26" t="s">
        <v>25</v>
      </c>
      <c r="F26" t="s">
        <v>38</v>
      </c>
      <c r="G26" t="s">
        <v>11</v>
      </c>
      <c r="H26">
        <v>2068.1799999999998</v>
      </c>
      <c r="K26">
        <v>-0.35</v>
      </c>
      <c r="L26">
        <v>1.32</v>
      </c>
      <c r="N26" s="2">
        <v>0.77659999999999996</v>
      </c>
      <c r="O26">
        <v>13.21</v>
      </c>
      <c r="P26">
        <v>0</v>
      </c>
      <c r="Q26" s="2">
        <v>-26.785900000000002</v>
      </c>
      <c r="R26" s="2">
        <v>0.20710000000000001</v>
      </c>
      <c r="S26" s="2">
        <v>-1.6000000000000001E-3</v>
      </c>
      <c r="T26">
        <v>1.05</v>
      </c>
      <c r="U26" s="1">
        <v>45875.6875</v>
      </c>
      <c r="V26">
        <v>1296.67</v>
      </c>
      <c r="W26">
        <v>20</v>
      </c>
      <c r="X26">
        <v>15.53</v>
      </c>
      <c r="Y26" s="3">
        <f>DATE(YEAR(U26), MONTH(U26), DAY(U26))</f>
        <v>45875</v>
      </c>
      <c r="Z26" t="str">
        <f>IF(TEXT(U26, "hh:mm") = "00:00", "08:30", TEXT(U26, "hh:mm"))</f>
        <v>16:30</v>
      </c>
      <c r="AA26" s="3">
        <f>WORKDAY(AB26,-1,[1]USHolidays!$B$2:$B$11)</f>
        <v>45874</v>
      </c>
      <c r="AB26" s="3">
        <f>IF(WEEKDAY(Y26,2)=6,Y26-1,IF(WEEKDAY(Y26,2)=7,Y26-2,IF(Z26="08:30",IF(WEEKDAY(Y26,2)=1,Y26-3, Y26-1),Y26)))</f>
        <v>45875</v>
      </c>
      <c r="AC26" s="3">
        <f>WORKDAY(AB26,1,[1]USHolidays!$B$2:$B$11)</f>
        <v>45876</v>
      </c>
      <c r="AD26">
        <f>ROUND(P26*10, 0)</f>
        <v>0</v>
      </c>
      <c r="AE26">
        <f>ROUND(N26*20, 0)</f>
        <v>16</v>
      </c>
      <c r="AF26">
        <f>ROUND(O26, 0)</f>
        <v>13</v>
      </c>
      <c r="AG26">
        <f>IF(J26 = "", 999, ROUND(J26*10, 0))</f>
        <v>999</v>
      </c>
    </row>
    <row r="27" spans="1:33" x14ac:dyDescent="0.25">
      <c r="A27">
        <v>37</v>
      </c>
      <c r="B27" t="s">
        <v>3138</v>
      </c>
      <c r="C27" t="s">
        <v>3137</v>
      </c>
      <c r="D27" t="s">
        <v>3</v>
      </c>
      <c r="E27" t="s">
        <v>25</v>
      </c>
      <c r="F27" t="s">
        <v>38</v>
      </c>
      <c r="G27" t="s">
        <v>11</v>
      </c>
      <c r="H27">
        <v>5690.49</v>
      </c>
      <c r="K27">
        <v>4.67</v>
      </c>
      <c r="L27">
        <v>2.31</v>
      </c>
      <c r="N27" s="2">
        <v>0.77610000000000001</v>
      </c>
      <c r="O27">
        <v>2.06</v>
      </c>
      <c r="P27">
        <v>0.01</v>
      </c>
      <c r="Q27" s="2">
        <v>-0.49359999999999998</v>
      </c>
      <c r="R27" s="2">
        <v>-0.12989999999999999</v>
      </c>
      <c r="S27" s="2">
        <v>-0.2291</v>
      </c>
      <c r="T27">
        <v>0.77</v>
      </c>
      <c r="U27" s="1">
        <v>45897.6875</v>
      </c>
      <c r="V27">
        <v>7298.3</v>
      </c>
      <c r="W27">
        <v>22.8</v>
      </c>
      <c r="X27">
        <v>17.11</v>
      </c>
      <c r="Y27" s="3">
        <f>DATE(YEAR(U27), MONTH(U27), DAY(U27))</f>
        <v>45897</v>
      </c>
      <c r="Z27" t="str">
        <f>IF(TEXT(U27, "hh:mm") = "00:00", "08:30", TEXT(U27, "hh:mm"))</f>
        <v>16:30</v>
      </c>
      <c r="AA27" s="3">
        <f>WORKDAY(AB27,-1,[1]USHolidays!$B$2:$B$11)</f>
        <v>45896</v>
      </c>
      <c r="AB27" s="3">
        <f>IF(WEEKDAY(Y27,2)=6,Y27-1,IF(WEEKDAY(Y27,2)=7,Y27-2,IF(Z27="08:30",IF(WEEKDAY(Y27,2)=1,Y27-3, Y27-1),Y27)))</f>
        <v>45897</v>
      </c>
      <c r="AC27" s="3">
        <f>WORKDAY(AB27,1,[1]USHolidays!$B$2:$B$11)</f>
        <v>45898</v>
      </c>
      <c r="AD27">
        <f>ROUND(P27*10, 0)</f>
        <v>0</v>
      </c>
      <c r="AE27">
        <f>ROUND(N27*20, 0)</f>
        <v>16</v>
      </c>
      <c r="AF27">
        <f>ROUND(O27, 0)</f>
        <v>2</v>
      </c>
      <c r="AG27">
        <f>IF(J27 = "", 999, ROUND(J27*10, 0))</f>
        <v>999</v>
      </c>
    </row>
    <row r="28" spans="1:33" x14ac:dyDescent="0.25">
      <c r="A28">
        <v>31</v>
      </c>
      <c r="B28" t="s">
        <v>3136</v>
      </c>
      <c r="C28" t="s">
        <v>3135</v>
      </c>
      <c r="D28" t="s">
        <v>17</v>
      </c>
      <c r="E28" t="s">
        <v>94</v>
      </c>
      <c r="F28" t="s">
        <v>739</v>
      </c>
      <c r="G28" t="s">
        <v>11</v>
      </c>
      <c r="H28">
        <v>7244.5</v>
      </c>
      <c r="K28">
        <v>14.71</v>
      </c>
      <c r="L28">
        <v>1</v>
      </c>
      <c r="M28" s="2">
        <v>2.3699999999999999E-2</v>
      </c>
      <c r="N28" s="2">
        <v>0.76539999999999997</v>
      </c>
      <c r="O28">
        <v>2.8</v>
      </c>
      <c r="P28">
        <v>0.71</v>
      </c>
      <c r="Q28" s="2">
        <v>-1.5299999999999999E-2</v>
      </c>
      <c r="R28" s="2">
        <v>0.24990000000000001</v>
      </c>
      <c r="S28" s="2">
        <v>0.49440000000000001</v>
      </c>
      <c r="T28">
        <v>1.06</v>
      </c>
      <c r="U28" s="1">
        <v>45876.6875</v>
      </c>
      <c r="V28">
        <v>1546.81</v>
      </c>
      <c r="W28">
        <v>44.36</v>
      </c>
      <c r="X28">
        <v>42.47</v>
      </c>
      <c r="Y28" s="3">
        <f>DATE(YEAR(U28), MONTH(U28), DAY(U28))</f>
        <v>45876</v>
      </c>
      <c r="Z28" t="str">
        <f>IF(TEXT(U28, "hh:mm") = "00:00", "08:30", TEXT(U28, "hh:mm"))</f>
        <v>16:30</v>
      </c>
      <c r="AA28" s="3">
        <f>WORKDAY(AB28,-1,[1]USHolidays!$B$2:$B$11)</f>
        <v>45875</v>
      </c>
      <c r="AB28" s="3">
        <f>IF(WEEKDAY(Y28,2)=6,Y28-1,IF(WEEKDAY(Y28,2)=7,Y28-2,IF(Z28="08:30",IF(WEEKDAY(Y28,2)=1,Y28-3, Y28-1),Y28)))</f>
        <v>45876</v>
      </c>
      <c r="AC28" s="3">
        <f>WORKDAY(AB28,1,[1]USHolidays!$B$2:$B$11)</f>
        <v>45877</v>
      </c>
      <c r="AD28">
        <f>ROUND(P28*10, 0)</f>
        <v>7</v>
      </c>
      <c r="AE28">
        <f>ROUND(N28*20, 0)</f>
        <v>15</v>
      </c>
      <c r="AF28">
        <f>ROUND(O28, 0)</f>
        <v>3</v>
      </c>
      <c r="AG28">
        <f>IF(J28 = "", 999, ROUND(J28*10, 0))</f>
        <v>999</v>
      </c>
    </row>
    <row r="29" spans="1:33" x14ac:dyDescent="0.25">
      <c r="A29">
        <v>786</v>
      </c>
      <c r="B29" t="s">
        <v>3134</v>
      </c>
      <c r="C29" t="s">
        <v>3133</v>
      </c>
      <c r="D29" t="s">
        <v>3</v>
      </c>
      <c r="E29" t="s">
        <v>2</v>
      </c>
      <c r="F29" t="s">
        <v>1</v>
      </c>
      <c r="G29" t="s">
        <v>225</v>
      </c>
      <c r="H29">
        <v>18469.419999999998</v>
      </c>
      <c r="K29">
        <v>4.46</v>
      </c>
      <c r="L29">
        <v>7.25</v>
      </c>
      <c r="N29" s="2">
        <v>0.76029999999999998</v>
      </c>
      <c r="O29">
        <v>4.96</v>
      </c>
      <c r="P29">
        <v>1.01</v>
      </c>
      <c r="Q29" s="2">
        <v>-7.1199999999999999E-2</v>
      </c>
      <c r="R29" s="2">
        <v>0.1585</v>
      </c>
      <c r="S29" s="2">
        <v>1.0093000000000001</v>
      </c>
      <c r="T29">
        <v>2.4900000000000002</v>
      </c>
      <c r="U29" s="1">
        <v>45888.354166666664</v>
      </c>
      <c r="V29">
        <v>7248.98</v>
      </c>
      <c r="W29">
        <v>24.71</v>
      </c>
      <c r="X29">
        <v>23.75</v>
      </c>
      <c r="Y29" s="3">
        <f>DATE(YEAR(U29), MONTH(U29), DAY(U29))</f>
        <v>45888</v>
      </c>
      <c r="Z29" t="str">
        <f>IF(TEXT(U29, "hh:mm") = "00:00", "08:30", TEXT(U29, "hh:mm"))</f>
        <v>08:30</v>
      </c>
      <c r="AA29" s="3">
        <f>WORKDAY(AB29,-1,[1]USHolidays!$B$2:$B$11)</f>
        <v>45884</v>
      </c>
      <c r="AB29" s="3">
        <f>IF(WEEKDAY(Y29,2)=6,Y29-1,IF(WEEKDAY(Y29,2)=7,Y29-2,IF(Z29="08:30",IF(WEEKDAY(Y29,2)=1,Y29-3, Y29-1),Y29)))</f>
        <v>45887</v>
      </c>
      <c r="AC29" s="3">
        <f>WORKDAY(AB29,1,[1]USHolidays!$B$2:$B$11)</f>
        <v>45888</v>
      </c>
      <c r="AD29">
        <f>ROUND(P29*10, 0)</f>
        <v>10</v>
      </c>
      <c r="AE29">
        <f>ROUND(N29*20, 0)</f>
        <v>15</v>
      </c>
      <c r="AF29">
        <f>ROUND(O29, 0)</f>
        <v>5</v>
      </c>
      <c r="AG29">
        <f>IF(J29 = "", 999, ROUND(J29*10, 0))</f>
        <v>999</v>
      </c>
    </row>
    <row r="30" spans="1:33" x14ac:dyDescent="0.25">
      <c r="A30">
        <v>161</v>
      </c>
      <c r="B30" t="s">
        <v>3132</v>
      </c>
      <c r="C30" t="s">
        <v>3131</v>
      </c>
      <c r="D30" t="s">
        <v>3</v>
      </c>
      <c r="E30" t="s">
        <v>16</v>
      </c>
      <c r="F30" t="s">
        <v>308</v>
      </c>
      <c r="G30" t="s">
        <v>11</v>
      </c>
      <c r="H30">
        <v>3101.33</v>
      </c>
      <c r="I30">
        <v>4.2300000000000004</v>
      </c>
      <c r="K30">
        <v>73.37</v>
      </c>
      <c r="L30">
        <v>0.74</v>
      </c>
      <c r="M30" s="2">
        <v>6.4299999999999996E-2</v>
      </c>
      <c r="N30" s="2">
        <v>0.75449999999999995</v>
      </c>
      <c r="O30">
        <v>3.35</v>
      </c>
      <c r="P30">
        <v>0.79</v>
      </c>
      <c r="Q30" s="2">
        <v>0.15720000000000001</v>
      </c>
      <c r="R30" s="2">
        <v>0.2114</v>
      </c>
      <c r="S30" s="2">
        <v>-0.27029999999999998</v>
      </c>
      <c r="T30">
        <v>1.03</v>
      </c>
      <c r="U30" s="1">
        <v>45875.6875</v>
      </c>
      <c r="V30">
        <v>2445.06</v>
      </c>
      <c r="W30">
        <v>45.8</v>
      </c>
      <c r="X30">
        <v>33.47</v>
      </c>
      <c r="Y30" s="3">
        <f>DATE(YEAR(U30), MONTH(U30), DAY(U30))</f>
        <v>45875</v>
      </c>
      <c r="Z30" t="str">
        <f>IF(TEXT(U30, "hh:mm") = "00:00", "08:30", TEXT(U30, "hh:mm"))</f>
        <v>16:30</v>
      </c>
      <c r="AA30" s="3">
        <f>WORKDAY(AB30,-1,[1]USHolidays!$B$2:$B$11)</f>
        <v>45874</v>
      </c>
      <c r="AB30" s="3">
        <f>IF(WEEKDAY(Y30,2)=6,Y30-1,IF(WEEKDAY(Y30,2)=7,Y30-2,IF(Z30="08:30",IF(WEEKDAY(Y30,2)=1,Y30-3, Y30-1),Y30)))</f>
        <v>45875</v>
      </c>
      <c r="AC30" s="3">
        <f>WORKDAY(AB30,1,[1]USHolidays!$B$2:$B$11)</f>
        <v>45876</v>
      </c>
      <c r="AD30">
        <f>ROUND(P30*10, 0)</f>
        <v>8</v>
      </c>
      <c r="AE30">
        <f>ROUND(N30*20, 0)</f>
        <v>15</v>
      </c>
      <c r="AF30">
        <f>ROUND(O30, 0)</f>
        <v>3</v>
      </c>
      <c r="AG30">
        <f>IF(J30 = "", 999, ROUND(J30*10, 0))</f>
        <v>999</v>
      </c>
    </row>
    <row r="31" spans="1:33" x14ac:dyDescent="0.25">
      <c r="A31">
        <v>405</v>
      </c>
      <c r="B31" t="s">
        <v>3130</v>
      </c>
      <c r="C31" t="s">
        <v>3129</v>
      </c>
      <c r="D31" t="s">
        <v>17</v>
      </c>
      <c r="E31" t="s">
        <v>8</v>
      </c>
      <c r="F31" t="s">
        <v>7</v>
      </c>
      <c r="G31" t="s">
        <v>11</v>
      </c>
      <c r="H31">
        <v>3153.04</v>
      </c>
      <c r="K31">
        <v>13.77</v>
      </c>
      <c r="L31">
        <v>9.31</v>
      </c>
      <c r="N31" s="2">
        <v>0.74199999999999999</v>
      </c>
      <c r="O31">
        <v>8.81</v>
      </c>
      <c r="P31">
        <v>0.09</v>
      </c>
      <c r="Q31" s="2">
        <v>-6.1603000000000003</v>
      </c>
      <c r="R31" s="2">
        <v>0.4617</v>
      </c>
      <c r="S31" s="2">
        <v>9.6199999999999994E-2</v>
      </c>
      <c r="T31">
        <v>2.19</v>
      </c>
      <c r="U31" s="1">
        <v>45880.354166666664</v>
      </c>
      <c r="V31">
        <v>880.31</v>
      </c>
      <c r="W31">
        <v>60.37</v>
      </c>
      <c r="X31">
        <v>44.1</v>
      </c>
      <c r="Y31" s="3">
        <f>DATE(YEAR(U31), MONTH(U31), DAY(U31))</f>
        <v>45880</v>
      </c>
      <c r="Z31" t="str">
        <f>IF(TEXT(U31, "hh:mm") = "00:00", "08:30", TEXT(U31, "hh:mm"))</f>
        <v>08:30</v>
      </c>
      <c r="AA31" s="3">
        <f>WORKDAY(AB31,-1,[1]USHolidays!$B$2:$B$11)</f>
        <v>45876</v>
      </c>
      <c r="AB31" s="3">
        <f>IF(WEEKDAY(Y31,2)=6,Y31-1,IF(WEEKDAY(Y31,2)=7,Y31-2,IF(Z31="08:30",IF(WEEKDAY(Y31,2)=1,Y31-3, Y31-1),Y31)))</f>
        <v>45877</v>
      </c>
      <c r="AC31" s="3">
        <f>WORKDAY(AB31,1,[1]USHolidays!$B$2:$B$11)</f>
        <v>45880</v>
      </c>
      <c r="AD31">
        <f>ROUND(P31*10, 0)</f>
        <v>1</v>
      </c>
      <c r="AE31">
        <f>ROUND(N31*20, 0)</f>
        <v>15</v>
      </c>
      <c r="AF31">
        <f>ROUND(O31, 0)</f>
        <v>9</v>
      </c>
      <c r="AG31">
        <f>IF(J31 = "", 999, ROUND(J31*10, 0))</f>
        <v>999</v>
      </c>
    </row>
    <row r="32" spans="1:33" x14ac:dyDescent="0.25">
      <c r="A32">
        <v>517</v>
      </c>
      <c r="B32" t="s">
        <v>3128</v>
      </c>
      <c r="C32" t="s">
        <v>3127</v>
      </c>
      <c r="D32" t="s">
        <v>17</v>
      </c>
      <c r="E32" t="s">
        <v>8</v>
      </c>
      <c r="F32" t="s">
        <v>7</v>
      </c>
      <c r="G32" t="s">
        <v>11</v>
      </c>
      <c r="H32">
        <v>2140.14</v>
      </c>
      <c r="K32">
        <v>1.77</v>
      </c>
      <c r="L32">
        <v>2.25</v>
      </c>
      <c r="N32" s="2">
        <v>0.72050000000000003</v>
      </c>
      <c r="O32">
        <v>5.41</v>
      </c>
      <c r="P32">
        <v>0.25</v>
      </c>
      <c r="Q32" s="2">
        <v>-3.8250999999999999</v>
      </c>
      <c r="R32" s="2">
        <v>0.70479999999999998</v>
      </c>
      <c r="S32" s="2">
        <v>0.44030000000000002</v>
      </c>
      <c r="T32">
        <v>1.5</v>
      </c>
      <c r="U32" s="1">
        <v>45874.354166666664</v>
      </c>
      <c r="V32">
        <v>2370.64</v>
      </c>
      <c r="W32">
        <v>17.5</v>
      </c>
      <c r="X32">
        <v>12.3</v>
      </c>
      <c r="Y32" s="3">
        <f>DATE(YEAR(U32), MONTH(U32), DAY(U32))</f>
        <v>45874</v>
      </c>
      <c r="Z32" t="str">
        <f>IF(TEXT(U32, "hh:mm") = "00:00", "08:30", TEXT(U32, "hh:mm"))</f>
        <v>08:30</v>
      </c>
      <c r="AA32" s="3">
        <f>WORKDAY(AB32,-1,[1]USHolidays!$B$2:$B$11)</f>
        <v>45870</v>
      </c>
      <c r="AB32" s="3">
        <f>IF(WEEKDAY(Y32,2)=6,Y32-1,IF(WEEKDAY(Y32,2)=7,Y32-2,IF(Z32="08:30",IF(WEEKDAY(Y32,2)=1,Y32-3, Y32-1),Y32)))</f>
        <v>45873</v>
      </c>
      <c r="AC32" s="3">
        <f>WORKDAY(AB32,1,[1]USHolidays!$B$2:$B$11)</f>
        <v>45874</v>
      </c>
      <c r="AD32">
        <f>ROUND(P32*10, 0)</f>
        <v>3</v>
      </c>
      <c r="AE32">
        <f>ROUND(N32*20, 0)</f>
        <v>14</v>
      </c>
      <c r="AF32">
        <f>ROUND(O32, 0)</f>
        <v>5</v>
      </c>
      <c r="AG32">
        <f>IF(J32 = "", 999, ROUND(J32*10, 0))</f>
        <v>999</v>
      </c>
    </row>
    <row r="33" spans="1:33" x14ac:dyDescent="0.25">
      <c r="A33">
        <v>17</v>
      </c>
      <c r="B33" t="s">
        <v>3126</v>
      </c>
      <c r="C33" t="s">
        <v>3125</v>
      </c>
      <c r="D33" t="s">
        <v>17</v>
      </c>
      <c r="E33" t="s">
        <v>8</v>
      </c>
      <c r="F33" t="s">
        <v>7</v>
      </c>
      <c r="G33" t="s">
        <v>11</v>
      </c>
      <c r="H33">
        <v>4247.63</v>
      </c>
      <c r="I33">
        <v>20.96</v>
      </c>
      <c r="J33">
        <v>0.7</v>
      </c>
      <c r="K33">
        <v>1.66</v>
      </c>
      <c r="L33">
        <v>0.38</v>
      </c>
      <c r="N33" s="2">
        <v>0.70789999999999997</v>
      </c>
      <c r="O33">
        <v>4.53</v>
      </c>
      <c r="P33">
        <v>0.21</v>
      </c>
      <c r="Q33" s="2">
        <v>0.44059999999999999</v>
      </c>
      <c r="R33" s="2">
        <v>-0.1171</v>
      </c>
      <c r="S33" s="2">
        <v>3.7900000000000003E-2</v>
      </c>
      <c r="T33">
        <v>0.55000000000000004</v>
      </c>
      <c r="U33" s="1">
        <v>45875.6875</v>
      </c>
      <c r="V33">
        <v>3032.51</v>
      </c>
      <c r="W33">
        <v>32.33</v>
      </c>
      <c r="X33">
        <v>17.8</v>
      </c>
      <c r="Y33" s="3">
        <f>DATE(YEAR(U33), MONTH(U33), DAY(U33))</f>
        <v>45875</v>
      </c>
      <c r="Z33" t="str">
        <f>IF(TEXT(U33, "hh:mm") = "00:00", "08:30", TEXT(U33, "hh:mm"))</f>
        <v>16:30</v>
      </c>
      <c r="AA33" s="3">
        <f>WORKDAY(AB33,-1,[1]USHolidays!$B$2:$B$11)</f>
        <v>45874</v>
      </c>
      <c r="AB33" s="3">
        <f>IF(WEEKDAY(Y33,2)=6,Y33-1,IF(WEEKDAY(Y33,2)=7,Y33-2,IF(Z33="08:30",IF(WEEKDAY(Y33,2)=1,Y33-3, Y33-1),Y33)))</f>
        <v>45875</v>
      </c>
      <c r="AC33" s="3">
        <f>WORKDAY(AB33,1,[1]USHolidays!$B$2:$B$11)</f>
        <v>45876</v>
      </c>
      <c r="AD33">
        <f>ROUND(P33*10, 0)</f>
        <v>2</v>
      </c>
      <c r="AE33">
        <f>ROUND(N33*20, 0)</f>
        <v>14</v>
      </c>
      <c r="AF33">
        <f>ROUND(O33, 0)</f>
        <v>5</v>
      </c>
      <c r="AG33">
        <f>IF(J33 = "", 999, ROUND(J33*10, 0))</f>
        <v>7</v>
      </c>
    </row>
    <row r="34" spans="1:33" x14ac:dyDescent="0.25">
      <c r="A34">
        <v>40</v>
      </c>
      <c r="B34" t="s">
        <v>3124</v>
      </c>
      <c r="C34" t="s">
        <v>3123</v>
      </c>
      <c r="D34" t="s">
        <v>3</v>
      </c>
      <c r="E34" t="s">
        <v>25</v>
      </c>
      <c r="F34" t="s">
        <v>24</v>
      </c>
      <c r="G34" t="s">
        <v>11</v>
      </c>
      <c r="H34">
        <v>67365.539999999994</v>
      </c>
      <c r="K34">
        <v>7.22</v>
      </c>
      <c r="L34">
        <v>11.72</v>
      </c>
      <c r="N34" s="2">
        <v>0.68779999999999997</v>
      </c>
      <c r="O34">
        <v>2.57</v>
      </c>
      <c r="P34">
        <v>1.1200000000000001</v>
      </c>
      <c r="Q34" s="2">
        <v>-0.36430000000000001</v>
      </c>
      <c r="R34" s="2">
        <v>-1.2200000000000001E-2</v>
      </c>
      <c r="S34" s="2">
        <v>0.30759999999999998</v>
      </c>
      <c r="T34">
        <v>1.21</v>
      </c>
      <c r="U34" s="1">
        <v>45896.6875</v>
      </c>
      <c r="V34">
        <v>4072.47</v>
      </c>
      <c r="W34">
        <v>235.69</v>
      </c>
      <c r="X34">
        <v>201.9</v>
      </c>
      <c r="Y34" s="3">
        <f>DATE(YEAR(U34), MONTH(U34), DAY(U34))</f>
        <v>45896</v>
      </c>
      <c r="Z34" t="str">
        <f>IF(TEXT(U34, "hh:mm") = "00:00", "08:30", TEXT(U34, "hh:mm"))</f>
        <v>16:30</v>
      </c>
      <c r="AA34" s="3">
        <f>WORKDAY(AB34,-1,[1]USHolidays!$B$2:$B$11)</f>
        <v>45895</v>
      </c>
      <c r="AB34" s="3">
        <f>IF(WEEKDAY(Y34,2)=6,Y34-1,IF(WEEKDAY(Y34,2)=7,Y34-2,IF(Z34="08:30",IF(WEEKDAY(Y34,2)=1,Y34-3, Y34-1),Y34)))</f>
        <v>45896</v>
      </c>
      <c r="AC34" s="3">
        <f>WORKDAY(AB34,1,[1]USHolidays!$B$2:$B$11)</f>
        <v>45897</v>
      </c>
      <c r="AD34">
        <f>ROUND(P34*10, 0)</f>
        <v>11</v>
      </c>
      <c r="AE34">
        <f>ROUND(N34*20, 0)</f>
        <v>14</v>
      </c>
      <c r="AF34">
        <f>ROUND(O34, 0)</f>
        <v>3</v>
      </c>
      <c r="AG34">
        <f>IF(J34 = "", 999, ROUND(J34*10, 0))</f>
        <v>999</v>
      </c>
    </row>
    <row r="35" spans="1:33" x14ac:dyDescent="0.25">
      <c r="A35">
        <v>227</v>
      </c>
      <c r="B35" t="s">
        <v>3122</v>
      </c>
      <c r="C35" t="s">
        <v>3121</v>
      </c>
      <c r="D35" t="s">
        <v>3</v>
      </c>
      <c r="E35" t="s">
        <v>25</v>
      </c>
      <c r="F35" t="s">
        <v>38</v>
      </c>
      <c r="G35" t="s">
        <v>11</v>
      </c>
      <c r="H35">
        <v>4173.6400000000003</v>
      </c>
      <c r="I35">
        <v>35.97</v>
      </c>
      <c r="J35">
        <v>0.98</v>
      </c>
      <c r="K35">
        <v>1.54</v>
      </c>
      <c r="L35">
        <v>2.11</v>
      </c>
      <c r="M35" s="2">
        <v>1.78E-2</v>
      </c>
      <c r="N35" s="2">
        <v>0.68269999999999997</v>
      </c>
      <c r="O35">
        <v>8.16</v>
      </c>
      <c r="P35">
        <v>0.01</v>
      </c>
      <c r="Q35" s="2">
        <v>0.16139999999999999</v>
      </c>
      <c r="R35" s="2">
        <v>0.31230000000000002</v>
      </c>
      <c r="S35" s="2">
        <v>0.36009999999999998</v>
      </c>
      <c r="T35">
        <v>1.08</v>
      </c>
      <c r="U35" s="1">
        <v>45882.6875</v>
      </c>
      <c r="V35">
        <v>1867.09</v>
      </c>
      <c r="W35">
        <v>14.12</v>
      </c>
      <c r="X35">
        <v>14.62</v>
      </c>
      <c r="Y35" s="3">
        <f>DATE(YEAR(U35), MONTH(U35), DAY(U35))</f>
        <v>45882</v>
      </c>
      <c r="Z35" t="str">
        <f>IF(TEXT(U35, "hh:mm") = "00:00", "08:30", TEXT(U35, "hh:mm"))</f>
        <v>16:30</v>
      </c>
      <c r="AA35" s="3">
        <f>WORKDAY(AB35,-1,[1]USHolidays!$B$2:$B$11)</f>
        <v>45881</v>
      </c>
      <c r="AB35" s="3">
        <f>IF(WEEKDAY(Y35,2)=6,Y35-1,IF(WEEKDAY(Y35,2)=7,Y35-2,IF(Z35="08:30",IF(WEEKDAY(Y35,2)=1,Y35-3, Y35-1),Y35)))</f>
        <v>45882</v>
      </c>
      <c r="AC35" s="3">
        <f>WORKDAY(AB35,1,[1]USHolidays!$B$2:$B$11)</f>
        <v>45883</v>
      </c>
      <c r="AD35">
        <f>ROUND(P35*10, 0)</f>
        <v>0</v>
      </c>
      <c r="AE35">
        <f>ROUND(N35*20, 0)</f>
        <v>14</v>
      </c>
      <c r="AF35">
        <f>ROUND(O35, 0)</f>
        <v>8</v>
      </c>
      <c r="AG35">
        <f>IF(J35 = "", 999, ROUND(J35*10, 0))</f>
        <v>10</v>
      </c>
    </row>
    <row r="36" spans="1:33" x14ac:dyDescent="0.25">
      <c r="A36">
        <v>745</v>
      </c>
      <c r="B36" t="s">
        <v>3120</v>
      </c>
      <c r="C36" t="s">
        <v>3119</v>
      </c>
      <c r="D36" t="s">
        <v>17</v>
      </c>
      <c r="E36" t="s">
        <v>16</v>
      </c>
      <c r="F36" t="s">
        <v>125</v>
      </c>
      <c r="G36" t="s">
        <v>11</v>
      </c>
      <c r="H36">
        <v>2440.54</v>
      </c>
      <c r="K36">
        <v>2.79</v>
      </c>
      <c r="L36">
        <v>0.86</v>
      </c>
      <c r="N36" s="2">
        <v>0.6784</v>
      </c>
      <c r="O36">
        <v>1.96</v>
      </c>
      <c r="P36">
        <v>0</v>
      </c>
      <c r="Q36" s="2">
        <v>-1.4305000000000001</v>
      </c>
      <c r="R36" s="2">
        <v>1.3511</v>
      </c>
      <c r="S36" s="2">
        <v>1.0624</v>
      </c>
      <c r="T36">
        <v>1.75</v>
      </c>
      <c r="U36" s="1">
        <v>45876.354166666664</v>
      </c>
      <c r="V36">
        <v>13273.15</v>
      </c>
      <c r="W36">
        <v>10.8</v>
      </c>
      <c r="X36">
        <v>10.58</v>
      </c>
      <c r="Y36" s="3">
        <f>DATE(YEAR(U36), MONTH(U36), DAY(U36))</f>
        <v>45876</v>
      </c>
      <c r="Z36" t="str">
        <f>IF(TEXT(U36, "hh:mm") = "00:00", "08:30", TEXT(U36, "hh:mm"))</f>
        <v>08:30</v>
      </c>
      <c r="AA36" s="3">
        <f>WORKDAY(AB36,-1,[1]USHolidays!$B$2:$B$11)</f>
        <v>45874</v>
      </c>
      <c r="AB36" s="3">
        <f>IF(WEEKDAY(Y36,2)=6,Y36-1,IF(WEEKDAY(Y36,2)=7,Y36-2,IF(Z36="08:30",IF(WEEKDAY(Y36,2)=1,Y36-3, Y36-1),Y36)))</f>
        <v>45875</v>
      </c>
      <c r="AC36" s="3">
        <f>WORKDAY(AB36,1,[1]USHolidays!$B$2:$B$11)</f>
        <v>45876</v>
      </c>
      <c r="AD36">
        <f>ROUND(P36*10, 0)</f>
        <v>0</v>
      </c>
      <c r="AE36">
        <f>ROUND(N36*20, 0)</f>
        <v>14</v>
      </c>
      <c r="AF36">
        <f>ROUND(O36, 0)</f>
        <v>2</v>
      </c>
      <c r="AG36">
        <f>IF(J36 = "", 999, ROUND(J36*10, 0))</f>
        <v>999</v>
      </c>
    </row>
    <row r="37" spans="1:33" x14ac:dyDescent="0.25">
      <c r="A37">
        <v>557</v>
      </c>
      <c r="B37" t="s">
        <v>3118</v>
      </c>
      <c r="C37" t="s">
        <v>3117</v>
      </c>
      <c r="D37" t="s">
        <v>991</v>
      </c>
      <c r="E37" t="s">
        <v>2</v>
      </c>
      <c r="F37" t="s">
        <v>880</v>
      </c>
      <c r="G37" t="s">
        <v>225</v>
      </c>
      <c r="H37">
        <v>176526.56</v>
      </c>
      <c r="I37">
        <v>13.69</v>
      </c>
      <c r="J37">
        <v>2.2000000000000002</v>
      </c>
      <c r="K37">
        <v>32.74</v>
      </c>
      <c r="L37">
        <v>42.66</v>
      </c>
      <c r="N37" s="2">
        <v>0.65839999999999999</v>
      </c>
      <c r="O37">
        <v>2.99</v>
      </c>
      <c r="P37">
        <v>0.03</v>
      </c>
      <c r="Q37" s="2">
        <v>0.24640000000000001</v>
      </c>
      <c r="R37" s="2">
        <v>6.0999999999999999E-2</v>
      </c>
      <c r="S37" s="2">
        <v>0.3105</v>
      </c>
      <c r="T37">
        <v>0.44</v>
      </c>
      <c r="U37" s="1">
        <v>45894.354166666664</v>
      </c>
      <c r="V37">
        <v>7637.89</v>
      </c>
      <c r="W37">
        <v>125.58</v>
      </c>
      <c r="X37">
        <v>127.11</v>
      </c>
      <c r="Y37" s="3">
        <f>DATE(YEAR(U37), MONTH(U37), DAY(U37))</f>
        <v>45894</v>
      </c>
      <c r="Z37" t="str">
        <f>IF(TEXT(U37, "hh:mm") = "00:00", "08:30", TEXT(U37, "hh:mm"))</f>
        <v>08:30</v>
      </c>
      <c r="AA37" s="3">
        <f>WORKDAY(AB37,-1,[1]USHolidays!$B$2:$B$11)</f>
        <v>45890</v>
      </c>
      <c r="AB37" s="3">
        <f>IF(WEEKDAY(Y37,2)=6,Y37-1,IF(WEEKDAY(Y37,2)=7,Y37-2,IF(Z37="08:30",IF(WEEKDAY(Y37,2)=1,Y37-3, Y37-1),Y37)))</f>
        <v>45891</v>
      </c>
      <c r="AC37" s="3">
        <f>WORKDAY(AB37,1,[1]USHolidays!$B$2:$B$11)</f>
        <v>45894</v>
      </c>
      <c r="AD37">
        <f>ROUND(P37*10, 0)</f>
        <v>0</v>
      </c>
      <c r="AE37">
        <f>ROUND(N37*20, 0)</f>
        <v>13</v>
      </c>
      <c r="AF37">
        <f>ROUND(O37, 0)</f>
        <v>3</v>
      </c>
      <c r="AG37">
        <f>IF(J37 = "", 999, ROUND(J37*10, 0))</f>
        <v>22</v>
      </c>
    </row>
    <row r="38" spans="1:33" x14ac:dyDescent="0.25">
      <c r="A38">
        <v>464</v>
      </c>
      <c r="B38" t="s">
        <v>3116</v>
      </c>
      <c r="C38" t="s">
        <v>3115</v>
      </c>
      <c r="D38" t="s">
        <v>3</v>
      </c>
      <c r="E38" t="s">
        <v>25</v>
      </c>
      <c r="F38" t="s">
        <v>24</v>
      </c>
      <c r="G38" t="s">
        <v>333</v>
      </c>
      <c r="H38">
        <v>9032.07</v>
      </c>
      <c r="I38">
        <v>240</v>
      </c>
      <c r="J38">
        <v>12.36</v>
      </c>
      <c r="K38">
        <v>23.13</v>
      </c>
      <c r="L38">
        <v>32.51</v>
      </c>
      <c r="N38" s="2">
        <v>0.65580000000000005</v>
      </c>
      <c r="O38">
        <v>3.27</v>
      </c>
      <c r="P38">
        <v>0.11</v>
      </c>
      <c r="Q38" s="2">
        <v>3.6299999999999999E-2</v>
      </c>
      <c r="R38" s="2">
        <v>-0.38590000000000002</v>
      </c>
      <c r="S38" s="2">
        <v>-0.24440000000000001</v>
      </c>
      <c r="T38">
        <v>1.28</v>
      </c>
      <c r="U38" s="1">
        <v>45880.354166666664</v>
      </c>
      <c r="V38">
        <v>885.43</v>
      </c>
      <c r="W38">
        <v>270.36</v>
      </c>
      <c r="X38">
        <v>177.89</v>
      </c>
      <c r="Y38" s="3">
        <f>DATE(YEAR(U38), MONTH(U38), DAY(U38))</f>
        <v>45880</v>
      </c>
      <c r="Z38" t="str">
        <f>IF(TEXT(U38, "hh:mm") = "00:00", "08:30", TEXT(U38, "hh:mm"))</f>
        <v>08:30</v>
      </c>
      <c r="AA38" s="3">
        <f>WORKDAY(AB38,-1,[1]USHolidays!$B$2:$B$11)</f>
        <v>45876</v>
      </c>
      <c r="AB38" s="3">
        <f>IF(WEEKDAY(Y38,2)=6,Y38-1,IF(WEEKDAY(Y38,2)=7,Y38-2,IF(Z38="08:30",IF(WEEKDAY(Y38,2)=1,Y38-3, Y38-1),Y38)))</f>
        <v>45877</v>
      </c>
      <c r="AC38" s="3">
        <f>WORKDAY(AB38,1,[1]USHolidays!$B$2:$B$11)</f>
        <v>45880</v>
      </c>
      <c r="AD38">
        <f>ROUND(P38*10, 0)</f>
        <v>1</v>
      </c>
      <c r="AE38">
        <f>ROUND(N38*20, 0)</f>
        <v>13</v>
      </c>
      <c r="AF38">
        <f>ROUND(O38, 0)</f>
        <v>3</v>
      </c>
      <c r="AG38">
        <f>IF(J38 = "", 999, ROUND(J38*10, 0))</f>
        <v>124</v>
      </c>
    </row>
    <row r="39" spans="1:33" x14ac:dyDescent="0.25">
      <c r="A39">
        <v>211</v>
      </c>
      <c r="B39" t="s">
        <v>3114</v>
      </c>
      <c r="C39" t="s">
        <v>3113</v>
      </c>
      <c r="D39" t="s">
        <v>359</v>
      </c>
      <c r="E39" t="s">
        <v>2</v>
      </c>
      <c r="F39" t="s">
        <v>880</v>
      </c>
      <c r="G39" t="s">
        <v>11</v>
      </c>
      <c r="H39">
        <v>105653.82</v>
      </c>
      <c r="I39">
        <v>137.6</v>
      </c>
      <c r="J39">
        <v>0.81</v>
      </c>
      <c r="K39">
        <v>20.9</v>
      </c>
      <c r="L39">
        <v>18.14</v>
      </c>
      <c r="N39" s="2">
        <v>0.64690000000000003</v>
      </c>
      <c r="O39">
        <v>2.95</v>
      </c>
      <c r="P39">
        <v>0.36</v>
      </c>
      <c r="Q39" s="2">
        <v>6.5699999999999995E-2</v>
      </c>
      <c r="R39" s="2">
        <v>0.23119999999999999</v>
      </c>
      <c r="S39" s="2">
        <v>0.4743</v>
      </c>
      <c r="T39">
        <v>1.7</v>
      </c>
      <c r="U39" s="1">
        <v>45875.6875</v>
      </c>
      <c r="V39">
        <v>3882.58</v>
      </c>
      <c r="W39">
        <v>297.81</v>
      </c>
      <c r="X39">
        <v>247.32</v>
      </c>
      <c r="Y39" s="3">
        <f>DATE(YEAR(U39), MONTH(U39), DAY(U39))</f>
        <v>45875</v>
      </c>
      <c r="Z39" t="str">
        <f>IF(TEXT(U39, "hh:mm") = "00:00", "08:30", TEXT(U39, "hh:mm"))</f>
        <v>16:30</v>
      </c>
      <c r="AA39" s="3">
        <f>WORKDAY(AB39,-1,[1]USHolidays!$B$2:$B$11)</f>
        <v>45874</v>
      </c>
      <c r="AB39" s="3">
        <f>IF(WEEKDAY(Y39,2)=6,Y39-1,IF(WEEKDAY(Y39,2)=7,Y39-2,IF(Z39="08:30",IF(WEEKDAY(Y39,2)=1,Y39-3, Y39-1),Y39)))</f>
        <v>45875</v>
      </c>
      <c r="AC39" s="3">
        <f>WORKDAY(AB39,1,[1]USHolidays!$B$2:$B$11)</f>
        <v>45876</v>
      </c>
      <c r="AD39">
        <f>ROUND(P39*10, 0)</f>
        <v>4</v>
      </c>
      <c r="AE39">
        <f>ROUND(N39*20, 0)</f>
        <v>13</v>
      </c>
      <c r="AF39">
        <f>ROUND(O39, 0)</f>
        <v>3</v>
      </c>
      <c r="AG39">
        <f>IF(J39 = "", 999, ROUND(J39*10, 0))</f>
        <v>8</v>
      </c>
    </row>
    <row r="40" spans="1:33" x14ac:dyDescent="0.25">
      <c r="A40">
        <v>34</v>
      </c>
      <c r="B40" t="s">
        <v>3112</v>
      </c>
      <c r="C40" t="s">
        <v>3111</v>
      </c>
      <c r="D40" t="s">
        <v>716</v>
      </c>
      <c r="E40" t="s">
        <v>25</v>
      </c>
      <c r="F40" t="s">
        <v>208</v>
      </c>
      <c r="G40" t="s">
        <v>11</v>
      </c>
      <c r="H40">
        <v>4441727.0599999996</v>
      </c>
      <c r="I40">
        <v>58.64</v>
      </c>
      <c r="J40">
        <v>1.78</v>
      </c>
      <c r="K40">
        <v>3.44</v>
      </c>
      <c r="L40">
        <v>2.2000000000000002</v>
      </c>
      <c r="M40" s="2">
        <v>2.0000000000000001E-4</v>
      </c>
      <c r="N40" s="2">
        <v>0.64239999999999997</v>
      </c>
      <c r="O40">
        <v>1.1499999999999999</v>
      </c>
      <c r="P40">
        <v>0.12</v>
      </c>
      <c r="Q40" s="2">
        <v>0.51690000000000003</v>
      </c>
      <c r="R40" s="2">
        <v>0.3503</v>
      </c>
      <c r="S40" s="2">
        <v>0.35560000000000003</v>
      </c>
      <c r="T40">
        <v>2.1</v>
      </c>
      <c r="U40" s="1">
        <v>45896.6875</v>
      </c>
      <c r="V40">
        <v>179194.45</v>
      </c>
      <c r="W40">
        <v>197.31</v>
      </c>
      <c r="X40">
        <v>182.04</v>
      </c>
      <c r="Y40" s="3">
        <f>DATE(YEAR(U40), MONTH(U40), DAY(U40))</f>
        <v>45896</v>
      </c>
      <c r="Z40" t="str">
        <f>IF(TEXT(U40, "hh:mm") = "00:00", "08:30", TEXT(U40, "hh:mm"))</f>
        <v>16:30</v>
      </c>
      <c r="AA40" s="3">
        <f>WORKDAY(AB40,-1,[1]USHolidays!$B$2:$B$11)</f>
        <v>45895</v>
      </c>
      <c r="AB40" s="3">
        <f>IF(WEEKDAY(Y40,2)=6,Y40-1,IF(WEEKDAY(Y40,2)=7,Y40-2,IF(Z40="08:30",IF(WEEKDAY(Y40,2)=1,Y40-3, Y40-1),Y40)))</f>
        <v>45896</v>
      </c>
      <c r="AC40" s="3">
        <f>WORKDAY(AB40,1,[1]USHolidays!$B$2:$B$11)</f>
        <v>45897</v>
      </c>
      <c r="AD40">
        <f>ROUND(P40*10, 0)</f>
        <v>1</v>
      </c>
      <c r="AE40">
        <f>ROUND(N40*20, 0)</f>
        <v>13</v>
      </c>
      <c r="AF40">
        <f>ROUND(O40, 0)</f>
        <v>1</v>
      </c>
      <c r="AG40">
        <f>IF(J40 = "", 999, ROUND(J40*10, 0))</f>
        <v>18</v>
      </c>
    </row>
    <row r="41" spans="1:33" x14ac:dyDescent="0.25">
      <c r="A41">
        <v>10</v>
      </c>
      <c r="B41" t="s">
        <v>3110</v>
      </c>
      <c r="C41" t="s">
        <v>3109</v>
      </c>
      <c r="D41" t="s">
        <v>3</v>
      </c>
      <c r="E41" t="s">
        <v>25</v>
      </c>
      <c r="F41" t="s">
        <v>24</v>
      </c>
      <c r="G41" t="s">
        <v>11</v>
      </c>
      <c r="H41">
        <v>4285.0200000000004</v>
      </c>
      <c r="K41">
        <v>37.68</v>
      </c>
      <c r="L41">
        <v>21.99</v>
      </c>
      <c r="N41" s="2">
        <v>0.64119999999999999</v>
      </c>
      <c r="O41">
        <v>3.67</v>
      </c>
      <c r="P41">
        <v>0.46</v>
      </c>
      <c r="Q41" s="2">
        <v>2.7E-2</v>
      </c>
      <c r="R41" s="2">
        <v>-6.4899999999999999E-2</v>
      </c>
      <c r="S41" s="2">
        <v>-0.50900000000000001</v>
      </c>
      <c r="T41">
        <v>1.36</v>
      </c>
      <c r="U41" s="1">
        <v>45896.6875</v>
      </c>
      <c r="V41">
        <v>2419.48</v>
      </c>
      <c r="W41">
        <v>59.82</v>
      </c>
      <c r="X41">
        <v>41.59</v>
      </c>
      <c r="Y41" s="3">
        <f>DATE(YEAR(U41), MONTH(U41), DAY(U41))</f>
        <v>45896</v>
      </c>
      <c r="Z41" t="str">
        <f>IF(TEXT(U41, "hh:mm") = "00:00", "08:30", TEXT(U41, "hh:mm"))</f>
        <v>16:30</v>
      </c>
      <c r="AA41" s="3">
        <f>WORKDAY(AB41,-1,[1]USHolidays!$B$2:$B$11)</f>
        <v>45895</v>
      </c>
      <c r="AB41" s="3">
        <f>IF(WEEKDAY(Y41,2)=6,Y41-1,IF(WEEKDAY(Y41,2)=7,Y41-2,IF(Z41="08:30",IF(WEEKDAY(Y41,2)=1,Y41-3, Y41-1),Y41)))</f>
        <v>45896</v>
      </c>
      <c r="AC41" s="3">
        <f>WORKDAY(AB41,1,[1]USHolidays!$B$2:$B$11)</f>
        <v>45897</v>
      </c>
      <c r="AD41">
        <f>ROUND(P41*10, 0)</f>
        <v>5</v>
      </c>
      <c r="AE41">
        <f>ROUND(N41*20, 0)</f>
        <v>13</v>
      </c>
      <c r="AF41">
        <f>ROUND(O41, 0)</f>
        <v>4</v>
      </c>
      <c r="AG41">
        <f>IF(J41 = "", 999, ROUND(J41*10, 0))</f>
        <v>999</v>
      </c>
    </row>
    <row r="42" spans="1:33" x14ac:dyDescent="0.25">
      <c r="A42">
        <v>308</v>
      </c>
      <c r="B42" t="s">
        <v>3108</v>
      </c>
      <c r="C42" t="s">
        <v>3107</v>
      </c>
      <c r="D42" t="s">
        <v>3</v>
      </c>
      <c r="E42" t="s">
        <v>2</v>
      </c>
      <c r="F42" t="s">
        <v>880</v>
      </c>
      <c r="G42" t="s">
        <v>333</v>
      </c>
      <c r="H42">
        <v>5638.8</v>
      </c>
      <c r="K42">
        <v>5.37</v>
      </c>
      <c r="L42">
        <v>3.04</v>
      </c>
      <c r="N42" s="2">
        <v>0.62790000000000001</v>
      </c>
      <c r="O42">
        <v>2.75</v>
      </c>
      <c r="P42">
        <v>0.03</v>
      </c>
      <c r="Q42" s="2">
        <v>-3.3700000000000001E-2</v>
      </c>
      <c r="R42" s="2">
        <v>3.6400000000000002E-2</v>
      </c>
      <c r="S42" s="2">
        <v>-0.38969999999999999</v>
      </c>
      <c r="T42">
        <v>1.25</v>
      </c>
      <c r="U42" s="1">
        <v>45882.354166666664</v>
      </c>
      <c r="V42">
        <v>1891.85</v>
      </c>
      <c r="W42">
        <v>47.21</v>
      </c>
      <c r="X42">
        <v>33.28</v>
      </c>
      <c r="Y42" s="3">
        <f>DATE(YEAR(U42), MONTH(U42), DAY(U42))</f>
        <v>45882</v>
      </c>
      <c r="Z42" t="str">
        <f>IF(TEXT(U42, "hh:mm") = "00:00", "08:30", TEXT(U42, "hh:mm"))</f>
        <v>08:30</v>
      </c>
      <c r="AA42" s="3">
        <f>WORKDAY(AB42,-1,[1]USHolidays!$B$2:$B$11)</f>
        <v>45880</v>
      </c>
      <c r="AB42" s="3">
        <f>IF(WEEKDAY(Y42,2)=6,Y42-1,IF(WEEKDAY(Y42,2)=7,Y42-2,IF(Z42="08:30",IF(WEEKDAY(Y42,2)=1,Y42-3, Y42-1),Y42)))</f>
        <v>45881</v>
      </c>
      <c r="AC42" s="3">
        <f>WORKDAY(AB42,1,[1]USHolidays!$B$2:$B$11)</f>
        <v>45882</v>
      </c>
      <c r="AD42">
        <f>ROUND(P42*10, 0)</f>
        <v>0</v>
      </c>
      <c r="AE42">
        <f>ROUND(N42*20, 0)</f>
        <v>13</v>
      </c>
      <c r="AF42">
        <f>ROUND(O42, 0)</f>
        <v>3</v>
      </c>
      <c r="AG42">
        <f>IF(J42 = "", 999, ROUND(J42*10, 0))</f>
        <v>999</v>
      </c>
    </row>
    <row r="43" spans="1:33" x14ac:dyDescent="0.25">
      <c r="A43">
        <v>398</v>
      </c>
      <c r="B43" t="s">
        <v>3106</v>
      </c>
      <c r="C43" t="s">
        <v>3105</v>
      </c>
      <c r="D43" t="s">
        <v>17</v>
      </c>
      <c r="E43" t="s">
        <v>16</v>
      </c>
      <c r="F43" t="s">
        <v>35</v>
      </c>
      <c r="G43" t="s">
        <v>11</v>
      </c>
      <c r="H43">
        <v>6590.64</v>
      </c>
      <c r="I43">
        <v>56.25</v>
      </c>
      <c r="J43">
        <v>1.52</v>
      </c>
      <c r="K43">
        <v>-24.64</v>
      </c>
      <c r="L43">
        <v>7.0000000000000007E-2</v>
      </c>
      <c r="M43" s="2">
        <v>7.8E-2</v>
      </c>
      <c r="N43" s="2">
        <v>0.62409999999999999</v>
      </c>
      <c r="O43">
        <v>3.62</v>
      </c>
      <c r="P43">
        <v>0</v>
      </c>
      <c r="Q43" s="2">
        <v>2.6800000000000001E-2</v>
      </c>
      <c r="R43" s="2">
        <v>-8.3500000000000005E-2</v>
      </c>
      <c r="S43" s="2">
        <v>-0.2823</v>
      </c>
      <c r="T43">
        <v>3.17</v>
      </c>
      <c r="U43" s="1">
        <v>45875.6875</v>
      </c>
      <c r="V43">
        <v>1162.6300000000001</v>
      </c>
      <c r="W43">
        <v>52.64</v>
      </c>
      <c r="X43">
        <v>40.700000000000003</v>
      </c>
      <c r="Y43" s="3">
        <f>DATE(YEAR(U43), MONTH(U43), DAY(U43))</f>
        <v>45875</v>
      </c>
      <c r="Z43" t="str">
        <f>IF(TEXT(U43, "hh:mm") = "00:00", "08:30", TEXT(U43, "hh:mm"))</f>
        <v>16:30</v>
      </c>
      <c r="AA43" s="3">
        <f>WORKDAY(AB43,-1,[1]USHolidays!$B$2:$B$11)</f>
        <v>45874</v>
      </c>
      <c r="AB43" s="3">
        <f>IF(WEEKDAY(Y43,2)=6,Y43-1,IF(WEEKDAY(Y43,2)=7,Y43-2,IF(Z43="08:30",IF(WEEKDAY(Y43,2)=1,Y43-3, Y43-1),Y43)))</f>
        <v>45875</v>
      </c>
      <c r="AC43" s="3">
        <f>WORKDAY(AB43,1,[1]USHolidays!$B$2:$B$11)</f>
        <v>45876</v>
      </c>
      <c r="AD43">
        <f>ROUND(P43*10, 0)</f>
        <v>0</v>
      </c>
      <c r="AE43">
        <f>ROUND(N43*20, 0)</f>
        <v>12</v>
      </c>
      <c r="AF43">
        <f>ROUND(O43, 0)</f>
        <v>4</v>
      </c>
      <c r="AG43">
        <f>IF(J43 = "", 999, ROUND(J43*10, 0))</f>
        <v>15</v>
      </c>
    </row>
    <row r="44" spans="1:33" x14ac:dyDescent="0.25">
      <c r="A44">
        <v>416</v>
      </c>
      <c r="B44" t="s">
        <v>3104</v>
      </c>
      <c r="C44" t="s">
        <v>3103</v>
      </c>
      <c r="D44" t="s">
        <v>3</v>
      </c>
      <c r="E44" t="s">
        <v>8</v>
      </c>
      <c r="F44" t="s">
        <v>7</v>
      </c>
      <c r="G44" t="s">
        <v>11</v>
      </c>
      <c r="H44">
        <v>6563.31</v>
      </c>
      <c r="K44">
        <v>5.61</v>
      </c>
      <c r="L44">
        <v>5.24</v>
      </c>
      <c r="N44" s="2">
        <v>0.61399999999999999</v>
      </c>
      <c r="O44">
        <v>4.97</v>
      </c>
      <c r="P44">
        <v>0.37</v>
      </c>
      <c r="Q44" s="2">
        <v>-0.40839999999999999</v>
      </c>
      <c r="R44" s="2">
        <v>0.22409999999999999</v>
      </c>
      <c r="S44" s="2">
        <v>9.2799999999999994E-2</v>
      </c>
      <c r="T44">
        <v>0.3</v>
      </c>
      <c r="U44" s="1">
        <v>45880.354166666664</v>
      </c>
      <c r="V44">
        <v>1575.48</v>
      </c>
      <c r="W44">
        <v>76.150000000000006</v>
      </c>
      <c r="X44">
        <v>35.56</v>
      </c>
      <c r="Y44" s="3">
        <f>DATE(YEAR(U44), MONTH(U44), DAY(U44))</f>
        <v>45880</v>
      </c>
      <c r="Z44" t="str">
        <f>IF(TEXT(U44, "hh:mm") = "00:00", "08:30", TEXT(U44, "hh:mm"))</f>
        <v>08:30</v>
      </c>
      <c r="AA44" s="3">
        <f>WORKDAY(AB44,-1,[1]USHolidays!$B$2:$B$11)</f>
        <v>45876</v>
      </c>
      <c r="AB44" s="3">
        <f>IF(WEEKDAY(Y44,2)=6,Y44-1,IF(WEEKDAY(Y44,2)=7,Y44-2,IF(Z44="08:30",IF(WEEKDAY(Y44,2)=1,Y44-3, Y44-1),Y44)))</f>
        <v>45877</v>
      </c>
      <c r="AC44" s="3">
        <f>WORKDAY(AB44,1,[1]USHolidays!$B$2:$B$11)</f>
        <v>45880</v>
      </c>
      <c r="AD44">
        <f>ROUND(P44*10, 0)</f>
        <v>4</v>
      </c>
      <c r="AE44">
        <f>ROUND(N44*20, 0)</f>
        <v>12</v>
      </c>
      <c r="AF44">
        <f>ROUND(O44, 0)</f>
        <v>5</v>
      </c>
      <c r="AG44">
        <f>IF(J44 = "", 999, ROUND(J44*10, 0))</f>
        <v>999</v>
      </c>
    </row>
    <row r="45" spans="1:33" x14ac:dyDescent="0.25">
      <c r="A45">
        <v>237</v>
      </c>
      <c r="B45" t="s">
        <v>3102</v>
      </c>
      <c r="C45" t="s">
        <v>3101</v>
      </c>
      <c r="D45" t="s">
        <v>3</v>
      </c>
      <c r="E45" t="s">
        <v>25</v>
      </c>
      <c r="F45" t="s">
        <v>24</v>
      </c>
      <c r="G45" t="s">
        <v>11</v>
      </c>
      <c r="H45">
        <v>15206.8</v>
      </c>
      <c r="I45">
        <v>137.91999999999999</v>
      </c>
      <c r="J45">
        <v>2.65</v>
      </c>
      <c r="K45">
        <v>21.34</v>
      </c>
      <c r="L45">
        <v>23.96</v>
      </c>
      <c r="N45" s="2">
        <v>0.60260000000000002</v>
      </c>
      <c r="O45">
        <v>1.94</v>
      </c>
      <c r="P45">
        <v>0.1</v>
      </c>
      <c r="Q45" s="2">
        <v>0.13239999999999999</v>
      </c>
      <c r="R45" s="2">
        <v>-0.35909999999999997</v>
      </c>
      <c r="S45" s="2">
        <v>2.3599999999999999E-2</v>
      </c>
      <c r="T45">
        <v>0.86</v>
      </c>
      <c r="U45" s="1">
        <v>45875.6875</v>
      </c>
      <c r="V45">
        <v>1264.69</v>
      </c>
      <c r="W45">
        <v>479.16</v>
      </c>
      <c r="X45">
        <v>331.87</v>
      </c>
      <c r="Y45" s="3">
        <f>DATE(YEAR(U45), MONTH(U45), DAY(U45))</f>
        <v>45875</v>
      </c>
      <c r="Z45" t="str">
        <f>IF(TEXT(U45, "hh:mm") = "00:00", "08:30", TEXT(U45, "hh:mm"))</f>
        <v>16:30</v>
      </c>
      <c r="AA45" s="3">
        <f>WORKDAY(AB45,-1,[1]USHolidays!$B$2:$B$11)</f>
        <v>45874</v>
      </c>
      <c r="AB45" s="3">
        <f>IF(WEEKDAY(Y45,2)=6,Y45-1,IF(WEEKDAY(Y45,2)=7,Y45-2,IF(Z45="08:30",IF(WEEKDAY(Y45,2)=1,Y45-3, Y45-1),Y45)))</f>
        <v>45875</v>
      </c>
      <c r="AC45" s="3">
        <f>WORKDAY(AB45,1,[1]USHolidays!$B$2:$B$11)</f>
        <v>45876</v>
      </c>
      <c r="AD45">
        <f>ROUND(P45*10, 0)</f>
        <v>1</v>
      </c>
      <c r="AE45">
        <f>ROUND(N45*20, 0)</f>
        <v>12</v>
      </c>
      <c r="AF45">
        <f>ROUND(O45, 0)</f>
        <v>2</v>
      </c>
      <c r="AG45">
        <f>IF(J45 = "", 999, ROUND(J45*10, 0))</f>
        <v>27</v>
      </c>
    </row>
    <row r="46" spans="1:33" x14ac:dyDescent="0.25">
      <c r="A46">
        <v>43</v>
      </c>
      <c r="B46" t="s">
        <v>3100</v>
      </c>
      <c r="C46" t="s">
        <v>3099</v>
      </c>
      <c r="D46" t="s">
        <v>3</v>
      </c>
      <c r="E46" t="s">
        <v>25</v>
      </c>
      <c r="F46" t="s">
        <v>38</v>
      </c>
      <c r="G46" t="s">
        <v>11</v>
      </c>
      <c r="H46">
        <v>20350.759999999998</v>
      </c>
      <c r="K46">
        <v>2.12</v>
      </c>
      <c r="L46">
        <v>1.34</v>
      </c>
      <c r="N46" s="2">
        <v>0.59799999999999998</v>
      </c>
      <c r="O46">
        <v>3.49</v>
      </c>
      <c r="P46">
        <v>0.06</v>
      </c>
      <c r="Q46" s="2">
        <v>-6.1600000000000002E-2</v>
      </c>
      <c r="R46" s="2">
        <v>-8.3799999999999999E-2</v>
      </c>
      <c r="S46" s="2">
        <v>-0.11219999999999999</v>
      </c>
      <c r="T46">
        <v>1.61</v>
      </c>
      <c r="U46" s="1">
        <v>45904.6875</v>
      </c>
      <c r="V46">
        <v>6279.54</v>
      </c>
      <c r="W46">
        <v>48.2</v>
      </c>
      <c r="X46">
        <v>38.79</v>
      </c>
      <c r="Y46" s="3">
        <f>DATE(YEAR(U46), MONTH(U46), DAY(U46))</f>
        <v>45904</v>
      </c>
      <c r="Z46" t="str">
        <f>IF(TEXT(U46, "hh:mm") = "00:00", "08:30", TEXT(U46, "hh:mm"))</f>
        <v>16:30</v>
      </c>
      <c r="AA46" s="3">
        <f>WORKDAY(AB46,-1,[1]USHolidays!$B$2:$B$11)</f>
        <v>45903</v>
      </c>
      <c r="AB46" s="3">
        <f>IF(WEEKDAY(Y46,2)=6,Y46-1,IF(WEEKDAY(Y46,2)=7,Y46-2,IF(Z46="08:30",IF(WEEKDAY(Y46,2)=1,Y46-3, Y46-1),Y46)))</f>
        <v>45904</v>
      </c>
      <c r="AC46" s="3">
        <f>WORKDAY(AB46,1,[1]USHolidays!$B$2:$B$11)</f>
        <v>45905</v>
      </c>
      <c r="AD46">
        <f>ROUND(P46*10, 0)</f>
        <v>1</v>
      </c>
      <c r="AE46">
        <f>ROUND(N46*20, 0)</f>
        <v>12</v>
      </c>
      <c r="AF46">
        <f>ROUND(O46, 0)</f>
        <v>3</v>
      </c>
      <c r="AG46">
        <f>IF(J46 = "", 999, ROUND(J46*10, 0))</f>
        <v>999</v>
      </c>
    </row>
    <row r="47" spans="1:33" x14ac:dyDescent="0.25">
      <c r="A47">
        <v>31</v>
      </c>
      <c r="B47" t="s">
        <v>3098</v>
      </c>
      <c r="C47" t="s">
        <v>3097</v>
      </c>
      <c r="D47" t="s">
        <v>3</v>
      </c>
      <c r="E47" t="s">
        <v>8</v>
      </c>
      <c r="F47" t="s">
        <v>7</v>
      </c>
      <c r="G47" t="s">
        <v>11</v>
      </c>
      <c r="H47">
        <v>44749.3</v>
      </c>
      <c r="K47">
        <v>0.89</v>
      </c>
      <c r="L47">
        <v>20.190000000000001</v>
      </c>
      <c r="N47" s="2">
        <v>0.59209999999999996</v>
      </c>
      <c r="O47">
        <v>3.53</v>
      </c>
      <c r="P47">
        <v>23.58</v>
      </c>
      <c r="Q47" s="2">
        <v>-0.1149</v>
      </c>
      <c r="R47" s="2">
        <v>0.30380000000000001</v>
      </c>
      <c r="S47" s="2">
        <v>0.45850000000000002</v>
      </c>
      <c r="T47">
        <v>0.24</v>
      </c>
      <c r="U47" s="1">
        <v>45869.354166666664</v>
      </c>
      <c r="V47">
        <v>957.34</v>
      </c>
      <c r="W47">
        <v>345.61</v>
      </c>
      <c r="X47">
        <v>343.2</v>
      </c>
      <c r="Y47" s="3">
        <f>DATE(YEAR(U47), MONTH(U47), DAY(U47))</f>
        <v>45869</v>
      </c>
      <c r="Z47" t="str">
        <f>IF(TEXT(U47, "hh:mm") = "00:00", "08:30", TEXT(U47, "hh:mm"))</f>
        <v>08:30</v>
      </c>
      <c r="AA47" s="3">
        <f>WORKDAY(AB47,-1,[1]USHolidays!$B$2:$B$11)</f>
        <v>45867</v>
      </c>
      <c r="AB47" s="3">
        <f>IF(WEEKDAY(Y47,2)=6,Y47-1,IF(WEEKDAY(Y47,2)=7,Y47-2,IF(Z47="08:30",IF(WEEKDAY(Y47,2)=1,Y47-3, Y47-1),Y47)))</f>
        <v>45868</v>
      </c>
      <c r="AC47" s="3">
        <f>WORKDAY(AB47,1,[1]USHolidays!$B$2:$B$11)</f>
        <v>45869</v>
      </c>
      <c r="AD47">
        <f>ROUND(P47*10, 0)</f>
        <v>236</v>
      </c>
      <c r="AE47">
        <f>ROUND(N47*20, 0)</f>
        <v>12</v>
      </c>
      <c r="AF47">
        <f>ROUND(O47, 0)</f>
        <v>4</v>
      </c>
      <c r="AG47">
        <f>IF(J47 = "", 999, ROUND(J47*10, 0))</f>
        <v>999</v>
      </c>
    </row>
    <row r="48" spans="1:33" x14ac:dyDescent="0.25">
      <c r="A48">
        <v>129</v>
      </c>
      <c r="B48" t="s">
        <v>3096</v>
      </c>
      <c r="C48" t="s">
        <v>3095</v>
      </c>
      <c r="D48" t="s">
        <v>17</v>
      </c>
      <c r="E48" t="s">
        <v>119</v>
      </c>
      <c r="F48" t="s">
        <v>277</v>
      </c>
      <c r="G48" t="s">
        <v>11</v>
      </c>
      <c r="H48">
        <v>3983.88</v>
      </c>
      <c r="K48">
        <v>8.85</v>
      </c>
      <c r="L48">
        <v>3.23</v>
      </c>
      <c r="N48" s="2">
        <v>0.58730000000000004</v>
      </c>
      <c r="O48">
        <v>6.09</v>
      </c>
      <c r="P48">
        <v>2.69</v>
      </c>
      <c r="Q48" s="2">
        <v>-1.2200000000000001E-2</v>
      </c>
      <c r="R48" s="2">
        <v>-0.11890000000000001</v>
      </c>
      <c r="S48" s="2">
        <v>-0.13389999999999999</v>
      </c>
      <c r="T48">
        <v>1.45</v>
      </c>
      <c r="U48" s="1">
        <v>45874.6875</v>
      </c>
      <c r="V48">
        <v>826.43</v>
      </c>
      <c r="W48">
        <v>41.38</v>
      </c>
      <c r="X48">
        <v>33.57</v>
      </c>
      <c r="Y48" s="3">
        <f>DATE(YEAR(U48), MONTH(U48), DAY(U48))</f>
        <v>45874</v>
      </c>
      <c r="Z48" t="str">
        <f>IF(TEXT(U48, "hh:mm") = "00:00", "08:30", TEXT(U48, "hh:mm"))</f>
        <v>16:30</v>
      </c>
      <c r="AA48" s="3">
        <f>WORKDAY(AB48,-1,[1]USHolidays!$B$2:$B$11)</f>
        <v>45873</v>
      </c>
      <c r="AB48" s="3">
        <f>IF(WEEKDAY(Y48,2)=6,Y48-1,IF(WEEKDAY(Y48,2)=7,Y48-2,IF(Z48="08:30",IF(WEEKDAY(Y48,2)=1,Y48-3, Y48-1),Y48)))</f>
        <v>45874</v>
      </c>
      <c r="AC48" s="3">
        <f>WORKDAY(AB48,1,[1]USHolidays!$B$2:$B$11)</f>
        <v>45875</v>
      </c>
      <c r="AD48">
        <f>ROUND(P48*10, 0)</f>
        <v>27</v>
      </c>
      <c r="AE48">
        <f>ROUND(N48*20, 0)</f>
        <v>12</v>
      </c>
      <c r="AF48">
        <f>ROUND(O48, 0)</f>
        <v>6</v>
      </c>
      <c r="AG48">
        <f>IF(J48 = "", 999, ROUND(J48*10, 0))</f>
        <v>999</v>
      </c>
    </row>
    <row r="49" spans="1:33" x14ac:dyDescent="0.25">
      <c r="A49">
        <v>604</v>
      </c>
      <c r="B49" t="s">
        <v>3094</v>
      </c>
      <c r="C49" t="s">
        <v>3093</v>
      </c>
      <c r="D49" t="s">
        <v>17</v>
      </c>
      <c r="E49" t="s">
        <v>25</v>
      </c>
      <c r="F49" t="s">
        <v>38</v>
      </c>
      <c r="G49" t="s">
        <v>11</v>
      </c>
      <c r="H49">
        <v>3927.98</v>
      </c>
      <c r="I49">
        <v>305.29000000000002</v>
      </c>
      <c r="J49">
        <v>9.5</v>
      </c>
      <c r="K49">
        <v>3.71</v>
      </c>
      <c r="L49">
        <v>2.5099999999999998</v>
      </c>
      <c r="N49" s="2">
        <v>0.58450000000000002</v>
      </c>
      <c r="O49">
        <v>3.37</v>
      </c>
      <c r="P49">
        <v>0.04</v>
      </c>
      <c r="Q49" s="2">
        <v>9.5999999999999992E-3</v>
      </c>
      <c r="R49" s="2">
        <v>-0.1593</v>
      </c>
      <c r="S49" s="2">
        <v>-0.156</v>
      </c>
      <c r="T49">
        <v>0.11</v>
      </c>
      <c r="U49" s="1">
        <v>45875.6875</v>
      </c>
      <c r="V49">
        <v>3857.44</v>
      </c>
      <c r="W49">
        <v>28</v>
      </c>
      <c r="X49">
        <v>19.05</v>
      </c>
      <c r="Y49" s="3">
        <f>DATE(YEAR(U49), MONTH(U49), DAY(U49))</f>
        <v>45875</v>
      </c>
      <c r="Z49" t="str">
        <f>IF(TEXT(U49, "hh:mm") = "00:00", "08:30", TEXT(U49, "hh:mm"))</f>
        <v>16:30</v>
      </c>
      <c r="AA49" s="3">
        <f>WORKDAY(AB49,-1,[1]USHolidays!$B$2:$B$11)</f>
        <v>45874</v>
      </c>
      <c r="AB49" s="3">
        <f>IF(WEEKDAY(Y49,2)=6,Y49-1,IF(WEEKDAY(Y49,2)=7,Y49-2,IF(Z49="08:30",IF(WEEKDAY(Y49,2)=1,Y49-3, Y49-1),Y49)))</f>
        <v>45875</v>
      </c>
      <c r="AC49" s="3">
        <f>WORKDAY(AB49,1,[1]USHolidays!$B$2:$B$11)</f>
        <v>45876</v>
      </c>
      <c r="AD49">
        <f>ROUND(P49*10, 0)</f>
        <v>0</v>
      </c>
      <c r="AE49">
        <f>ROUND(N49*20, 0)</f>
        <v>12</v>
      </c>
      <c r="AF49">
        <f>ROUND(O49, 0)</f>
        <v>3</v>
      </c>
      <c r="AG49">
        <f>IF(J49 = "", 999, ROUND(J49*10, 0))</f>
        <v>95</v>
      </c>
    </row>
    <row r="50" spans="1:33" x14ac:dyDescent="0.25">
      <c r="A50">
        <v>527</v>
      </c>
      <c r="B50" t="s">
        <v>3092</v>
      </c>
      <c r="C50" t="s">
        <v>3091</v>
      </c>
      <c r="D50" t="s">
        <v>3</v>
      </c>
      <c r="E50" t="s">
        <v>2</v>
      </c>
      <c r="F50" t="s">
        <v>115</v>
      </c>
      <c r="G50" t="s">
        <v>110</v>
      </c>
      <c r="H50">
        <v>15029.01</v>
      </c>
      <c r="I50">
        <v>102.02</v>
      </c>
      <c r="J50">
        <v>4.95</v>
      </c>
      <c r="K50">
        <v>5.37</v>
      </c>
      <c r="L50">
        <v>3.3</v>
      </c>
      <c r="N50" s="2">
        <v>0.57830000000000004</v>
      </c>
      <c r="O50">
        <v>3.05</v>
      </c>
      <c r="P50">
        <v>0.39</v>
      </c>
      <c r="Q50" s="2">
        <v>4.8000000000000001E-2</v>
      </c>
      <c r="R50" s="2">
        <v>-0.2084</v>
      </c>
      <c r="S50" s="2">
        <v>-0.14990000000000001</v>
      </c>
      <c r="T50">
        <v>2.25</v>
      </c>
      <c r="U50" s="1">
        <v>45881.354166666664</v>
      </c>
      <c r="V50">
        <v>5984.05</v>
      </c>
      <c r="W50">
        <v>66.47</v>
      </c>
      <c r="X50">
        <v>46.56</v>
      </c>
      <c r="Y50" s="3">
        <f>DATE(YEAR(U50), MONTH(U50), DAY(U50))</f>
        <v>45881</v>
      </c>
      <c r="Z50" t="str">
        <f>IF(TEXT(U50, "hh:mm") = "00:00", "08:30", TEXT(U50, "hh:mm"))</f>
        <v>08:30</v>
      </c>
      <c r="AA50" s="3">
        <f>WORKDAY(AB50,-1,[1]USHolidays!$B$2:$B$11)</f>
        <v>45877</v>
      </c>
      <c r="AB50" s="3">
        <f>IF(WEEKDAY(Y50,2)=6,Y50-1,IF(WEEKDAY(Y50,2)=7,Y50-2,IF(Z50="08:30",IF(WEEKDAY(Y50,2)=1,Y50-3, Y50-1),Y50)))</f>
        <v>45880</v>
      </c>
      <c r="AC50" s="3">
        <f>WORKDAY(AB50,1,[1]USHolidays!$B$2:$B$11)</f>
        <v>45881</v>
      </c>
      <c r="AD50">
        <f>ROUND(P50*10, 0)</f>
        <v>4</v>
      </c>
      <c r="AE50">
        <f>ROUND(N50*20, 0)</f>
        <v>12</v>
      </c>
      <c r="AF50">
        <f>ROUND(O50, 0)</f>
        <v>3</v>
      </c>
      <c r="AG50">
        <f>IF(J50 = "", 999, ROUND(J50*10, 0))</f>
        <v>50</v>
      </c>
    </row>
    <row r="51" spans="1:33" x14ac:dyDescent="0.25">
      <c r="A51">
        <v>366</v>
      </c>
      <c r="B51" t="s">
        <v>3090</v>
      </c>
      <c r="C51" t="s">
        <v>3089</v>
      </c>
      <c r="D51" t="s">
        <v>3</v>
      </c>
      <c r="E51" t="s">
        <v>8</v>
      </c>
      <c r="F51" t="s">
        <v>484</v>
      </c>
      <c r="G51" t="s">
        <v>11</v>
      </c>
      <c r="H51">
        <v>2838.84</v>
      </c>
      <c r="I51">
        <v>55.61</v>
      </c>
      <c r="J51">
        <v>4.45</v>
      </c>
      <c r="K51">
        <v>22.92</v>
      </c>
      <c r="L51">
        <v>10.17</v>
      </c>
      <c r="N51" s="2">
        <v>0.57799999999999996</v>
      </c>
      <c r="O51">
        <v>2.72</v>
      </c>
      <c r="P51">
        <v>0.05</v>
      </c>
      <c r="Q51" s="2">
        <v>6.1699999999999998E-2</v>
      </c>
      <c r="R51" s="2">
        <v>-0.34229999999999999</v>
      </c>
      <c r="S51" s="2">
        <v>-0.48220000000000002</v>
      </c>
      <c r="T51">
        <v>1.18</v>
      </c>
      <c r="U51" s="1">
        <v>45873.6875</v>
      </c>
      <c r="V51">
        <v>924.2</v>
      </c>
      <c r="W51">
        <v>146.19999999999999</v>
      </c>
      <c r="X51">
        <v>95.99</v>
      </c>
      <c r="Y51" s="3">
        <f>DATE(YEAR(U51), MONTH(U51), DAY(U51))</f>
        <v>45873</v>
      </c>
      <c r="Z51" t="str">
        <f>IF(TEXT(U51, "hh:mm") = "00:00", "08:30", TEXT(U51, "hh:mm"))</f>
        <v>16:30</v>
      </c>
      <c r="AA51" s="3">
        <f>WORKDAY(AB51,-1,[1]USHolidays!$B$2:$B$11)</f>
        <v>45870</v>
      </c>
      <c r="AB51" s="3">
        <f>IF(WEEKDAY(Y51,2)=6,Y51-1,IF(WEEKDAY(Y51,2)=7,Y51-2,IF(Z51="08:30",IF(WEEKDAY(Y51,2)=1,Y51-3, Y51-1),Y51)))</f>
        <v>45873</v>
      </c>
      <c r="AC51" s="3">
        <f>WORKDAY(AB51,1,[1]USHolidays!$B$2:$B$11)</f>
        <v>45874</v>
      </c>
      <c r="AD51">
        <f>ROUND(P51*10, 0)</f>
        <v>1</v>
      </c>
      <c r="AE51">
        <f>ROUND(N51*20, 0)</f>
        <v>12</v>
      </c>
      <c r="AF51">
        <f>ROUND(O51, 0)</f>
        <v>3</v>
      </c>
      <c r="AG51">
        <f>IF(J51 = "", 999, ROUND(J51*10, 0))</f>
        <v>45</v>
      </c>
    </row>
    <row r="52" spans="1:33" x14ac:dyDescent="0.25">
      <c r="A52">
        <v>128</v>
      </c>
      <c r="B52" t="s">
        <v>3088</v>
      </c>
      <c r="C52" t="s">
        <v>3087</v>
      </c>
      <c r="D52" t="s">
        <v>3</v>
      </c>
      <c r="E52" t="s">
        <v>88</v>
      </c>
      <c r="F52" t="s">
        <v>477</v>
      </c>
      <c r="G52" t="s">
        <v>11</v>
      </c>
      <c r="H52">
        <v>5120.09</v>
      </c>
      <c r="K52">
        <v>11.76</v>
      </c>
      <c r="L52">
        <v>0.12</v>
      </c>
      <c r="N52" s="2">
        <v>0.57450000000000001</v>
      </c>
      <c r="O52">
        <v>2.19</v>
      </c>
      <c r="P52">
        <v>1.33</v>
      </c>
      <c r="Q52" s="2">
        <v>-9.0300000000000005E-2</v>
      </c>
      <c r="R52" s="2">
        <v>0.25609999999999999</v>
      </c>
      <c r="S52" s="2">
        <v>0.1011</v>
      </c>
      <c r="T52">
        <v>2</v>
      </c>
      <c r="U52" s="1">
        <v>45859.354166666664</v>
      </c>
      <c r="V52">
        <v>34257.040000000001</v>
      </c>
      <c r="W52">
        <v>10.34</v>
      </c>
      <c r="X52">
        <v>10.35</v>
      </c>
      <c r="Y52" s="3">
        <f>DATE(YEAR(U52), MONTH(U52), DAY(U52))</f>
        <v>45859</v>
      </c>
      <c r="Z52" t="str">
        <f>IF(TEXT(U52, "hh:mm") = "00:00", "08:30", TEXT(U52, "hh:mm"))</f>
        <v>08:30</v>
      </c>
      <c r="AA52" s="3">
        <f>WORKDAY(AB52,-1,[1]USHolidays!$B$2:$B$11)</f>
        <v>45855</v>
      </c>
      <c r="AB52" s="3">
        <f>IF(WEEKDAY(Y52,2)=6,Y52-1,IF(WEEKDAY(Y52,2)=7,Y52-2,IF(Z52="08:30",IF(WEEKDAY(Y52,2)=1,Y52-3, Y52-1),Y52)))</f>
        <v>45856</v>
      </c>
      <c r="AC52" s="3">
        <f>WORKDAY(AB52,1,[1]USHolidays!$B$2:$B$11)</f>
        <v>45859</v>
      </c>
      <c r="AD52">
        <f>ROUND(P52*10, 0)</f>
        <v>13</v>
      </c>
      <c r="AE52">
        <f>ROUND(N52*20, 0)</f>
        <v>11</v>
      </c>
      <c r="AF52">
        <f>ROUND(O52, 0)</f>
        <v>2</v>
      </c>
      <c r="AG52">
        <f>IF(J52 = "", 999, ROUND(J52*10, 0))</f>
        <v>999</v>
      </c>
    </row>
    <row r="53" spans="1:33" x14ac:dyDescent="0.25">
      <c r="A53">
        <v>38</v>
      </c>
      <c r="B53" t="s">
        <v>3086</v>
      </c>
      <c r="C53" t="s">
        <v>3085</v>
      </c>
      <c r="D53" t="s">
        <v>3</v>
      </c>
      <c r="E53" t="s">
        <v>25</v>
      </c>
      <c r="F53" t="s">
        <v>38</v>
      </c>
      <c r="G53" t="s">
        <v>11</v>
      </c>
      <c r="H53">
        <v>8210.93</v>
      </c>
      <c r="K53">
        <v>5.2</v>
      </c>
      <c r="L53">
        <v>6.99</v>
      </c>
      <c r="N53" s="2">
        <v>0.56359999999999999</v>
      </c>
      <c r="O53">
        <v>2.61</v>
      </c>
      <c r="P53">
        <v>0</v>
      </c>
      <c r="Q53" s="2">
        <v>-5.4999999999999997E-3</v>
      </c>
      <c r="R53" s="2">
        <v>0.13519999999999999</v>
      </c>
      <c r="S53" s="2">
        <v>-0.1263</v>
      </c>
      <c r="T53">
        <v>0.75</v>
      </c>
      <c r="U53" s="1">
        <v>45903.6875</v>
      </c>
      <c r="V53">
        <v>5251.73</v>
      </c>
      <c r="W53">
        <v>57.58</v>
      </c>
      <c r="X53">
        <v>49.23</v>
      </c>
      <c r="Y53" s="3">
        <f>DATE(YEAR(U53), MONTH(U53), DAY(U53))</f>
        <v>45903</v>
      </c>
      <c r="Z53" t="str">
        <f>IF(TEXT(U53, "hh:mm") = "00:00", "08:30", TEXT(U53, "hh:mm"))</f>
        <v>16:30</v>
      </c>
      <c r="AA53" s="3">
        <f>WORKDAY(AB53,-1,[1]USHolidays!$B$2:$B$11)</f>
        <v>45902</v>
      </c>
      <c r="AB53" s="3">
        <f>IF(WEEKDAY(Y53,2)=6,Y53-1,IF(WEEKDAY(Y53,2)=7,Y53-2,IF(Z53="08:30",IF(WEEKDAY(Y53,2)=1,Y53-3, Y53-1),Y53)))</f>
        <v>45903</v>
      </c>
      <c r="AC53" s="3">
        <f>WORKDAY(AB53,1,[1]USHolidays!$B$2:$B$11)</f>
        <v>45904</v>
      </c>
      <c r="AD53">
        <f>ROUND(P53*10, 0)</f>
        <v>0</v>
      </c>
      <c r="AE53">
        <f>ROUND(N53*20, 0)</f>
        <v>11</v>
      </c>
      <c r="AF53">
        <f>ROUND(O53, 0)</f>
        <v>3</v>
      </c>
      <c r="AG53">
        <f>IF(J53 = "", 999, ROUND(J53*10, 0))</f>
        <v>999</v>
      </c>
    </row>
    <row r="54" spans="1:33" x14ac:dyDescent="0.25">
      <c r="A54">
        <v>679</v>
      </c>
      <c r="B54" t="s">
        <v>3084</v>
      </c>
      <c r="C54" t="s">
        <v>3083</v>
      </c>
      <c r="D54" t="s">
        <v>3</v>
      </c>
      <c r="E54" t="s">
        <v>16</v>
      </c>
      <c r="F54" t="s">
        <v>308</v>
      </c>
      <c r="G54" t="s">
        <v>11</v>
      </c>
      <c r="H54">
        <v>2735.16</v>
      </c>
      <c r="I54">
        <v>40.99</v>
      </c>
      <c r="J54">
        <v>17.37</v>
      </c>
      <c r="K54">
        <v>18.059999999999999</v>
      </c>
      <c r="L54">
        <v>0</v>
      </c>
      <c r="M54" s="2">
        <v>7.0400000000000004E-2</v>
      </c>
      <c r="N54" s="2">
        <v>0.55600000000000005</v>
      </c>
      <c r="O54">
        <v>1.28</v>
      </c>
      <c r="P54">
        <v>0.78</v>
      </c>
      <c r="Q54" s="2">
        <v>5.7000000000000002E-2</v>
      </c>
      <c r="R54" s="2">
        <v>-8.8000000000000005E-3</v>
      </c>
      <c r="S54" s="2">
        <v>-5.5300000000000002E-2</v>
      </c>
      <c r="T54">
        <v>1.47</v>
      </c>
      <c r="U54" s="1">
        <v>45873.6875</v>
      </c>
      <c r="V54">
        <v>1619.73</v>
      </c>
      <c r="W54">
        <v>30</v>
      </c>
      <c r="X54">
        <v>18.12</v>
      </c>
      <c r="Y54" s="3">
        <f>DATE(YEAR(U54), MONTH(U54), DAY(U54))</f>
        <v>45873</v>
      </c>
      <c r="Z54" t="str">
        <f>IF(TEXT(U54, "hh:mm") = "00:00", "08:30", TEXT(U54, "hh:mm"))</f>
        <v>16:30</v>
      </c>
      <c r="AA54" s="3">
        <f>WORKDAY(AB54,-1,[1]USHolidays!$B$2:$B$11)</f>
        <v>45870</v>
      </c>
      <c r="AB54" s="3">
        <f>IF(WEEKDAY(Y54,2)=6,Y54-1,IF(WEEKDAY(Y54,2)=7,Y54-2,IF(Z54="08:30",IF(WEEKDAY(Y54,2)=1,Y54-3, Y54-1),Y54)))</f>
        <v>45873</v>
      </c>
      <c r="AC54" s="3">
        <f>WORKDAY(AB54,1,[1]USHolidays!$B$2:$B$11)</f>
        <v>45874</v>
      </c>
      <c r="AD54">
        <f>ROUND(P54*10, 0)</f>
        <v>8</v>
      </c>
      <c r="AE54">
        <f>ROUND(N54*20, 0)</f>
        <v>11</v>
      </c>
      <c r="AF54">
        <f>ROUND(O54, 0)</f>
        <v>1</v>
      </c>
      <c r="AG54">
        <f>IF(J54 = "", 999, ROUND(J54*10, 0))</f>
        <v>174</v>
      </c>
    </row>
    <row r="55" spans="1:33" x14ac:dyDescent="0.25">
      <c r="A55">
        <v>518</v>
      </c>
      <c r="B55" t="s">
        <v>3082</v>
      </c>
      <c r="C55" t="s">
        <v>3081</v>
      </c>
      <c r="D55" t="s">
        <v>3</v>
      </c>
      <c r="E55" t="s">
        <v>25</v>
      </c>
      <c r="F55" t="s">
        <v>38</v>
      </c>
      <c r="G55" t="s">
        <v>333</v>
      </c>
      <c r="H55">
        <v>3378.17</v>
      </c>
      <c r="I55">
        <v>33.770000000000003</v>
      </c>
      <c r="J55">
        <v>1.33</v>
      </c>
      <c r="K55">
        <v>6.29</v>
      </c>
      <c r="L55">
        <v>12.16</v>
      </c>
      <c r="N55" s="2">
        <v>0.55510000000000004</v>
      </c>
      <c r="O55">
        <v>5.72</v>
      </c>
      <c r="P55">
        <v>7.0000000000000007E-2</v>
      </c>
      <c r="Q55" s="2">
        <v>0.14649999999999999</v>
      </c>
      <c r="R55" s="2">
        <v>-0.1178</v>
      </c>
      <c r="S55" s="2">
        <v>0.44</v>
      </c>
      <c r="T55">
        <v>3.33</v>
      </c>
      <c r="U55" s="1">
        <v>45873.6875</v>
      </c>
      <c r="V55">
        <v>1106.0999999999999</v>
      </c>
      <c r="W55">
        <v>73.33</v>
      </c>
      <c r="X55">
        <v>60.51</v>
      </c>
      <c r="Y55" s="3">
        <f>DATE(YEAR(U55), MONTH(U55), DAY(U55))</f>
        <v>45873</v>
      </c>
      <c r="Z55" t="str">
        <f>IF(TEXT(U55, "hh:mm") = "00:00", "08:30", TEXT(U55, "hh:mm"))</f>
        <v>16:30</v>
      </c>
      <c r="AA55" s="3">
        <f>WORKDAY(AB55,-1,[1]USHolidays!$B$2:$B$11)</f>
        <v>45870</v>
      </c>
      <c r="AB55" s="3">
        <f>IF(WEEKDAY(Y55,2)=6,Y55-1,IF(WEEKDAY(Y55,2)=7,Y55-2,IF(Z55="08:30",IF(WEEKDAY(Y55,2)=1,Y55-3, Y55-1),Y55)))</f>
        <v>45873</v>
      </c>
      <c r="AC55" s="3">
        <f>WORKDAY(AB55,1,[1]USHolidays!$B$2:$B$11)</f>
        <v>45874</v>
      </c>
      <c r="AD55">
        <f>ROUND(P55*10, 0)</f>
        <v>1</v>
      </c>
      <c r="AE55">
        <f>ROUND(N55*20, 0)</f>
        <v>11</v>
      </c>
      <c r="AF55">
        <f>ROUND(O55, 0)</f>
        <v>6</v>
      </c>
      <c r="AG55">
        <f>IF(J55 = "", 999, ROUND(J55*10, 0))</f>
        <v>13</v>
      </c>
    </row>
    <row r="56" spans="1:33" x14ac:dyDescent="0.25">
      <c r="A56">
        <v>451</v>
      </c>
      <c r="B56" t="s">
        <v>3080</v>
      </c>
      <c r="C56" t="s">
        <v>3079</v>
      </c>
      <c r="D56" t="s">
        <v>991</v>
      </c>
      <c r="E56" t="s">
        <v>2</v>
      </c>
      <c r="F56" t="s">
        <v>880</v>
      </c>
      <c r="G56" t="s">
        <v>11</v>
      </c>
      <c r="H56">
        <v>123226.06</v>
      </c>
      <c r="I56">
        <v>60.02</v>
      </c>
      <c r="J56">
        <v>1.77</v>
      </c>
      <c r="K56">
        <v>112.69</v>
      </c>
      <c r="L56">
        <v>227.27</v>
      </c>
      <c r="N56" s="2">
        <v>0.55349999999999999</v>
      </c>
      <c r="O56">
        <v>2.0099999999999998</v>
      </c>
      <c r="P56">
        <v>2.0299999999999998</v>
      </c>
      <c r="Q56" s="2">
        <v>8.5199999999999998E-2</v>
      </c>
      <c r="R56" s="2">
        <v>-6.7299999999999999E-2</v>
      </c>
      <c r="S56" s="2">
        <v>0.4294</v>
      </c>
      <c r="T56">
        <v>1.49</v>
      </c>
      <c r="U56" s="1">
        <v>45873.6875</v>
      </c>
      <c r="V56">
        <v>339.56</v>
      </c>
      <c r="W56">
        <v>2902.58</v>
      </c>
      <c r="X56">
        <v>2430.62</v>
      </c>
      <c r="Y56" s="3">
        <f>DATE(YEAR(U56), MONTH(U56), DAY(U56))</f>
        <v>45873</v>
      </c>
      <c r="Z56" t="str">
        <f>IF(TEXT(U56, "hh:mm") = "00:00", "08:30", TEXT(U56, "hh:mm"))</f>
        <v>16:30</v>
      </c>
      <c r="AA56" s="3">
        <f>WORKDAY(AB56,-1,[1]USHolidays!$B$2:$B$11)</f>
        <v>45870</v>
      </c>
      <c r="AB56" s="3">
        <f>IF(WEEKDAY(Y56,2)=6,Y56-1,IF(WEEKDAY(Y56,2)=7,Y56-2,IF(Z56="08:30",IF(WEEKDAY(Y56,2)=1,Y56-3, Y56-1),Y56)))</f>
        <v>45873</v>
      </c>
      <c r="AC56" s="3">
        <f>WORKDAY(AB56,1,[1]USHolidays!$B$2:$B$11)</f>
        <v>45874</v>
      </c>
      <c r="AD56">
        <f>ROUND(P56*10, 0)</f>
        <v>20</v>
      </c>
      <c r="AE56">
        <f>ROUND(N56*20, 0)</f>
        <v>11</v>
      </c>
      <c r="AF56">
        <f>ROUND(O56, 0)</f>
        <v>2</v>
      </c>
      <c r="AG56">
        <f>IF(J56 = "", 999, ROUND(J56*10, 0))</f>
        <v>18</v>
      </c>
    </row>
    <row r="57" spans="1:33" x14ac:dyDescent="0.25">
      <c r="A57">
        <v>526</v>
      </c>
      <c r="B57" t="s">
        <v>3078</v>
      </c>
      <c r="C57" t="s">
        <v>3077</v>
      </c>
      <c r="D57" t="s">
        <v>3</v>
      </c>
      <c r="E57" t="s">
        <v>8</v>
      </c>
      <c r="F57" t="s">
        <v>7</v>
      </c>
      <c r="G57" t="s">
        <v>110</v>
      </c>
      <c r="H57">
        <v>34378.230000000003</v>
      </c>
      <c r="K57">
        <v>31.83</v>
      </c>
      <c r="L57">
        <v>25.29</v>
      </c>
      <c r="N57" s="2">
        <v>0.54849999999999999</v>
      </c>
      <c r="O57">
        <v>4.71</v>
      </c>
      <c r="P57">
        <v>0.27</v>
      </c>
      <c r="Q57" s="2">
        <v>-3.8699999999999998E-2</v>
      </c>
      <c r="R57" s="2">
        <v>0.31369999999999998</v>
      </c>
      <c r="S57" s="2">
        <v>0.69820000000000004</v>
      </c>
      <c r="T57">
        <v>0.21</v>
      </c>
      <c r="U57" s="1">
        <v>45875.354166666664</v>
      </c>
      <c r="V57">
        <v>375.7</v>
      </c>
      <c r="W57">
        <v>360.7</v>
      </c>
      <c r="X57">
        <v>313.67</v>
      </c>
      <c r="Y57" s="3">
        <f>DATE(YEAR(U57), MONTH(U57), DAY(U57))</f>
        <v>45875</v>
      </c>
      <c r="Z57" t="str">
        <f>IF(TEXT(U57, "hh:mm") = "00:00", "08:30", TEXT(U57, "hh:mm"))</f>
        <v>08:30</v>
      </c>
      <c r="AA57" s="3">
        <f>WORKDAY(AB57,-1,[1]USHolidays!$B$2:$B$11)</f>
        <v>45873</v>
      </c>
      <c r="AB57" s="3">
        <f>IF(WEEKDAY(Y57,2)=6,Y57-1,IF(WEEKDAY(Y57,2)=7,Y57-2,IF(Z57="08:30",IF(WEEKDAY(Y57,2)=1,Y57-3, Y57-1),Y57)))</f>
        <v>45874</v>
      </c>
      <c r="AC57" s="3">
        <f>WORKDAY(AB57,1,[1]USHolidays!$B$2:$B$11)</f>
        <v>45875</v>
      </c>
      <c r="AD57">
        <f>ROUND(P57*10, 0)</f>
        <v>3</v>
      </c>
      <c r="AE57">
        <f>ROUND(N57*20, 0)</f>
        <v>11</v>
      </c>
      <c r="AF57">
        <f>ROUND(O57, 0)</f>
        <v>5</v>
      </c>
      <c r="AG57">
        <f>IF(J57 = "", 999, ROUND(J57*10, 0))</f>
        <v>999</v>
      </c>
    </row>
    <row r="58" spans="1:33" x14ac:dyDescent="0.25">
      <c r="A58">
        <v>3</v>
      </c>
      <c r="B58" t="s">
        <v>3076</v>
      </c>
      <c r="C58" t="s">
        <v>3075</v>
      </c>
      <c r="D58" t="s">
        <v>3</v>
      </c>
      <c r="E58" t="s">
        <v>25</v>
      </c>
      <c r="F58" t="s">
        <v>38</v>
      </c>
      <c r="G58" t="s">
        <v>11</v>
      </c>
      <c r="H58">
        <v>24907.95</v>
      </c>
      <c r="K58">
        <v>8.91</v>
      </c>
      <c r="L58">
        <v>7.8</v>
      </c>
      <c r="N58" s="2">
        <v>0.5444</v>
      </c>
      <c r="O58">
        <v>3.19</v>
      </c>
      <c r="P58">
        <v>2.5</v>
      </c>
      <c r="Q58" s="2">
        <v>-2.07E-2</v>
      </c>
      <c r="R58" s="2">
        <v>0.52349999999999997</v>
      </c>
      <c r="S58" s="2">
        <v>0.26779999999999998</v>
      </c>
      <c r="T58">
        <v>3.64</v>
      </c>
      <c r="U58" s="1">
        <v>45897.6875</v>
      </c>
      <c r="V58">
        <v>5685.28</v>
      </c>
      <c r="W58">
        <v>76.84</v>
      </c>
      <c r="X58">
        <v>77.209999999999994</v>
      </c>
      <c r="Y58" s="3">
        <f>DATE(YEAR(U58), MONTH(U58), DAY(U58))</f>
        <v>45897</v>
      </c>
      <c r="Z58" t="str">
        <f>IF(TEXT(U58, "hh:mm") = "00:00", "08:30", TEXT(U58, "hh:mm"))</f>
        <v>16:30</v>
      </c>
      <c r="AA58" s="3">
        <f>WORKDAY(AB58,-1,[1]USHolidays!$B$2:$B$11)</f>
        <v>45896</v>
      </c>
      <c r="AB58" s="3">
        <f>IF(WEEKDAY(Y58,2)=6,Y58-1,IF(WEEKDAY(Y58,2)=7,Y58-2,IF(Z58="08:30",IF(WEEKDAY(Y58,2)=1,Y58-3, Y58-1),Y58)))</f>
        <v>45897</v>
      </c>
      <c r="AC58" s="3">
        <f>WORKDAY(AB58,1,[1]USHolidays!$B$2:$B$11)</f>
        <v>45898</v>
      </c>
      <c r="AD58">
        <f>ROUND(P58*10, 0)</f>
        <v>25</v>
      </c>
      <c r="AE58">
        <f>ROUND(N58*20, 0)</f>
        <v>11</v>
      </c>
      <c r="AF58">
        <f>ROUND(O58, 0)</f>
        <v>3</v>
      </c>
      <c r="AG58">
        <f>IF(J58 = "", 999, ROUND(J58*10, 0))</f>
        <v>999</v>
      </c>
    </row>
    <row r="59" spans="1:33" x14ac:dyDescent="0.25">
      <c r="A59">
        <v>510</v>
      </c>
      <c r="B59" t="s">
        <v>3074</v>
      </c>
      <c r="C59" t="s">
        <v>3073</v>
      </c>
      <c r="D59" t="s">
        <v>3</v>
      </c>
      <c r="E59" t="s">
        <v>233</v>
      </c>
      <c r="F59" t="s">
        <v>232</v>
      </c>
      <c r="G59" t="s">
        <v>11</v>
      </c>
      <c r="H59">
        <v>28739.08</v>
      </c>
      <c r="I59">
        <v>240.95</v>
      </c>
      <c r="K59">
        <v>12.03</v>
      </c>
      <c r="L59">
        <v>10.57</v>
      </c>
      <c r="N59" s="2">
        <v>0.54379999999999995</v>
      </c>
      <c r="O59">
        <v>2.39</v>
      </c>
      <c r="P59">
        <v>0.01</v>
      </c>
      <c r="Q59" s="2">
        <v>8.0699999999999994E-2</v>
      </c>
      <c r="R59" s="2">
        <v>0.33610000000000001</v>
      </c>
      <c r="S59" s="2">
        <v>-4.7100000000000003E-2</v>
      </c>
      <c r="T59">
        <v>2.2599999999999998</v>
      </c>
      <c r="U59" s="1">
        <v>45869.6875</v>
      </c>
      <c r="V59">
        <v>8204.85</v>
      </c>
      <c r="W59">
        <v>160.5</v>
      </c>
      <c r="X59">
        <v>155.75</v>
      </c>
      <c r="Y59" s="3">
        <f>DATE(YEAR(U59), MONTH(U59), DAY(U59))</f>
        <v>45869</v>
      </c>
      <c r="Z59" t="str">
        <f>IF(TEXT(U59, "hh:mm") = "00:00", "08:30", TEXT(U59, "hh:mm"))</f>
        <v>16:30</v>
      </c>
      <c r="AA59" s="3">
        <f>WORKDAY(AB59,-1,[1]USHolidays!$B$2:$B$11)</f>
        <v>45868</v>
      </c>
      <c r="AB59" s="3">
        <f>IF(WEEKDAY(Y59,2)=6,Y59-1,IF(WEEKDAY(Y59,2)=7,Y59-2,IF(Z59="08:30",IF(WEEKDAY(Y59,2)=1,Y59-3, Y59-1),Y59)))</f>
        <v>45869</v>
      </c>
      <c r="AC59" s="3">
        <f>WORKDAY(AB59,1,[1]USHolidays!$B$2:$B$11)</f>
        <v>45870</v>
      </c>
      <c r="AD59">
        <f>ROUND(P59*10, 0)</f>
        <v>0</v>
      </c>
      <c r="AE59">
        <f>ROUND(N59*20, 0)</f>
        <v>11</v>
      </c>
      <c r="AF59">
        <f>ROUND(O59, 0)</f>
        <v>2</v>
      </c>
      <c r="AG59">
        <f>IF(J59 = "", 999, ROUND(J59*10, 0))</f>
        <v>999</v>
      </c>
    </row>
    <row r="60" spans="1:33" x14ac:dyDescent="0.25">
      <c r="A60">
        <v>630</v>
      </c>
      <c r="B60" t="s">
        <v>3072</v>
      </c>
      <c r="C60" t="s">
        <v>3071</v>
      </c>
      <c r="D60" t="s">
        <v>17</v>
      </c>
      <c r="E60" t="s">
        <v>233</v>
      </c>
      <c r="F60" t="s">
        <v>293</v>
      </c>
      <c r="G60" t="s">
        <v>11</v>
      </c>
      <c r="H60">
        <v>8522.16</v>
      </c>
      <c r="K60">
        <v>68.61</v>
      </c>
      <c r="L60">
        <v>15.7</v>
      </c>
      <c r="N60" s="2">
        <v>0.5302</v>
      </c>
      <c r="O60">
        <v>4.43</v>
      </c>
      <c r="P60">
        <v>1.5</v>
      </c>
      <c r="Q60" s="2">
        <v>-2.0400000000000001E-2</v>
      </c>
      <c r="R60" s="2">
        <v>0.4138</v>
      </c>
      <c r="S60" s="2">
        <v>0.29339999999999999</v>
      </c>
      <c r="T60">
        <v>0.95</v>
      </c>
      <c r="U60" s="1">
        <v>45870.354166666664</v>
      </c>
      <c r="V60">
        <v>3549.89</v>
      </c>
      <c r="W60">
        <v>27.75</v>
      </c>
      <c r="X60">
        <v>29.62</v>
      </c>
      <c r="Y60" s="3">
        <f>DATE(YEAR(U60), MONTH(U60), DAY(U60))</f>
        <v>45870</v>
      </c>
      <c r="Z60" t="str">
        <f>IF(TEXT(U60, "hh:mm") = "00:00", "08:30", TEXT(U60, "hh:mm"))</f>
        <v>08:30</v>
      </c>
      <c r="AA60" s="3">
        <f>WORKDAY(AB60,-1,[1]USHolidays!$B$2:$B$11)</f>
        <v>45868</v>
      </c>
      <c r="AB60" s="3">
        <f>IF(WEEKDAY(Y60,2)=6,Y60-1,IF(WEEKDAY(Y60,2)=7,Y60-2,IF(Z60="08:30",IF(WEEKDAY(Y60,2)=1,Y60-3, Y60-1),Y60)))</f>
        <v>45869</v>
      </c>
      <c r="AC60" s="3">
        <f>WORKDAY(AB60,1,[1]USHolidays!$B$2:$B$11)</f>
        <v>45870</v>
      </c>
      <c r="AD60">
        <f>ROUND(P60*10, 0)</f>
        <v>15</v>
      </c>
      <c r="AE60">
        <f>ROUND(N60*20, 0)</f>
        <v>11</v>
      </c>
      <c r="AF60">
        <f>ROUND(O60, 0)</f>
        <v>4</v>
      </c>
      <c r="AG60">
        <f>IF(J60 = "", 999, ROUND(J60*10, 0))</f>
        <v>999</v>
      </c>
    </row>
    <row r="61" spans="1:33" x14ac:dyDescent="0.25">
      <c r="A61">
        <v>15</v>
      </c>
      <c r="B61" t="s">
        <v>3070</v>
      </c>
      <c r="C61" t="s">
        <v>3069</v>
      </c>
      <c r="D61" t="s">
        <v>359</v>
      </c>
      <c r="E61" t="s">
        <v>25</v>
      </c>
      <c r="F61" t="s">
        <v>38</v>
      </c>
      <c r="G61" t="s">
        <v>11</v>
      </c>
      <c r="H61">
        <v>106438.94</v>
      </c>
      <c r="K61">
        <v>13.85</v>
      </c>
      <c r="L61">
        <v>18.510000000000002</v>
      </c>
      <c r="N61" s="2">
        <v>0.52370000000000005</v>
      </c>
      <c r="O61">
        <v>2.0499999999999998</v>
      </c>
      <c r="P61">
        <v>0.23</v>
      </c>
      <c r="Q61" s="2">
        <v>-4.1700000000000001E-2</v>
      </c>
      <c r="R61" s="2">
        <v>-8.9099999999999999E-2</v>
      </c>
      <c r="S61" s="2">
        <v>0.24809999999999999</v>
      </c>
      <c r="T61">
        <v>1.1200000000000001</v>
      </c>
      <c r="U61" s="1">
        <v>45896.6875</v>
      </c>
      <c r="V61">
        <v>3247.53</v>
      </c>
      <c r="W61">
        <v>487.2</v>
      </c>
      <c r="X61">
        <v>427.04</v>
      </c>
      <c r="Y61" s="3">
        <f>DATE(YEAR(U61), MONTH(U61), DAY(U61))</f>
        <v>45896</v>
      </c>
      <c r="Z61" t="str">
        <f>IF(TEXT(U61, "hh:mm") = "00:00", "08:30", TEXT(U61, "hh:mm"))</f>
        <v>16:30</v>
      </c>
      <c r="AA61" s="3">
        <f>WORKDAY(AB61,-1,[1]USHolidays!$B$2:$B$11)</f>
        <v>45895</v>
      </c>
      <c r="AB61" s="3">
        <f>IF(WEEKDAY(Y61,2)=6,Y61-1,IF(WEEKDAY(Y61,2)=7,Y61-2,IF(Z61="08:30",IF(WEEKDAY(Y61,2)=1,Y61-3, Y61-1),Y61)))</f>
        <v>45896</v>
      </c>
      <c r="AC61" s="3">
        <f>WORKDAY(AB61,1,[1]USHolidays!$B$2:$B$11)</f>
        <v>45897</v>
      </c>
      <c r="AD61">
        <f>ROUND(P61*10, 0)</f>
        <v>2</v>
      </c>
      <c r="AE61">
        <f>ROUND(N61*20, 0)</f>
        <v>10</v>
      </c>
      <c r="AF61">
        <f>ROUND(O61, 0)</f>
        <v>2</v>
      </c>
      <c r="AG61">
        <f>IF(J61 = "", 999, ROUND(J61*10, 0))</f>
        <v>999</v>
      </c>
    </row>
    <row r="62" spans="1:33" x14ac:dyDescent="0.25">
      <c r="A62">
        <v>24</v>
      </c>
      <c r="B62" t="s">
        <v>3068</v>
      </c>
      <c r="C62" t="s">
        <v>3067</v>
      </c>
      <c r="D62" t="s">
        <v>17</v>
      </c>
      <c r="E62" t="s">
        <v>25</v>
      </c>
      <c r="F62" t="s">
        <v>208</v>
      </c>
      <c r="G62" t="s">
        <v>141</v>
      </c>
      <c r="H62">
        <v>29324.48</v>
      </c>
      <c r="I62">
        <v>249.32</v>
      </c>
      <c r="J62">
        <v>3.91</v>
      </c>
      <c r="K62">
        <v>4.5199999999999996</v>
      </c>
      <c r="L62">
        <v>2.77</v>
      </c>
      <c r="N62" s="2">
        <v>0.52</v>
      </c>
      <c r="O62">
        <v>1.51</v>
      </c>
      <c r="P62">
        <v>0.02</v>
      </c>
      <c r="Q62" s="2">
        <v>0.20849999999999999</v>
      </c>
      <c r="R62" s="2">
        <v>1.3661000000000001</v>
      </c>
      <c r="S62" s="2">
        <v>1.5221</v>
      </c>
      <c r="T62">
        <v>2.59</v>
      </c>
      <c r="U62" s="1">
        <v>45903.6875</v>
      </c>
      <c r="V62">
        <v>5080.7299999999996</v>
      </c>
      <c r="W62">
        <v>154.83000000000001</v>
      </c>
      <c r="X62">
        <v>169.51</v>
      </c>
      <c r="Y62" s="3">
        <f>DATE(YEAR(U62), MONTH(U62), DAY(U62))</f>
        <v>45903</v>
      </c>
      <c r="Z62" t="str">
        <f>IF(TEXT(U62, "hh:mm") = "00:00", "08:30", TEXT(U62, "hh:mm"))</f>
        <v>16:30</v>
      </c>
      <c r="AA62" s="3">
        <f>WORKDAY(AB62,-1,[1]USHolidays!$B$2:$B$11)</f>
        <v>45902</v>
      </c>
      <c r="AB62" s="3">
        <f>IF(WEEKDAY(Y62,2)=6,Y62-1,IF(WEEKDAY(Y62,2)=7,Y62-2,IF(Z62="08:30",IF(WEEKDAY(Y62,2)=1,Y62-3, Y62-1),Y62)))</f>
        <v>45903</v>
      </c>
      <c r="AC62" s="3">
        <f>WORKDAY(AB62,1,[1]USHolidays!$B$2:$B$11)</f>
        <v>45904</v>
      </c>
      <c r="AD62">
        <f>ROUND(P62*10, 0)</f>
        <v>0</v>
      </c>
      <c r="AE62">
        <f>ROUND(N62*20, 0)</f>
        <v>10</v>
      </c>
      <c r="AF62">
        <f>ROUND(O62, 0)</f>
        <v>2</v>
      </c>
      <c r="AG62">
        <f>IF(J62 = "", 999, ROUND(J62*10, 0))</f>
        <v>39</v>
      </c>
    </row>
    <row r="63" spans="1:33" x14ac:dyDescent="0.25">
      <c r="A63">
        <v>55</v>
      </c>
      <c r="B63" t="s">
        <v>3066</v>
      </c>
      <c r="C63" t="s">
        <v>3065</v>
      </c>
      <c r="D63" t="s">
        <v>3</v>
      </c>
      <c r="E63" t="s">
        <v>2</v>
      </c>
      <c r="F63" t="s">
        <v>1</v>
      </c>
      <c r="G63" t="s">
        <v>225</v>
      </c>
      <c r="H63">
        <v>11289.08</v>
      </c>
      <c r="K63">
        <v>-7.0000000000000007E-2</v>
      </c>
      <c r="L63">
        <v>1.94</v>
      </c>
      <c r="N63" s="2">
        <v>0.51819999999999999</v>
      </c>
      <c r="O63">
        <v>2.76</v>
      </c>
      <c r="Q63" s="2">
        <v>-0.34970000000000001</v>
      </c>
      <c r="R63" s="2">
        <v>0.55349999999999999</v>
      </c>
      <c r="S63" s="2">
        <v>0.33260000000000001</v>
      </c>
      <c r="T63">
        <v>1.27</v>
      </c>
      <c r="U63" s="1">
        <v>45902.354166666664</v>
      </c>
      <c r="V63">
        <v>69405.14</v>
      </c>
      <c r="W63">
        <v>6.75</v>
      </c>
      <c r="X63">
        <v>5.81</v>
      </c>
      <c r="Y63" s="3">
        <f>DATE(YEAR(U63), MONTH(U63), DAY(U63))</f>
        <v>45902</v>
      </c>
      <c r="Z63" t="str">
        <f>IF(TEXT(U63, "hh:mm") = "00:00", "08:30", TEXT(U63, "hh:mm"))</f>
        <v>08:30</v>
      </c>
      <c r="AA63" s="3">
        <f>WORKDAY(AB63,-1,[1]USHolidays!$B$2:$B$11)</f>
        <v>45898</v>
      </c>
      <c r="AB63" s="3">
        <f>IF(WEEKDAY(Y63,2)=6,Y63-1,IF(WEEKDAY(Y63,2)=7,Y63-2,IF(Z63="08:30",IF(WEEKDAY(Y63,2)=1,Y63-3, Y63-1),Y63)))</f>
        <v>45901</v>
      </c>
      <c r="AC63" s="3">
        <f>WORKDAY(AB63,1,[1]USHolidays!$B$2:$B$11)</f>
        <v>45902</v>
      </c>
      <c r="AD63">
        <f>ROUND(P63*10, 0)</f>
        <v>0</v>
      </c>
      <c r="AE63">
        <f>ROUND(N63*20, 0)</f>
        <v>10</v>
      </c>
      <c r="AF63">
        <f>ROUND(O63, 0)</f>
        <v>3</v>
      </c>
      <c r="AG63">
        <f>IF(J63 = "", 999, ROUND(J63*10, 0))</f>
        <v>999</v>
      </c>
    </row>
    <row r="64" spans="1:33" x14ac:dyDescent="0.25">
      <c r="A64">
        <v>635</v>
      </c>
      <c r="B64" t="s">
        <v>3064</v>
      </c>
      <c r="C64" t="s">
        <v>3063</v>
      </c>
      <c r="D64" t="s">
        <v>3</v>
      </c>
      <c r="E64" t="s">
        <v>2</v>
      </c>
      <c r="F64" t="s">
        <v>880</v>
      </c>
      <c r="G64" t="s">
        <v>104</v>
      </c>
      <c r="H64">
        <v>101390.29</v>
      </c>
      <c r="I64">
        <v>94.14</v>
      </c>
      <c r="J64">
        <v>1.78</v>
      </c>
      <c r="K64">
        <v>16.350000000000001</v>
      </c>
      <c r="L64">
        <v>21.02</v>
      </c>
      <c r="N64" s="2">
        <v>0.50490000000000002</v>
      </c>
      <c r="O64">
        <v>5.09</v>
      </c>
      <c r="P64">
        <v>0.43</v>
      </c>
      <c r="Q64" s="2">
        <v>6.1699999999999998E-2</v>
      </c>
      <c r="R64" s="2">
        <v>0.15459999999999999</v>
      </c>
      <c r="S64" s="2">
        <v>0.74860000000000004</v>
      </c>
      <c r="T64">
        <v>1.52</v>
      </c>
      <c r="U64" s="1">
        <v>45881.354166666664</v>
      </c>
      <c r="V64">
        <v>4320.3599999999997</v>
      </c>
      <c r="W64">
        <v>196.79</v>
      </c>
      <c r="X64">
        <v>185.53</v>
      </c>
      <c r="Y64" s="3">
        <f>DATE(YEAR(U64), MONTH(U64), DAY(U64))</f>
        <v>45881</v>
      </c>
      <c r="Z64" t="str">
        <f>IF(TEXT(U64, "hh:mm") = "00:00", "08:30", TEXT(U64, "hh:mm"))</f>
        <v>08:30</v>
      </c>
      <c r="AA64" s="3">
        <f>WORKDAY(AB64,-1,[1]USHolidays!$B$2:$B$11)</f>
        <v>45877</v>
      </c>
      <c r="AB64" s="3">
        <f>IF(WEEKDAY(Y64,2)=6,Y64-1,IF(WEEKDAY(Y64,2)=7,Y64-2,IF(Z64="08:30",IF(WEEKDAY(Y64,2)=1,Y64-3, Y64-1),Y64)))</f>
        <v>45880</v>
      </c>
      <c r="AC64" s="3">
        <f>WORKDAY(AB64,1,[1]USHolidays!$B$2:$B$11)</f>
        <v>45881</v>
      </c>
      <c r="AD64">
        <f>ROUND(P64*10, 0)</f>
        <v>4</v>
      </c>
      <c r="AE64">
        <f>ROUND(N64*20, 0)</f>
        <v>10</v>
      </c>
      <c r="AF64">
        <f>ROUND(O64, 0)</f>
        <v>5</v>
      </c>
      <c r="AG64">
        <f>IF(J64 = "", 999, ROUND(J64*10, 0))</f>
        <v>18</v>
      </c>
    </row>
    <row r="65" spans="1:33" x14ac:dyDescent="0.25">
      <c r="A65">
        <v>801</v>
      </c>
      <c r="B65" t="s">
        <v>3062</v>
      </c>
      <c r="C65" t="s">
        <v>3061</v>
      </c>
      <c r="D65" t="s">
        <v>3</v>
      </c>
      <c r="E65" t="s">
        <v>25</v>
      </c>
      <c r="F65" t="s">
        <v>24</v>
      </c>
      <c r="G65" t="s">
        <v>11</v>
      </c>
      <c r="H65">
        <v>24951.1</v>
      </c>
      <c r="I65">
        <v>21.74</v>
      </c>
      <c r="J65">
        <v>5.58</v>
      </c>
      <c r="K65">
        <v>29.34</v>
      </c>
      <c r="L65">
        <v>25.71</v>
      </c>
      <c r="N65" s="2">
        <v>0.496</v>
      </c>
      <c r="O65">
        <v>2.2599999999999998</v>
      </c>
      <c r="P65">
        <v>0</v>
      </c>
      <c r="Q65" s="2">
        <v>0.24990000000000001</v>
      </c>
      <c r="R65" s="2">
        <v>4.8999999999999998E-3</v>
      </c>
      <c r="S65" s="2">
        <v>1.0500000000000001E-2</v>
      </c>
      <c r="T65">
        <v>0.56000000000000005</v>
      </c>
      <c r="U65" s="1">
        <v>45890.6875</v>
      </c>
      <c r="V65">
        <v>3023.46</v>
      </c>
      <c r="W65">
        <v>91.08</v>
      </c>
      <c r="X65">
        <v>82.47</v>
      </c>
      <c r="Y65" s="3">
        <f>DATE(YEAR(U65), MONTH(U65), DAY(U65))</f>
        <v>45890</v>
      </c>
      <c r="Z65" t="str">
        <f>IF(TEXT(U65, "hh:mm") = "00:00", "08:30", TEXT(U65, "hh:mm"))</f>
        <v>16:30</v>
      </c>
      <c r="AA65" s="3">
        <f>WORKDAY(AB65,-1,[1]USHolidays!$B$2:$B$11)</f>
        <v>45889</v>
      </c>
      <c r="AB65" s="3">
        <f>IF(WEEKDAY(Y65,2)=6,Y65-1,IF(WEEKDAY(Y65,2)=7,Y65-2,IF(Z65="08:30",IF(WEEKDAY(Y65,2)=1,Y65-3, Y65-1),Y65)))</f>
        <v>45890</v>
      </c>
      <c r="AC65" s="3">
        <f>WORKDAY(AB65,1,[1]USHolidays!$B$2:$B$11)</f>
        <v>45891</v>
      </c>
      <c r="AD65">
        <f>ROUND(P65*10, 0)</f>
        <v>0</v>
      </c>
      <c r="AE65">
        <f>ROUND(N65*20, 0)</f>
        <v>10</v>
      </c>
      <c r="AF65">
        <f>ROUND(O65, 0)</f>
        <v>2</v>
      </c>
      <c r="AG65">
        <f>IF(J65 = "", 999, ROUND(J65*10, 0))</f>
        <v>56</v>
      </c>
    </row>
    <row r="66" spans="1:33" x14ac:dyDescent="0.25">
      <c r="A66">
        <v>714</v>
      </c>
      <c r="B66" t="s">
        <v>3060</v>
      </c>
      <c r="C66" t="s">
        <v>3059</v>
      </c>
      <c r="D66" t="s">
        <v>3</v>
      </c>
      <c r="E66" t="s">
        <v>25</v>
      </c>
      <c r="F66" t="s">
        <v>38</v>
      </c>
      <c r="G66" t="s">
        <v>11</v>
      </c>
      <c r="H66">
        <v>25652</v>
      </c>
      <c r="I66">
        <v>128.32</v>
      </c>
      <c r="J66">
        <v>3.16</v>
      </c>
      <c r="K66">
        <v>3.13</v>
      </c>
      <c r="L66">
        <v>2.92</v>
      </c>
      <c r="N66" s="2">
        <v>0.49459999999999998</v>
      </c>
      <c r="O66">
        <v>4.13</v>
      </c>
      <c r="P66">
        <v>0.01</v>
      </c>
      <c r="Q66" s="2">
        <v>4.07E-2</v>
      </c>
      <c r="R66" s="2">
        <v>3.09E-2</v>
      </c>
      <c r="S66" s="2">
        <v>0.20710000000000001</v>
      </c>
      <c r="T66">
        <v>2.02</v>
      </c>
      <c r="U66" s="1">
        <v>45874.6875</v>
      </c>
      <c r="V66">
        <v>7676.86</v>
      </c>
      <c r="W66">
        <v>51.12</v>
      </c>
      <c r="X66">
        <v>44</v>
      </c>
      <c r="Y66" s="3">
        <f>DATE(YEAR(U66), MONTH(U66), DAY(U66))</f>
        <v>45874</v>
      </c>
      <c r="Z66" t="str">
        <f>IF(TEXT(U66, "hh:mm") = "00:00", "08:30", TEXT(U66, "hh:mm"))</f>
        <v>16:30</v>
      </c>
      <c r="AA66" s="3">
        <f>WORKDAY(AB66,-1,[1]USHolidays!$B$2:$B$11)</f>
        <v>45873</v>
      </c>
      <c r="AB66" s="3">
        <f>IF(WEEKDAY(Y66,2)=6,Y66-1,IF(WEEKDAY(Y66,2)=7,Y66-2,IF(Z66="08:30",IF(WEEKDAY(Y66,2)=1,Y66-3, Y66-1),Y66)))</f>
        <v>45874</v>
      </c>
      <c r="AC66" s="3">
        <f>WORKDAY(AB66,1,[1]USHolidays!$B$2:$B$11)</f>
        <v>45875</v>
      </c>
      <c r="AD66">
        <f>ROUND(P66*10, 0)</f>
        <v>0</v>
      </c>
      <c r="AE66">
        <f>ROUND(N66*20, 0)</f>
        <v>10</v>
      </c>
      <c r="AF66">
        <f>ROUND(O66, 0)</f>
        <v>4</v>
      </c>
      <c r="AG66">
        <f>IF(J66 = "", 999, ROUND(J66*10, 0))</f>
        <v>32</v>
      </c>
    </row>
    <row r="67" spans="1:33" x14ac:dyDescent="0.25">
      <c r="A67">
        <v>218</v>
      </c>
      <c r="B67" t="s">
        <v>3058</v>
      </c>
      <c r="C67" t="s">
        <v>3057</v>
      </c>
      <c r="D67" t="s">
        <v>359</v>
      </c>
      <c r="E67" t="s">
        <v>25</v>
      </c>
      <c r="F67" t="s">
        <v>24</v>
      </c>
      <c r="G67" t="s">
        <v>11</v>
      </c>
      <c r="H67">
        <v>45762.33</v>
      </c>
      <c r="I67">
        <v>379.14</v>
      </c>
      <c r="J67">
        <v>28.02</v>
      </c>
      <c r="K67">
        <v>9.17</v>
      </c>
      <c r="L67">
        <v>11.21</v>
      </c>
      <c r="N67" s="2">
        <v>0.49220000000000003</v>
      </c>
      <c r="O67">
        <v>1.68</v>
      </c>
      <c r="P67">
        <v>0.4</v>
      </c>
      <c r="Q67" s="2">
        <v>4.1300000000000003E-2</v>
      </c>
      <c r="R67" s="2">
        <v>0.13439999999999999</v>
      </c>
      <c r="S67" s="2">
        <v>-8.1699999999999995E-2</v>
      </c>
      <c r="T67">
        <v>1.1100000000000001</v>
      </c>
      <c r="U67" s="1">
        <v>45876.354166666664</v>
      </c>
      <c r="V67">
        <v>6993.03</v>
      </c>
      <c r="W67">
        <v>164.24</v>
      </c>
      <c r="X67">
        <v>131.22</v>
      </c>
      <c r="Y67" s="3">
        <f>DATE(YEAR(U67), MONTH(U67), DAY(U67))</f>
        <v>45876</v>
      </c>
      <c r="Z67" t="str">
        <f>IF(TEXT(U67, "hh:mm") = "00:00", "08:30", TEXT(U67, "hh:mm"))</f>
        <v>08:30</v>
      </c>
      <c r="AA67" s="3">
        <f>WORKDAY(AB67,-1,[1]USHolidays!$B$2:$B$11)</f>
        <v>45874</v>
      </c>
      <c r="AB67" s="3">
        <f>IF(WEEKDAY(Y67,2)=6,Y67-1,IF(WEEKDAY(Y67,2)=7,Y67-2,IF(Z67="08:30",IF(WEEKDAY(Y67,2)=1,Y67-3, Y67-1),Y67)))</f>
        <v>45875</v>
      </c>
      <c r="AC67" s="3">
        <f>WORKDAY(AB67,1,[1]USHolidays!$B$2:$B$11)</f>
        <v>45876</v>
      </c>
      <c r="AD67">
        <f>ROUND(P67*10, 0)</f>
        <v>4</v>
      </c>
      <c r="AE67">
        <f>ROUND(N67*20, 0)</f>
        <v>10</v>
      </c>
      <c r="AF67">
        <f>ROUND(O67, 0)</f>
        <v>2</v>
      </c>
      <c r="AG67">
        <f>IF(J67 = "", 999, ROUND(J67*10, 0))</f>
        <v>280</v>
      </c>
    </row>
    <row r="68" spans="1:33" x14ac:dyDescent="0.25">
      <c r="A68">
        <v>507</v>
      </c>
      <c r="B68" t="s">
        <v>3056</v>
      </c>
      <c r="C68" t="s">
        <v>3055</v>
      </c>
      <c r="D68" t="s">
        <v>3</v>
      </c>
      <c r="E68" t="s">
        <v>233</v>
      </c>
      <c r="F68" t="s">
        <v>1597</v>
      </c>
      <c r="G68" t="s">
        <v>11</v>
      </c>
      <c r="H68">
        <v>86555.91</v>
      </c>
      <c r="K68">
        <v>0.46</v>
      </c>
      <c r="L68">
        <v>4.05</v>
      </c>
      <c r="N68" s="2">
        <v>0.4793</v>
      </c>
      <c r="O68">
        <v>2.4900000000000002</v>
      </c>
      <c r="P68">
        <v>5.81</v>
      </c>
      <c r="Q68" s="2">
        <v>-0.22939999999999999</v>
      </c>
      <c r="R68" s="2">
        <v>0.9032</v>
      </c>
      <c r="S68" s="2">
        <v>1.2055</v>
      </c>
      <c r="T68">
        <v>1.63</v>
      </c>
      <c r="U68" s="1">
        <v>45869.354166666664</v>
      </c>
      <c r="V68">
        <v>8749.84</v>
      </c>
      <c r="W68">
        <v>106.15</v>
      </c>
      <c r="X68">
        <v>127.61</v>
      </c>
      <c r="Y68" s="3">
        <f>DATE(YEAR(U68), MONTH(U68), DAY(U68))</f>
        <v>45869</v>
      </c>
      <c r="Z68" t="str">
        <f>IF(TEXT(U68, "hh:mm") = "00:00", "08:30", TEXT(U68, "hh:mm"))</f>
        <v>08:30</v>
      </c>
      <c r="AA68" s="3">
        <f>WORKDAY(AB68,-1,[1]USHolidays!$B$2:$B$11)</f>
        <v>45867</v>
      </c>
      <c r="AB68" s="3">
        <f>IF(WEEKDAY(Y68,2)=6,Y68-1,IF(WEEKDAY(Y68,2)=7,Y68-2,IF(Z68="08:30",IF(WEEKDAY(Y68,2)=1,Y68-3, Y68-1),Y68)))</f>
        <v>45868</v>
      </c>
      <c r="AC68" s="3">
        <f>WORKDAY(AB68,1,[1]USHolidays!$B$2:$B$11)</f>
        <v>45869</v>
      </c>
      <c r="AD68">
        <f>ROUND(P68*10, 0)</f>
        <v>58</v>
      </c>
      <c r="AE68">
        <f>ROUND(N68*20, 0)</f>
        <v>10</v>
      </c>
      <c r="AF68">
        <f>ROUND(O68, 0)</f>
        <v>2</v>
      </c>
      <c r="AG68">
        <f>IF(J68 = "", 999, ROUND(J68*10, 0))</f>
        <v>999</v>
      </c>
    </row>
    <row r="69" spans="1:33" x14ac:dyDescent="0.25">
      <c r="A69">
        <v>131</v>
      </c>
      <c r="B69" t="s">
        <v>3054</v>
      </c>
      <c r="C69" t="s">
        <v>3053</v>
      </c>
      <c r="D69" t="s">
        <v>3</v>
      </c>
      <c r="E69" t="s">
        <v>233</v>
      </c>
      <c r="F69" t="s">
        <v>232</v>
      </c>
      <c r="G69" t="s">
        <v>225</v>
      </c>
      <c r="H69">
        <v>8954.19</v>
      </c>
      <c r="I69">
        <v>34.24</v>
      </c>
      <c r="J69">
        <v>1.86</v>
      </c>
      <c r="K69">
        <v>5.27</v>
      </c>
      <c r="L69">
        <v>5.7</v>
      </c>
      <c r="M69" s="2">
        <v>3.0999999999999999E-3</v>
      </c>
      <c r="N69" s="2">
        <v>0.4788</v>
      </c>
      <c r="O69">
        <v>4.7699999999999996</v>
      </c>
      <c r="P69">
        <v>0.01</v>
      </c>
      <c r="Q69" s="2">
        <v>0.2772</v>
      </c>
      <c r="R69" s="2">
        <v>0.3241</v>
      </c>
      <c r="S69" s="2">
        <v>0.65510000000000002</v>
      </c>
      <c r="T69">
        <v>0.4</v>
      </c>
      <c r="U69" s="1">
        <v>45889.354166666664</v>
      </c>
      <c r="V69">
        <v>3391.48</v>
      </c>
      <c r="W69">
        <v>24.79</v>
      </c>
      <c r="X69">
        <v>22.84</v>
      </c>
      <c r="Y69" s="3">
        <f>DATE(YEAR(U69), MONTH(U69), DAY(U69))</f>
        <v>45889</v>
      </c>
      <c r="Z69" t="str">
        <f>IF(TEXT(U69, "hh:mm") = "00:00", "08:30", TEXT(U69, "hh:mm"))</f>
        <v>08:30</v>
      </c>
      <c r="AA69" s="3">
        <f>WORKDAY(AB69,-1,[1]USHolidays!$B$2:$B$11)</f>
        <v>45887</v>
      </c>
      <c r="AB69" s="3">
        <f>IF(WEEKDAY(Y69,2)=6,Y69-1,IF(WEEKDAY(Y69,2)=7,Y69-2,IF(Z69="08:30",IF(WEEKDAY(Y69,2)=1,Y69-3, Y69-1),Y69)))</f>
        <v>45888</v>
      </c>
      <c r="AC69" s="3">
        <f>WORKDAY(AB69,1,[1]USHolidays!$B$2:$B$11)</f>
        <v>45889</v>
      </c>
      <c r="AD69">
        <f>ROUND(P69*10, 0)</f>
        <v>0</v>
      </c>
      <c r="AE69">
        <f>ROUND(N69*20, 0)</f>
        <v>10</v>
      </c>
      <c r="AF69">
        <f>ROUND(O69, 0)</f>
        <v>5</v>
      </c>
      <c r="AG69">
        <f>IF(J69 = "", 999, ROUND(J69*10, 0))</f>
        <v>19</v>
      </c>
    </row>
    <row r="70" spans="1:33" x14ac:dyDescent="0.25">
      <c r="A70">
        <v>255</v>
      </c>
      <c r="B70" t="s">
        <v>3052</v>
      </c>
      <c r="C70" t="s">
        <v>3051</v>
      </c>
      <c r="D70" t="s">
        <v>3</v>
      </c>
      <c r="E70" t="s">
        <v>51</v>
      </c>
      <c r="F70" t="s">
        <v>623</v>
      </c>
      <c r="G70" t="s">
        <v>333</v>
      </c>
      <c r="H70">
        <v>3248.67</v>
      </c>
      <c r="I70">
        <v>29.38</v>
      </c>
      <c r="K70">
        <v>11.02</v>
      </c>
      <c r="L70">
        <v>4.72</v>
      </c>
      <c r="N70" s="2">
        <v>0.47549999999999998</v>
      </c>
      <c r="O70">
        <v>2.62</v>
      </c>
      <c r="P70">
        <v>3.06</v>
      </c>
      <c r="Q70" s="2">
        <v>0.26879999999999998</v>
      </c>
      <c r="R70" s="2">
        <v>0.57840000000000003</v>
      </c>
      <c r="S70" s="2">
        <v>0.56969999999999998</v>
      </c>
      <c r="U70" s="1">
        <v>45875.354166666664</v>
      </c>
      <c r="V70">
        <v>35.31</v>
      </c>
      <c r="W70">
        <v>26</v>
      </c>
      <c r="X70">
        <v>27.07</v>
      </c>
      <c r="Y70" s="3">
        <f>DATE(YEAR(U70), MONTH(U70), DAY(U70))</f>
        <v>45875</v>
      </c>
      <c r="Z70" t="str">
        <f>IF(TEXT(U70, "hh:mm") = "00:00", "08:30", TEXT(U70, "hh:mm"))</f>
        <v>08:30</v>
      </c>
      <c r="AA70" s="3">
        <f>WORKDAY(AB70,-1,[1]USHolidays!$B$2:$B$11)</f>
        <v>45873</v>
      </c>
      <c r="AB70" s="3">
        <f>IF(WEEKDAY(Y70,2)=6,Y70-1,IF(WEEKDAY(Y70,2)=7,Y70-2,IF(Z70="08:30",IF(WEEKDAY(Y70,2)=1,Y70-3, Y70-1),Y70)))</f>
        <v>45874</v>
      </c>
      <c r="AC70" s="3">
        <f>WORKDAY(AB70,1,[1]USHolidays!$B$2:$B$11)</f>
        <v>45875</v>
      </c>
      <c r="AD70">
        <f>ROUND(P70*10, 0)</f>
        <v>31</v>
      </c>
      <c r="AE70">
        <f>ROUND(N70*20, 0)</f>
        <v>10</v>
      </c>
      <c r="AF70">
        <f>ROUND(O70, 0)</f>
        <v>3</v>
      </c>
      <c r="AG70">
        <f>IF(J70 = "", 999, ROUND(J70*10, 0))</f>
        <v>999</v>
      </c>
    </row>
    <row r="71" spans="1:33" x14ac:dyDescent="0.25">
      <c r="A71">
        <v>784</v>
      </c>
      <c r="B71" t="s">
        <v>3050</v>
      </c>
      <c r="C71" t="s">
        <v>3049</v>
      </c>
      <c r="D71" t="s">
        <v>17</v>
      </c>
      <c r="E71" t="s">
        <v>29</v>
      </c>
      <c r="F71" t="s">
        <v>163</v>
      </c>
      <c r="G71" t="s">
        <v>11</v>
      </c>
      <c r="H71">
        <v>2502.86</v>
      </c>
      <c r="K71">
        <v>5.35</v>
      </c>
      <c r="L71">
        <v>4.4400000000000004</v>
      </c>
      <c r="N71" s="2">
        <v>0.4672</v>
      </c>
      <c r="O71">
        <v>7.26</v>
      </c>
      <c r="P71">
        <v>1.24</v>
      </c>
      <c r="Q71" s="2">
        <v>-0.10199999999999999</v>
      </c>
      <c r="R71" s="2">
        <v>0.47470000000000001</v>
      </c>
      <c r="S71" s="2">
        <v>0.15459999999999999</v>
      </c>
      <c r="T71">
        <v>0.81</v>
      </c>
      <c r="U71" s="1">
        <v>45874.354166666664</v>
      </c>
      <c r="V71">
        <v>783.51</v>
      </c>
      <c r="W71">
        <v>47.67</v>
      </c>
      <c r="X71">
        <v>49.26</v>
      </c>
      <c r="Y71" s="3">
        <f>DATE(YEAR(U71), MONTH(U71), DAY(U71))</f>
        <v>45874</v>
      </c>
      <c r="Z71" t="str">
        <f>IF(TEXT(U71, "hh:mm") = "00:00", "08:30", TEXT(U71, "hh:mm"))</f>
        <v>08:30</v>
      </c>
      <c r="AA71" s="3">
        <f>WORKDAY(AB71,-1,[1]USHolidays!$B$2:$B$11)</f>
        <v>45870</v>
      </c>
      <c r="AB71" s="3">
        <f>IF(WEEKDAY(Y71,2)=6,Y71-1,IF(WEEKDAY(Y71,2)=7,Y71-2,IF(Z71="08:30",IF(WEEKDAY(Y71,2)=1,Y71-3, Y71-1),Y71)))</f>
        <v>45873</v>
      </c>
      <c r="AC71" s="3">
        <f>WORKDAY(AB71,1,[1]USHolidays!$B$2:$B$11)</f>
        <v>45874</v>
      </c>
      <c r="AD71">
        <f>ROUND(P71*10, 0)</f>
        <v>12</v>
      </c>
      <c r="AE71">
        <f>ROUND(N71*20, 0)</f>
        <v>9</v>
      </c>
      <c r="AF71">
        <f>ROUND(O71, 0)</f>
        <v>7</v>
      </c>
      <c r="AG71">
        <f>IF(J71 = "", 999, ROUND(J71*10, 0))</f>
        <v>999</v>
      </c>
    </row>
    <row r="72" spans="1:33" x14ac:dyDescent="0.25">
      <c r="A72">
        <v>652</v>
      </c>
      <c r="B72" t="s">
        <v>3048</v>
      </c>
      <c r="C72" t="s">
        <v>3047</v>
      </c>
      <c r="D72" t="s">
        <v>60</v>
      </c>
      <c r="E72" t="s">
        <v>25</v>
      </c>
      <c r="F72" t="s">
        <v>152</v>
      </c>
      <c r="G72" t="s">
        <v>11</v>
      </c>
      <c r="H72">
        <v>26188.35</v>
      </c>
      <c r="I72">
        <v>26.48</v>
      </c>
      <c r="J72">
        <v>1.22</v>
      </c>
      <c r="K72">
        <v>10.69</v>
      </c>
      <c r="L72">
        <v>8.66</v>
      </c>
      <c r="N72" s="2">
        <v>0.45760000000000001</v>
      </c>
      <c r="O72">
        <v>2.2999999999999998</v>
      </c>
      <c r="P72">
        <v>0.75</v>
      </c>
      <c r="Q72" s="2">
        <v>4.7699999999999999E-2</v>
      </c>
      <c r="R72" s="2">
        <v>6.2E-2</v>
      </c>
      <c r="S72" s="2">
        <v>0.43959999999999999</v>
      </c>
      <c r="T72">
        <v>1.59</v>
      </c>
      <c r="U72" s="1">
        <v>45874.6875</v>
      </c>
      <c r="V72">
        <v>38919.21</v>
      </c>
      <c r="W72">
        <v>46.93</v>
      </c>
      <c r="X72">
        <v>43.88</v>
      </c>
      <c r="Y72" s="3">
        <f>DATE(YEAR(U72), MONTH(U72), DAY(U72))</f>
        <v>45874</v>
      </c>
      <c r="Z72" t="str">
        <f>IF(TEXT(U72, "hh:mm") = "00:00", "08:30", TEXT(U72, "hh:mm"))</f>
        <v>16:30</v>
      </c>
      <c r="AA72" s="3">
        <f>WORKDAY(AB72,-1,[1]USHolidays!$B$2:$B$11)</f>
        <v>45873</v>
      </c>
      <c r="AB72" s="3">
        <f>IF(WEEKDAY(Y72,2)=6,Y72-1,IF(WEEKDAY(Y72,2)=7,Y72-2,IF(Z72="08:30",IF(WEEKDAY(Y72,2)=1,Y72-3, Y72-1),Y72)))</f>
        <v>45874</v>
      </c>
      <c r="AC72" s="3">
        <f>WORKDAY(AB72,1,[1]USHolidays!$B$2:$B$11)</f>
        <v>45875</v>
      </c>
      <c r="AD72">
        <f>ROUND(P72*10, 0)</f>
        <v>8</v>
      </c>
      <c r="AE72">
        <f>ROUND(N72*20, 0)</f>
        <v>9</v>
      </c>
      <c r="AF72">
        <f>ROUND(O72, 0)</f>
        <v>2</v>
      </c>
      <c r="AG72">
        <f>IF(J72 = "", 999, ROUND(J72*10, 0))</f>
        <v>12</v>
      </c>
    </row>
    <row r="73" spans="1:33" x14ac:dyDescent="0.25">
      <c r="A73">
        <v>428</v>
      </c>
      <c r="B73" t="s">
        <v>3046</v>
      </c>
      <c r="C73" t="s">
        <v>3045</v>
      </c>
      <c r="D73" t="s">
        <v>17</v>
      </c>
      <c r="E73" t="s">
        <v>119</v>
      </c>
      <c r="F73" t="s">
        <v>516</v>
      </c>
      <c r="G73" t="s">
        <v>11</v>
      </c>
      <c r="H73">
        <v>4198.2299999999996</v>
      </c>
      <c r="K73">
        <v>7.14</v>
      </c>
      <c r="N73" s="2">
        <v>0.45269999999999999</v>
      </c>
      <c r="O73">
        <v>6.22</v>
      </c>
      <c r="P73">
        <v>0.27</v>
      </c>
      <c r="Q73" s="2">
        <v>-0.41649999999999998</v>
      </c>
      <c r="R73" s="2">
        <v>0.83819999999999995</v>
      </c>
      <c r="S73" s="2">
        <v>0.54910000000000003</v>
      </c>
      <c r="T73">
        <v>2.23</v>
      </c>
      <c r="U73" s="1">
        <v>45874.354166666664</v>
      </c>
      <c r="V73">
        <v>2846.54</v>
      </c>
      <c r="W73">
        <v>42.33</v>
      </c>
      <c r="X73">
        <v>56.82</v>
      </c>
      <c r="Y73" s="3">
        <f>DATE(YEAR(U73), MONTH(U73), DAY(U73))</f>
        <v>45874</v>
      </c>
      <c r="Z73" t="str">
        <f>IF(TEXT(U73, "hh:mm") = "00:00", "08:30", TEXT(U73, "hh:mm"))</f>
        <v>08:30</v>
      </c>
      <c r="AA73" s="3">
        <f>WORKDAY(AB73,-1,[1]USHolidays!$B$2:$B$11)</f>
        <v>45870</v>
      </c>
      <c r="AB73" s="3">
        <f>IF(WEEKDAY(Y73,2)=6,Y73-1,IF(WEEKDAY(Y73,2)=7,Y73-2,IF(Z73="08:30",IF(WEEKDAY(Y73,2)=1,Y73-3, Y73-1),Y73)))</f>
        <v>45873</v>
      </c>
      <c r="AC73" s="3">
        <f>WORKDAY(AB73,1,[1]USHolidays!$B$2:$B$11)</f>
        <v>45874</v>
      </c>
      <c r="AD73">
        <f>ROUND(P73*10, 0)</f>
        <v>3</v>
      </c>
      <c r="AE73">
        <f>ROUND(N73*20, 0)</f>
        <v>9</v>
      </c>
      <c r="AF73">
        <f>ROUND(O73, 0)</f>
        <v>6</v>
      </c>
      <c r="AG73">
        <f>IF(J73 = "", 999, ROUND(J73*10, 0))</f>
        <v>999</v>
      </c>
    </row>
    <row r="74" spans="1:33" x14ac:dyDescent="0.25">
      <c r="A74">
        <v>118</v>
      </c>
      <c r="B74" t="s">
        <v>3044</v>
      </c>
      <c r="C74" t="s">
        <v>3043</v>
      </c>
      <c r="D74" t="s">
        <v>3</v>
      </c>
      <c r="E74" t="s">
        <v>25</v>
      </c>
      <c r="F74" t="s">
        <v>38</v>
      </c>
      <c r="G74" t="s">
        <v>11</v>
      </c>
      <c r="H74">
        <v>6293.81</v>
      </c>
      <c r="K74">
        <v>3.02</v>
      </c>
      <c r="L74">
        <v>5.63</v>
      </c>
      <c r="N74" s="2">
        <v>0.45100000000000001</v>
      </c>
      <c r="O74">
        <v>3.56</v>
      </c>
      <c r="P74">
        <v>1.08</v>
      </c>
      <c r="Q74" s="2">
        <v>-0.31419999999999998</v>
      </c>
      <c r="R74" s="2">
        <v>-0.22339999999999999</v>
      </c>
      <c r="S74" s="2">
        <v>-0.3387</v>
      </c>
      <c r="T74">
        <v>1</v>
      </c>
      <c r="U74" s="1">
        <v>45868.6875</v>
      </c>
      <c r="V74">
        <v>6272.23</v>
      </c>
      <c r="W74">
        <v>26.68</v>
      </c>
      <c r="X74">
        <v>18.489999999999998</v>
      </c>
      <c r="Y74" s="3">
        <f>DATE(YEAR(U74), MONTH(U74), DAY(U74))</f>
        <v>45868</v>
      </c>
      <c r="Z74" t="str">
        <f>IF(TEXT(U74, "hh:mm") = "00:00", "08:30", TEXT(U74, "hh:mm"))</f>
        <v>16:30</v>
      </c>
      <c r="AA74" s="3">
        <f>WORKDAY(AB74,-1,[1]USHolidays!$B$2:$B$11)</f>
        <v>45867</v>
      </c>
      <c r="AB74" s="3">
        <f>IF(WEEKDAY(Y74,2)=6,Y74-1,IF(WEEKDAY(Y74,2)=7,Y74-2,IF(Z74="08:30",IF(WEEKDAY(Y74,2)=1,Y74-3, Y74-1),Y74)))</f>
        <v>45868</v>
      </c>
      <c r="AC74" s="3">
        <f>WORKDAY(AB74,1,[1]USHolidays!$B$2:$B$11)</f>
        <v>45869</v>
      </c>
      <c r="AD74">
        <f>ROUND(P74*10, 0)</f>
        <v>11</v>
      </c>
      <c r="AE74">
        <f>ROUND(N74*20, 0)</f>
        <v>9</v>
      </c>
      <c r="AF74">
        <f>ROUND(O74, 0)</f>
        <v>4</v>
      </c>
      <c r="AG74">
        <f>IF(J74 = "", 999, ROUND(J74*10, 0))</f>
        <v>999</v>
      </c>
    </row>
    <row r="75" spans="1:33" x14ac:dyDescent="0.25">
      <c r="A75">
        <v>421</v>
      </c>
      <c r="B75" t="s">
        <v>3042</v>
      </c>
      <c r="C75" t="s">
        <v>3041</v>
      </c>
      <c r="D75" t="s">
        <v>17</v>
      </c>
      <c r="E75" t="s">
        <v>25</v>
      </c>
      <c r="F75" t="s">
        <v>24</v>
      </c>
      <c r="G75" t="s">
        <v>11</v>
      </c>
      <c r="H75">
        <v>6996.44</v>
      </c>
      <c r="I75">
        <v>272.39999999999998</v>
      </c>
      <c r="J75">
        <v>5.28</v>
      </c>
      <c r="K75">
        <v>4.7300000000000004</v>
      </c>
      <c r="L75">
        <v>5.58</v>
      </c>
      <c r="N75" s="2">
        <v>0.4451</v>
      </c>
      <c r="O75">
        <v>3.95</v>
      </c>
      <c r="P75">
        <v>0.85</v>
      </c>
      <c r="Q75" s="2">
        <v>6.4500000000000002E-2</v>
      </c>
      <c r="R75" s="2">
        <v>0.48759999999999998</v>
      </c>
      <c r="S75" s="2">
        <v>1.1860999999999999</v>
      </c>
      <c r="T75">
        <v>3.44</v>
      </c>
      <c r="U75" s="1">
        <v>45880.6875</v>
      </c>
      <c r="V75">
        <v>897.35</v>
      </c>
      <c r="W75">
        <v>93.71</v>
      </c>
      <c r="X75">
        <v>90.22</v>
      </c>
      <c r="Y75" s="3">
        <f>DATE(YEAR(U75), MONTH(U75), DAY(U75))</f>
        <v>45880</v>
      </c>
      <c r="Z75" t="str">
        <f>IF(TEXT(U75, "hh:mm") = "00:00", "08:30", TEXT(U75, "hh:mm"))</f>
        <v>16:30</v>
      </c>
      <c r="AA75" s="3">
        <f>WORKDAY(AB75,-1,[1]USHolidays!$B$2:$B$11)</f>
        <v>45877</v>
      </c>
      <c r="AB75" s="3">
        <f>IF(WEEKDAY(Y75,2)=6,Y75-1,IF(WEEKDAY(Y75,2)=7,Y75-2,IF(Z75="08:30",IF(WEEKDAY(Y75,2)=1,Y75-3, Y75-1),Y75)))</f>
        <v>45880</v>
      </c>
      <c r="AC75" s="3">
        <f>WORKDAY(AB75,1,[1]USHolidays!$B$2:$B$11)</f>
        <v>45881</v>
      </c>
      <c r="AD75">
        <f>ROUND(P75*10, 0)</f>
        <v>9</v>
      </c>
      <c r="AE75">
        <f>ROUND(N75*20, 0)</f>
        <v>9</v>
      </c>
      <c r="AF75">
        <f>ROUND(O75, 0)</f>
        <v>4</v>
      </c>
      <c r="AG75">
        <f>IF(J75 = "", 999, ROUND(J75*10, 0))</f>
        <v>53</v>
      </c>
    </row>
    <row r="76" spans="1:33" x14ac:dyDescent="0.25">
      <c r="A76">
        <v>73</v>
      </c>
      <c r="B76" t="s">
        <v>3040</v>
      </c>
      <c r="C76" t="s">
        <v>3039</v>
      </c>
      <c r="D76" t="s">
        <v>991</v>
      </c>
      <c r="E76" t="s">
        <v>25</v>
      </c>
      <c r="F76" t="s">
        <v>38</v>
      </c>
      <c r="G76" t="s">
        <v>11</v>
      </c>
      <c r="H76">
        <v>43781.63</v>
      </c>
      <c r="K76">
        <v>11.59</v>
      </c>
      <c r="L76">
        <v>22.94</v>
      </c>
      <c r="N76" s="2">
        <v>0.44030000000000002</v>
      </c>
      <c r="O76">
        <v>2.97</v>
      </c>
      <c r="P76">
        <v>1</v>
      </c>
      <c r="Q76" s="2">
        <v>-1.55E-2</v>
      </c>
      <c r="R76" s="2">
        <v>-6.2199999999999998E-2</v>
      </c>
      <c r="S76" s="2">
        <v>0.55869999999999997</v>
      </c>
      <c r="T76">
        <v>1.06</v>
      </c>
      <c r="U76" s="1">
        <v>45902.6875</v>
      </c>
      <c r="V76">
        <v>1901.49</v>
      </c>
      <c r="W76">
        <v>326.55</v>
      </c>
      <c r="X76">
        <v>281.2</v>
      </c>
      <c r="Y76" s="3">
        <f>DATE(YEAR(U76), MONTH(U76), DAY(U76))</f>
        <v>45902</v>
      </c>
      <c r="Z76" t="str">
        <f>IF(TEXT(U76, "hh:mm") = "00:00", "08:30", TEXT(U76, "hh:mm"))</f>
        <v>16:30</v>
      </c>
      <c r="AA76" s="3">
        <f>WORKDAY(AB76,-1,[1]USHolidays!$B$2:$B$11)</f>
        <v>45898</v>
      </c>
      <c r="AB76" s="3">
        <f>IF(WEEKDAY(Y76,2)=6,Y76-1,IF(WEEKDAY(Y76,2)=7,Y76-2,IF(Z76="08:30",IF(WEEKDAY(Y76,2)=1,Y76-3, Y76-1),Y76)))</f>
        <v>45902</v>
      </c>
      <c r="AC76" s="3">
        <f>WORKDAY(AB76,1,[1]USHolidays!$B$2:$B$11)</f>
        <v>45903</v>
      </c>
      <c r="AD76">
        <f>ROUND(P76*10, 0)</f>
        <v>10</v>
      </c>
      <c r="AE76">
        <f>ROUND(N76*20, 0)</f>
        <v>9</v>
      </c>
      <c r="AF76">
        <f>ROUND(O76, 0)</f>
        <v>3</v>
      </c>
      <c r="AG76">
        <f>IF(J76 = "", 999, ROUND(J76*10, 0))</f>
        <v>999</v>
      </c>
    </row>
    <row r="77" spans="1:33" x14ac:dyDescent="0.25">
      <c r="A77">
        <v>15</v>
      </c>
      <c r="B77" t="s">
        <v>3038</v>
      </c>
      <c r="C77" t="s">
        <v>3037</v>
      </c>
      <c r="D77" t="s">
        <v>17</v>
      </c>
      <c r="E77" t="s">
        <v>25</v>
      </c>
      <c r="F77" t="s">
        <v>24</v>
      </c>
      <c r="G77" t="s">
        <v>11</v>
      </c>
      <c r="H77">
        <v>3353.4</v>
      </c>
      <c r="K77">
        <v>5.42</v>
      </c>
      <c r="L77">
        <v>3.28</v>
      </c>
      <c r="N77" s="2">
        <v>0.43840000000000001</v>
      </c>
      <c r="O77">
        <v>3.11</v>
      </c>
      <c r="P77">
        <v>0.14000000000000001</v>
      </c>
      <c r="Q77" s="2">
        <v>-0.16619999999999999</v>
      </c>
      <c r="R77" s="2">
        <v>6.1199999999999997E-2</v>
      </c>
      <c r="S77" s="2">
        <v>-0.27960000000000002</v>
      </c>
      <c r="T77">
        <v>1.1000000000000001</v>
      </c>
      <c r="U77" s="1">
        <v>45904.6875</v>
      </c>
      <c r="V77">
        <v>1741.72</v>
      </c>
      <c r="W77">
        <v>45.11</v>
      </c>
      <c r="X77">
        <v>30.17</v>
      </c>
      <c r="Y77" s="3">
        <f>DATE(YEAR(U77), MONTH(U77), DAY(U77))</f>
        <v>45904</v>
      </c>
      <c r="Z77" t="str">
        <f>IF(TEXT(U77, "hh:mm") = "00:00", "08:30", TEXT(U77, "hh:mm"))</f>
        <v>16:30</v>
      </c>
      <c r="AA77" s="3">
        <f>WORKDAY(AB77,-1,[1]USHolidays!$B$2:$B$11)</f>
        <v>45903</v>
      </c>
      <c r="AB77" s="3">
        <f>IF(WEEKDAY(Y77,2)=6,Y77-1,IF(WEEKDAY(Y77,2)=7,Y77-2,IF(Z77="08:30",IF(WEEKDAY(Y77,2)=1,Y77-3, Y77-1),Y77)))</f>
        <v>45904</v>
      </c>
      <c r="AC77" s="3">
        <f>WORKDAY(AB77,1,[1]USHolidays!$B$2:$B$11)</f>
        <v>45905</v>
      </c>
      <c r="AD77">
        <f>ROUND(P77*10, 0)</f>
        <v>1</v>
      </c>
      <c r="AE77">
        <f>ROUND(N77*20, 0)</f>
        <v>9</v>
      </c>
      <c r="AF77">
        <f>ROUND(O77, 0)</f>
        <v>3</v>
      </c>
      <c r="AG77">
        <f>IF(J77 = "", 999, ROUND(J77*10, 0))</f>
        <v>999</v>
      </c>
    </row>
    <row r="78" spans="1:33" x14ac:dyDescent="0.25">
      <c r="A78">
        <v>68</v>
      </c>
      <c r="B78" t="s">
        <v>3036</v>
      </c>
      <c r="C78" t="s">
        <v>3035</v>
      </c>
      <c r="D78" t="s">
        <v>3</v>
      </c>
      <c r="E78" t="s">
        <v>29</v>
      </c>
      <c r="F78" t="s">
        <v>1090</v>
      </c>
      <c r="G78" t="s">
        <v>11</v>
      </c>
      <c r="H78">
        <v>7720.35</v>
      </c>
      <c r="I78">
        <v>23.93</v>
      </c>
      <c r="J78">
        <v>3.27</v>
      </c>
      <c r="K78">
        <v>14.42</v>
      </c>
      <c r="L78">
        <v>2.0499999999999998</v>
      </c>
      <c r="M78" s="2">
        <v>1.9300000000000001E-2</v>
      </c>
      <c r="N78" s="2">
        <v>0.43009999999999998</v>
      </c>
      <c r="O78">
        <v>3.76</v>
      </c>
      <c r="P78">
        <v>0.81</v>
      </c>
      <c r="Q78" s="2">
        <v>7.3700000000000002E-2</v>
      </c>
      <c r="R78" s="2">
        <v>0.11600000000000001</v>
      </c>
      <c r="S78" s="2">
        <v>-1.5100000000000001E-2</v>
      </c>
      <c r="T78">
        <v>0.87</v>
      </c>
      <c r="U78" s="1">
        <v>45904.354166666664</v>
      </c>
      <c r="V78">
        <v>822.08</v>
      </c>
      <c r="W78">
        <v>92.6</v>
      </c>
      <c r="X78">
        <v>78.89</v>
      </c>
      <c r="Y78" s="3">
        <f>DATE(YEAR(U78), MONTH(U78), DAY(U78))</f>
        <v>45904</v>
      </c>
      <c r="Z78" t="str">
        <f>IF(TEXT(U78, "hh:mm") = "00:00", "08:30", TEXT(U78, "hh:mm"))</f>
        <v>08:30</v>
      </c>
      <c r="AA78" s="3">
        <f>WORKDAY(AB78,-1,[1]USHolidays!$B$2:$B$11)</f>
        <v>45902</v>
      </c>
      <c r="AB78" s="3">
        <f>IF(WEEKDAY(Y78,2)=6,Y78-1,IF(WEEKDAY(Y78,2)=7,Y78-2,IF(Z78="08:30",IF(WEEKDAY(Y78,2)=1,Y78-3, Y78-1),Y78)))</f>
        <v>45903</v>
      </c>
      <c r="AC78" s="3">
        <f>WORKDAY(AB78,1,[1]USHolidays!$B$2:$B$11)</f>
        <v>45904</v>
      </c>
      <c r="AD78">
        <f>ROUND(P78*10, 0)</f>
        <v>8</v>
      </c>
      <c r="AE78">
        <f>ROUND(N78*20, 0)</f>
        <v>9</v>
      </c>
      <c r="AF78">
        <f>ROUND(O78, 0)</f>
        <v>4</v>
      </c>
      <c r="AG78">
        <f>IF(J78 = "", 999, ROUND(J78*10, 0))</f>
        <v>33</v>
      </c>
    </row>
    <row r="79" spans="1:33" x14ac:dyDescent="0.25">
      <c r="A79">
        <v>13</v>
      </c>
      <c r="B79" t="s">
        <v>3034</v>
      </c>
      <c r="C79" t="s">
        <v>3033</v>
      </c>
      <c r="D79" t="s">
        <v>17</v>
      </c>
      <c r="E79" t="s">
        <v>2</v>
      </c>
      <c r="F79" t="s">
        <v>337</v>
      </c>
      <c r="G79" t="s">
        <v>11</v>
      </c>
      <c r="H79">
        <v>2091.1</v>
      </c>
      <c r="K79">
        <v>2.62</v>
      </c>
      <c r="L79">
        <v>1.77</v>
      </c>
      <c r="N79" s="2">
        <v>0.42920000000000003</v>
      </c>
      <c r="O79">
        <v>6.36</v>
      </c>
      <c r="P79">
        <v>0.42</v>
      </c>
      <c r="Q79" s="2">
        <v>-9.0899999999999995E-2</v>
      </c>
      <c r="R79" s="2">
        <v>-0.27510000000000001</v>
      </c>
      <c r="S79" s="2">
        <v>-0.4375</v>
      </c>
      <c r="T79">
        <v>1.7</v>
      </c>
      <c r="U79" s="1">
        <v>45880.6875</v>
      </c>
      <c r="V79">
        <v>1998.69</v>
      </c>
      <c r="W79">
        <v>19.079999999999998</v>
      </c>
      <c r="X79">
        <v>12.15</v>
      </c>
      <c r="Y79" s="3">
        <f>DATE(YEAR(U79), MONTH(U79), DAY(U79))</f>
        <v>45880</v>
      </c>
      <c r="Z79" t="str">
        <f>IF(TEXT(U79, "hh:mm") = "00:00", "08:30", TEXT(U79, "hh:mm"))</f>
        <v>16:30</v>
      </c>
      <c r="AA79" s="3">
        <f>WORKDAY(AB79,-1,[1]USHolidays!$B$2:$B$11)</f>
        <v>45877</v>
      </c>
      <c r="AB79" s="3">
        <f>IF(WEEKDAY(Y79,2)=6,Y79-1,IF(WEEKDAY(Y79,2)=7,Y79-2,IF(Z79="08:30",IF(WEEKDAY(Y79,2)=1,Y79-3, Y79-1),Y79)))</f>
        <v>45880</v>
      </c>
      <c r="AC79" s="3">
        <f>WORKDAY(AB79,1,[1]USHolidays!$B$2:$B$11)</f>
        <v>45881</v>
      </c>
      <c r="AD79">
        <f>ROUND(P79*10, 0)</f>
        <v>4</v>
      </c>
      <c r="AE79">
        <f>ROUND(N79*20, 0)</f>
        <v>9</v>
      </c>
      <c r="AF79">
        <f>ROUND(O79, 0)</f>
        <v>6</v>
      </c>
      <c r="AG79">
        <f>IF(J79 = "", 999, ROUND(J79*10, 0))</f>
        <v>999</v>
      </c>
    </row>
    <row r="80" spans="1:33" x14ac:dyDescent="0.25">
      <c r="A80">
        <v>418</v>
      </c>
      <c r="B80" t="s">
        <v>3032</v>
      </c>
      <c r="C80" t="s">
        <v>3031</v>
      </c>
      <c r="D80" t="s">
        <v>17</v>
      </c>
      <c r="E80" t="s">
        <v>8</v>
      </c>
      <c r="F80" t="s">
        <v>32</v>
      </c>
      <c r="G80" t="s">
        <v>11</v>
      </c>
      <c r="H80">
        <v>2158.6</v>
      </c>
      <c r="K80">
        <v>3.79</v>
      </c>
      <c r="L80">
        <v>0.49</v>
      </c>
      <c r="N80" s="2">
        <v>0.42549999999999999</v>
      </c>
      <c r="O80">
        <v>2.87</v>
      </c>
      <c r="P80">
        <v>0.32</v>
      </c>
      <c r="Q80" s="2">
        <v>-1.23E-2</v>
      </c>
      <c r="R80" s="2">
        <v>-1.4200000000000001E-2</v>
      </c>
      <c r="S80" s="2">
        <v>-0.24690000000000001</v>
      </c>
      <c r="T80">
        <v>1.1200000000000001</v>
      </c>
      <c r="U80" s="1">
        <v>45876.354166666664</v>
      </c>
      <c r="V80">
        <v>2578.75</v>
      </c>
      <c r="W80">
        <v>8.3800000000000008</v>
      </c>
      <c r="X80">
        <v>5.55</v>
      </c>
      <c r="Y80" s="3">
        <f>DATE(YEAR(U80), MONTH(U80), DAY(U80))</f>
        <v>45876</v>
      </c>
      <c r="Z80" t="str">
        <f>IF(TEXT(U80, "hh:mm") = "00:00", "08:30", TEXT(U80, "hh:mm"))</f>
        <v>08:30</v>
      </c>
      <c r="AA80" s="3">
        <f>WORKDAY(AB80,-1,[1]USHolidays!$B$2:$B$11)</f>
        <v>45874</v>
      </c>
      <c r="AB80" s="3">
        <f>IF(WEEKDAY(Y80,2)=6,Y80-1,IF(WEEKDAY(Y80,2)=7,Y80-2,IF(Z80="08:30",IF(WEEKDAY(Y80,2)=1,Y80-3, Y80-1),Y80)))</f>
        <v>45875</v>
      </c>
      <c r="AC80" s="3">
        <f>WORKDAY(AB80,1,[1]USHolidays!$B$2:$B$11)</f>
        <v>45876</v>
      </c>
      <c r="AD80">
        <f>ROUND(P80*10, 0)</f>
        <v>3</v>
      </c>
      <c r="AE80">
        <f>ROUND(N80*20, 0)</f>
        <v>9</v>
      </c>
      <c r="AF80">
        <f>ROUND(O80, 0)</f>
        <v>3</v>
      </c>
      <c r="AG80">
        <f>IF(J80 = "", 999, ROUND(J80*10, 0))</f>
        <v>999</v>
      </c>
    </row>
    <row r="81" spans="1:33" x14ac:dyDescent="0.25">
      <c r="A81">
        <v>343</v>
      </c>
      <c r="B81" t="s">
        <v>3030</v>
      </c>
      <c r="C81" t="s">
        <v>3029</v>
      </c>
      <c r="D81" t="s">
        <v>3</v>
      </c>
      <c r="E81" t="s">
        <v>2</v>
      </c>
      <c r="F81" t="s">
        <v>170</v>
      </c>
      <c r="G81" t="s">
        <v>225</v>
      </c>
      <c r="H81">
        <v>2453.23</v>
      </c>
      <c r="I81">
        <v>213.39</v>
      </c>
      <c r="K81">
        <v>4.49</v>
      </c>
      <c r="L81">
        <v>3.77</v>
      </c>
      <c r="N81" s="2">
        <v>0.4178</v>
      </c>
      <c r="O81">
        <v>1.48</v>
      </c>
      <c r="P81">
        <v>0.22</v>
      </c>
      <c r="Q81" s="2">
        <v>4.1500000000000002E-2</v>
      </c>
      <c r="R81" s="2">
        <v>7.5399999999999995E-2</v>
      </c>
      <c r="S81" s="2">
        <v>0.68310000000000004</v>
      </c>
      <c r="T81">
        <v>1.07</v>
      </c>
      <c r="U81" s="1">
        <v>45883.6875</v>
      </c>
      <c r="V81">
        <v>3348.03</v>
      </c>
      <c r="W81">
        <v>29.12</v>
      </c>
      <c r="X81">
        <v>23.26</v>
      </c>
      <c r="Y81" s="3">
        <f>DATE(YEAR(U81), MONTH(U81), DAY(U81))</f>
        <v>45883</v>
      </c>
      <c r="Z81" t="str">
        <f>IF(TEXT(U81, "hh:mm") = "00:00", "08:30", TEXT(U81, "hh:mm"))</f>
        <v>16:30</v>
      </c>
      <c r="AA81" s="3">
        <f>WORKDAY(AB81,-1,[1]USHolidays!$B$2:$B$11)</f>
        <v>45882</v>
      </c>
      <c r="AB81" s="3">
        <f>IF(WEEKDAY(Y81,2)=6,Y81-1,IF(WEEKDAY(Y81,2)=7,Y81-2,IF(Z81="08:30",IF(WEEKDAY(Y81,2)=1,Y81-3, Y81-1),Y81)))</f>
        <v>45883</v>
      </c>
      <c r="AC81" s="3">
        <f>WORKDAY(AB81,1,[1]USHolidays!$B$2:$B$11)</f>
        <v>45884</v>
      </c>
      <c r="AD81">
        <f>ROUND(P81*10, 0)</f>
        <v>2</v>
      </c>
      <c r="AE81">
        <f>ROUND(N81*20, 0)</f>
        <v>8</v>
      </c>
      <c r="AF81">
        <f>ROUND(O81, 0)</f>
        <v>1</v>
      </c>
      <c r="AG81">
        <f>IF(J81 = "", 999, ROUND(J81*10, 0))</f>
        <v>999</v>
      </c>
    </row>
    <row r="82" spans="1:33" x14ac:dyDescent="0.25">
      <c r="A82">
        <v>642</v>
      </c>
      <c r="B82" t="s">
        <v>3028</v>
      </c>
      <c r="C82" t="s">
        <v>3027</v>
      </c>
      <c r="D82" t="s">
        <v>991</v>
      </c>
      <c r="E82" t="s">
        <v>25</v>
      </c>
      <c r="F82" t="s">
        <v>24</v>
      </c>
      <c r="G82" t="s">
        <v>56</v>
      </c>
      <c r="H82">
        <v>184694.68</v>
      </c>
      <c r="I82">
        <v>78.92</v>
      </c>
      <c r="J82">
        <v>3.37</v>
      </c>
      <c r="K82">
        <v>9.33</v>
      </c>
      <c r="L82">
        <v>4.4800000000000004</v>
      </c>
      <c r="N82" s="2">
        <v>0.41270000000000001</v>
      </c>
      <c r="O82">
        <v>2.73</v>
      </c>
      <c r="P82">
        <v>0.09</v>
      </c>
      <c r="Q82" s="2">
        <v>0.23419999999999999</v>
      </c>
      <c r="R82" s="2">
        <v>0.37580000000000002</v>
      </c>
      <c r="S82" s="2">
        <v>0.33650000000000002</v>
      </c>
      <c r="T82">
        <v>2.69</v>
      </c>
      <c r="U82" s="1">
        <v>45875.354166666664</v>
      </c>
      <c r="V82">
        <v>8307.2900000000009</v>
      </c>
      <c r="W82">
        <v>159.72999999999999</v>
      </c>
      <c r="X82">
        <v>142.11000000000001</v>
      </c>
      <c r="Y82" s="3">
        <f>DATE(YEAR(U82), MONTH(U82), DAY(U82))</f>
        <v>45875</v>
      </c>
      <c r="Z82" t="str">
        <f>IF(TEXT(U82, "hh:mm") = "00:00", "08:30", TEXT(U82, "hh:mm"))</f>
        <v>08:30</v>
      </c>
      <c r="AA82" s="3">
        <f>WORKDAY(AB82,-1,[1]USHolidays!$B$2:$B$11)</f>
        <v>45873</v>
      </c>
      <c r="AB82" s="3">
        <f>IF(WEEKDAY(Y82,2)=6,Y82-1,IF(WEEKDAY(Y82,2)=7,Y82-2,IF(Z82="08:30",IF(WEEKDAY(Y82,2)=1,Y82-3, Y82-1),Y82)))</f>
        <v>45874</v>
      </c>
      <c r="AC82" s="3">
        <f>WORKDAY(AB82,1,[1]USHolidays!$B$2:$B$11)</f>
        <v>45875</v>
      </c>
      <c r="AD82">
        <f>ROUND(P82*10, 0)</f>
        <v>1</v>
      </c>
      <c r="AE82">
        <f>ROUND(N82*20, 0)</f>
        <v>8</v>
      </c>
      <c r="AF82">
        <f>ROUND(O82, 0)</f>
        <v>3</v>
      </c>
      <c r="AG82">
        <f>IF(J82 = "", 999, ROUND(J82*10, 0))</f>
        <v>34</v>
      </c>
    </row>
    <row r="83" spans="1:33" x14ac:dyDescent="0.25">
      <c r="A83">
        <v>505</v>
      </c>
      <c r="B83" t="s">
        <v>3026</v>
      </c>
      <c r="C83" t="s">
        <v>3025</v>
      </c>
      <c r="D83" t="s">
        <v>3</v>
      </c>
      <c r="E83" t="s">
        <v>8</v>
      </c>
      <c r="F83" t="s">
        <v>567</v>
      </c>
      <c r="G83" t="s">
        <v>11</v>
      </c>
      <c r="H83">
        <v>22728.29</v>
      </c>
      <c r="K83">
        <v>9.11</v>
      </c>
      <c r="L83">
        <v>7.4</v>
      </c>
      <c r="N83" s="2">
        <v>0.41199999999999998</v>
      </c>
      <c r="O83">
        <v>2.83</v>
      </c>
      <c r="P83">
        <v>0.16</v>
      </c>
      <c r="Q83" s="2">
        <v>-0.12889999999999999</v>
      </c>
      <c r="R83" s="2">
        <v>8.5999999999999993E-2</v>
      </c>
      <c r="S83" s="2">
        <v>4.6100000000000002E-2</v>
      </c>
      <c r="T83">
        <v>1.65</v>
      </c>
      <c r="U83" s="1">
        <v>45876.6875</v>
      </c>
      <c r="V83">
        <v>1401.62</v>
      </c>
      <c r="W83">
        <v>206.7</v>
      </c>
      <c r="X83">
        <v>165.6</v>
      </c>
      <c r="Y83" s="3">
        <f>DATE(YEAR(U83), MONTH(U83), DAY(U83))</f>
        <v>45876</v>
      </c>
      <c r="Z83" t="str">
        <f>IF(TEXT(U83, "hh:mm") = "00:00", "08:30", TEXT(U83, "hh:mm"))</f>
        <v>16:30</v>
      </c>
      <c r="AA83" s="3">
        <f>WORKDAY(AB83,-1,[1]USHolidays!$B$2:$B$11)</f>
        <v>45875</v>
      </c>
      <c r="AB83" s="3">
        <f>IF(WEEKDAY(Y83,2)=6,Y83-1,IF(WEEKDAY(Y83,2)=7,Y83-2,IF(Z83="08:30",IF(WEEKDAY(Y83,2)=1,Y83-3, Y83-1),Y83)))</f>
        <v>45876</v>
      </c>
      <c r="AC83" s="3">
        <f>WORKDAY(AB83,1,[1]USHolidays!$B$2:$B$11)</f>
        <v>45877</v>
      </c>
      <c r="AD83">
        <f>ROUND(P83*10, 0)</f>
        <v>2</v>
      </c>
      <c r="AE83">
        <f>ROUND(N83*20, 0)</f>
        <v>8</v>
      </c>
      <c r="AF83">
        <f>ROUND(O83, 0)</f>
        <v>3</v>
      </c>
      <c r="AG83">
        <f>IF(J83 = "", 999, ROUND(J83*10, 0))</f>
        <v>999</v>
      </c>
    </row>
    <row r="84" spans="1:33" x14ac:dyDescent="0.25">
      <c r="A84">
        <v>89</v>
      </c>
      <c r="B84" t="s">
        <v>3024</v>
      </c>
      <c r="C84" t="s">
        <v>3023</v>
      </c>
      <c r="D84" t="s">
        <v>17</v>
      </c>
      <c r="E84" t="s">
        <v>8</v>
      </c>
      <c r="F84" t="s">
        <v>7</v>
      </c>
      <c r="G84" t="s">
        <v>11</v>
      </c>
      <c r="H84">
        <v>9382.5499999999993</v>
      </c>
      <c r="K84">
        <v>-9.35</v>
      </c>
      <c r="L84">
        <v>3.96</v>
      </c>
      <c r="N84" s="2">
        <v>0.40479999999999999</v>
      </c>
      <c r="O84">
        <v>6.43</v>
      </c>
      <c r="P84">
        <v>0</v>
      </c>
      <c r="Q84" s="2">
        <v>-3.2925</v>
      </c>
      <c r="R84" s="2">
        <v>0.48859999999999998</v>
      </c>
      <c r="S84" s="2">
        <v>0.78859999999999997</v>
      </c>
      <c r="T84">
        <v>1.25</v>
      </c>
      <c r="U84" s="1">
        <v>45874.6875</v>
      </c>
      <c r="V84">
        <v>2878.82</v>
      </c>
      <c r="W84">
        <v>63.5</v>
      </c>
      <c r="X84">
        <v>49.08</v>
      </c>
      <c r="Y84" s="3">
        <f>DATE(YEAR(U84), MONTH(U84), DAY(U84))</f>
        <v>45874</v>
      </c>
      <c r="Z84" t="str">
        <f>IF(TEXT(U84, "hh:mm") = "00:00", "08:30", TEXT(U84, "hh:mm"))</f>
        <v>16:30</v>
      </c>
      <c r="AA84" s="3">
        <f>WORKDAY(AB84,-1,[1]USHolidays!$B$2:$B$11)</f>
        <v>45873</v>
      </c>
      <c r="AB84" s="3">
        <f>IF(WEEKDAY(Y84,2)=6,Y84-1,IF(WEEKDAY(Y84,2)=7,Y84-2,IF(Z84="08:30",IF(WEEKDAY(Y84,2)=1,Y84-3, Y84-1),Y84)))</f>
        <v>45874</v>
      </c>
      <c r="AC84" s="3">
        <f>WORKDAY(AB84,1,[1]USHolidays!$B$2:$B$11)</f>
        <v>45875</v>
      </c>
      <c r="AD84">
        <f>ROUND(P84*10, 0)</f>
        <v>0</v>
      </c>
      <c r="AE84">
        <f>ROUND(N84*20, 0)</f>
        <v>8</v>
      </c>
      <c r="AF84">
        <f>ROUND(O84, 0)</f>
        <v>6</v>
      </c>
      <c r="AG84">
        <f>IF(J84 = "", 999, ROUND(J84*10, 0))</f>
        <v>999</v>
      </c>
    </row>
    <row r="85" spans="1:33" x14ac:dyDescent="0.25">
      <c r="A85">
        <v>599</v>
      </c>
      <c r="B85" t="s">
        <v>3022</v>
      </c>
      <c r="C85" t="s">
        <v>3021</v>
      </c>
      <c r="D85" t="s">
        <v>3</v>
      </c>
      <c r="E85" t="s">
        <v>8</v>
      </c>
      <c r="F85" t="s">
        <v>7</v>
      </c>
      <c r="G85" t="s">
        <v>11</v>
      </c>
      <c r="H85">
        <v>2869.95</v>
      </c>
      <c r="K85">
        <v>1.57</v>
      </c>
      <c r="L85">
        <v>5.15</v>
      </c>
      <c r="N85" s="2">
        <v>0.4012</v>
      </c>
      <c r="O85">
        <v>3.96</v>
      </c>
      <c r="P85">
        <v>5.84</v>
      </c>
      <c r="Q85" s="2">
        <v>-0.87339999999999995</v>
      </c>
      <c r="R85" s="2">
        <v>-0.16139999999999999</v>
      </c>
      <c r="S85" s="2">
        <v>-0.29210000000000003</v>
      </c>
      <c r="T85">
        <v>0.2</v>
      </c>
      <c r="U85" s="1">
        <v>45874.6875</v>
      </c>
      <c r="V85">
        <v>1926.86</v>
      </c>
      <c r="W85">
        <v>85.05</v>
      </c>
      <c r="X85">
        <v>29.78</v>
      </c>
      <c r="Y85" s="3">
        <f>DATE(YEAR(U85), MONTH(U85), DAY(U85))</f>
        <v>45874</v>
      </c>
      <c r="Z85" t="str">
        <f>IF(TEXT(U85, "hh:mm") = "00:00", "08:30", TEXT(U85, "hh:mm"))</f>
        <v>16:30</v>
      </c>
      <c r="AA85" s="3">
        <f>WORKDAY(AB85,-1,[1]USHolidays!$B$2:$B$11)</f>
        <v>45873</v>
      </c>
      <c r="AB85" s="3">
        <f>IF(WEEKDAY(Y85,2)=6,Y85-1,IF(WEEKDAY(Y85,2)=7,Y85-2,IF(Z85="08:30",IF(WEEKDAY(Y85,2)=1,Y85-3, Y85-1),Y85)))</f>
        <v>45874</v>
      </c>
      <c r="AC85" s="3">
        <f>WORKDAY(AB85,1,[1]USHolidays!$B$2:$B$11)</f>
        <v>45875</v>
      </c>
      <c r="AD85">
        <f>ROUND(P85*10, 0)</f>
        <v>58</v>
      </c>
      <c r="AE85">
        <f>ROUND(N85*20, 0)</f>
        <v>8</v>
      </c>
      <c r="AF85">
        <f>ROUND(O85, 0)</f>
        <v>4</v>
      </c>
      <c r="AG85">
        <f>IF(J85 = "", 999, ROUND(J85*10, 0))</f>
        <v>999</v>
      </c>
    </row>
    <row r="86" spans="1:33" x14ac:dyDescent="0.25">
      <c r="A86">
        <v>260</v>
      </c>
      <c r="B86" t="s">
        <v>3020</v>
      </c>
      <c r="C86" t="s">
        <v>3019</v>
      </c>
      <c r="D86" t="s">
        <v>3</v>
      </c>
      <c r="E86" t="s">
        <v>88</v>
      </c>
      <c r="F86" t="s">
        <v>87</v>
      </c>
      <c r="G86" t="s">
        <v>56</v>
      </c>
      <c r="H86">
        <v>6087.1</v>
      </c>
      <c r="K86">
        <v>6.97</v>
      </c>
      <c r="L86">
        <v>0.56999999999999995</v>
      </c>
      <c r="N86" s="2">
        <v>0.39979999999999999</v>
      </c>
      <c r="O86">
        <v>1.86</v>
      </c>
      <c r="P86">
        <v>0.34</v>
      </c>
      <c r="Q86" s="2">
        <v>-1.21E-2</v>
      </c>
      <c r="R86" s="2">
        <v>0.22259999999999999</v>
      </c>
      <c r="S86" s="2">
        <v>0.59760000000000002</v>
      </c>
      <c r="T86">
        <v>1.08</v>
      </c>
      <c r="U86" s="1">
        <v>45882.6875</v>
      </c>
      <c r="V86">
        <v>15204.89</v>
      </c>
      <c r="W86">
        <v>8.92</v>
      </c>
      <c r="X86">
        <v>8.02</v>
      </c>
      <c r="Y86" s="3">
        <f>DATE(YEAR(U86), MONTH(U86), DAY(U86))</f>
        <v>45882</v>
      </c>
      <c r="Z86" t="str">
        <f>IF(TEXT(U86, "hh:mm") = "00:00", "08:30", TEXT(U86, "hh:mm"))</f>
        <v>16:30</v>
      </c>
      <c r="AA86" s="3">
        <f>WORKDAY(AB86,-1,[1]USHolidays!$B$2:$B$11)</f>
        <v>45881</v>
      </c>
      <c r="AB86" s="3">
        <f>IF(WEEKDAY(Y86,2)=6,Y86-1,IF(WEEKDAY(Y86,2)=7,Y86-2,IF(Z86="08:30",IF(WEEKDAY(Y86,2)=1,Y86-3, Y86-1),Y86)))</f>
        <v>45882</v>
      </c>
      <c r="AC86" s="3">
        <f>WORKDAY(AB86,1,[1]USHolidays!$B$2:$B$11)</f>
        <v>45883</v>
      </c>
      <c r="AD86">
        <f>ROUND(P86*10, 0)</f>
        <v>3</v>
      </c>
      <c r="AE86">
        <f>ROUND(N86*20, 0)</f>
        <v>8</v>
      </c>
      <c r="AF86">
        <f>ROUND(O86, 0)</f>
        <v>2</v>
      </c>
      <c r="AG86">
        <f>IF(J86 = "", 999, ROUND(J86*10, 0))</f>
        <v>999</v>
      </c>
    </row>
    <row r="87" spans="1:33" x14ac:dyDescent="0.25">
      <c r="A87">
        <v>576</v>
      </c>
      <c r="B87" t="s">
        <v>3018</v>
      </c>
      <c r="C87" t="s">
        <v>3017</v>
      </c>
      <c r="D87" t="s">
        <v>3</v>
      </c>
      <c r="E87" t="s">
        <v>16</v>
      </c>
      <c r="F87" t="s">
        <v>308</v>
      </c>
      <c r="G87" t="s">
        <v>11</v>
      </c>
      <c r="H87">
        <v>11006.21</v>
      </c>
      <c r="I87">
        <v>8.94</v>
      </c>
      <c r="J87">
        <v>1.38</v>
      </c>
      <c r="K87">
        <v>13.49</v>
      </c>
      <c r="L87">
        <v>0.56000000000000005</v>
      </c>
      <c r="M87" s="2">
        <v>4.3200000000000002E-2</v>
      </c>
      <c r="N87" s="2">
        <v>0.3957</v>
      </c>
      <c r="O87">
        <v>4.09</v>
      </c>
      <c r="P87">
        <v>0.44</v>
      </c>
      <c r="Q87" s="2">
        <v>0.22509999999999999</v>
      </c>
      <c r="R87" s="2">
        <v>7.0800000000000002E-2</v>
      </c>
      <c r="S87" s="2">
        <v>-4.3099999999999999E-2</v>
      </c>
      <c r="T87">
        <v>1.43</v>
      </c>
      <c r="U87" s="1">
        <v>45875.6875</v>
      </c>
      <c r="V87">
        <v>11223.15</v>
      </c>
      <c r="W87">
        <v>18.760000000000002</v>
      </c>
      <c r="X87">
        <v>13.76</v>
      </c>
      <c r="Y87" s="3">
        <f>DATE(YEAR(U87), MONTH(U87), DAY(U87))</f>
        <v>45875</v>
      </c>
      <c r="Z87" t="str">
        <f>IF(TEXT(U87, "hh:mm") = "00:00", "08:30", TEXT(U87, "hh:mm"))</f>
        <v>16:30</v>
      </c>
      <c r="AA87" s="3">
        <f>WORKDAY(AB87,-1,[1]USHolidays!$B$2:$B$11)</f>
        <v>45874</v>
      </c>
      <c r="AB87" s="3">
        <f>IF(WEEKDAY(Y87,2)=6,Y87-1,IF(WEEKDAY(Y87,2)=7,Y87-2,IF(Z87="08:30",IF(WEEKDAY(Y87,2)=1,Y87-3, Y87-1),Y87)))</f>
        <v>45875</v>
      </c>
      <c r="AC87" s="3">
        <f>WORKDAY(AB87,1,[1]USHolidays!$B$2:$B$11)</f>
        <v>45876</v>
      </c>
      <c r="AD87">
        <f>ROUND(P87*10, 0)</f>
        <v>4</v>
      </c>
      <c r="AE87">
        <f>ROUND(N87*20, 0)</f>
        <v>8</v>
      </c>
      <c r="AF87">
        <f>ROUND(O87, 0)</f>
        <v>4</v>
      </c>
      <c r="AG87">
        <f>IF(J87 = "", 999, ROUND(J87*10, 0))</f>
        <v>14</v>
      </c>
    </row>
    <row r="88" spans="1:33" x14ac:dyDescent="0.25">
      <c r="A88">
        <v>692</v>
      </c>
      <c r="B88" t="s">
        <v>3016</v>
      </c>
      <c r="C88" t="s">
        <v>3015</v>
      </c>
      <c r="D88" t="s">
        <v>3</v>
      </c>
      <c r="E88" t="s">
        <v>47</v>
      </c>
      <c r="F88" t="s">
        <v>398</v>
      </c>
      <c r="G88" t="s">
        <v>494</v>
      </c>
      <c r="H88">
        <v>2966.72</v>
      </c>
      <c r="K88">
        <v>1.9</v>
      </c>
      <c r="L88">
        <v>1.83</v>
      </c>
      <c r="N88" s="2">
        <v>0.39</v>
      </c>
      <c r="O88">
        <v>2.95</v>
      </c>
      <c r="P88">
        <v>2.57</v>
      </c>
      <c r="Q88" s="2">
        <v>-1.9E-3</v>
      </c>
      <c r="R88" s="2">
        <v>-0.1323</v>
      </c>
      <c r="S88" s="2">
        <v>-8.5900000000000004E-2</v>
      </c>
      <c r="T88">
        <v>-0.01</v>
      </c>
      <c r="U88" s="1">
        <v>45880.6875</v>
      </c>
      <c r="V88">
        <v>594.16</v>
      </c>
      <c r="W88">
        <v>33.630000000000003</v>
      </c>
      <c r="X88">
        <v>25.85</v>
      </c>
      <c r="Y88" s="3">
        <f>DATE(YEAR(U88), MONTH(U88), DAY(U88))</f>
        <v>45880</v>
      </c>
      <c r="Z88" t="str">
        <f>IF(TEXT(U88, "hh:mm") = "00:00", "08:30", TEXT(U88, "hh:mm"))</f>
        <v>16:30</v>
      </c>
      <c r="AA88" s="3">
        <f>WORKDAY(AB88,-1,[1]USHolidays!$B$2:$B$11)</f>
        <v>45877</v>
      </c>
      <c r="AB88" s="3">
        <f>IF(WEEKDAY(Y88,2)=6,Y88-1,IF(WEEKDAY(Y88,2)=7,Y88-2,IF(Z88="08:30",IF(WEEKDAY(Y88,2)=1,Y88-3, Y88-1),Y88)))</f>
        <v>45880</v>
      </c>
      <c r="AC88" s="3">
        <f>WORKDAY(AB88,1,[1]USHolidays!$B$2:$B$11)</f>
        <v>45881</v>
      </c>
      <c r="AD88">
        <f>ROUND(P88*10, 0)</f>
        <v>26</v>
      </c>
      <c r="AE88">
        <f>ROUND(N88*20, 0)</f>
        <v>8</v>
      </c>
      <c r="AF88">
        <f>ROUND(O88, 0)</f>
        <v>3</v>
      </c>
      <c r="AG88">
        <f>IF(J88 = "", 999, ROUND(J88*10, 0))</f>
        <v>999</v>
      </c>
    </row>
    <row r="89" spans="1:33" x14ac:dyDescent="0.25">
      <c r="A89">
        <v>326</v>
      </c>
      <c r="B89" t="s">
        <v>3014</v>
      </c>
      <c r="C89" t="s">
        <v>3013</v>
      </c>
      <c r="D89" t="s">
        <v>3</v>
      </c>
      <c r="E89" t="s">
        <v>8</v>
      </c>
      <c r="F89" t="s">
        <v>7</v>
      </c>
      <c r="G89" t="s">
        <v>11</v>
      </c>
      <c r="H89">
        <v>8400.5</v>
      </c>
      <c r="I89">
        <v>16.41</v>
      </c>
      <c r="J89">
        <v>0.51</v>
      </c>
      <c r="K89">
        <v>2.83</v>
      </c>
      <c r="L89">
        <v>4.6900000000000004</v>
      </c>
      <c r="N89" s="2">
        <v>0.38950000000000001</v>
      </c>
      <c r="O89">
        <v>4.6399999999999997</v>
      </c>
      <c r="P89">
        <v>4.54</v>
      </c>
      <c r="Q89" s="2">
        <v>0.4728</v>
      </c>
      <c r="R89" s="2">
        <v>0.3362</v>
      </c>
      <c r="S89" s="2">
        <v>0.50219999999999998</v>
      </c>
      <c r="T89">
        <v>1.17</v>
      </c>
      <c r="U89" s="1">
        <v>45874.6875</v>
      </c>
      <c r="V89">
        <v>2142.19</v>
      </c>
      <c r="W89">
        <v>70.56</v>
      </c>
      <c r="X89">
        <v>71.819999999999993</v>
      </c>
      <c r="Y89" s="3">
        <f>DATE(YEAR(U89), MONTH(U89), DAY(U89))</f>
        <v>45874</v>
      </c>
      <c r="Z89" t="str">
        <f>IF(TEXT(U89, "hh:mm") = "00:00", "08:30", TEXT(U89, "hh:mm"))</f>
        <v>16:30</v>
      </c>
      <c r="AA89" s="3">
        <f>WORKDAY(AB89,-1,[1]USHolidays!$B$2:$B$11)</f>
        <v>45873</v>
      </c>
      <c r="AB89" s="3">
        <f>IF(WEEKDAY(Y89,2)=6,Y89-1,IF(WEEKDAY(Y89,2)=7,Y89-2,IF(Z89="08:30",IF(WEEKDAY(Y89,2)=1,Y89-3, Y89-1),Y89)))</f>
        <v>45874</v>
      </c>
      <c r="AC89" s="3">
        <f>WORKDAY(AB89,1,[1]USHolidays!$B$2:$B$11)</f>
        <v>45875</v>
      </c>
      <c r="AD89">
        <f>ROUND(P89*10, 0)</f>
        <v>45</v>
      </c>
      <c r="AE89">
        <f>ROUND(N89*20, 0)</f>
        <v>8</v>
      </c>
      <c r="AF89">
        <f>ROUND(O89, 0)</f>
        <v>5</v>
      </c>
      <c r="AG89">
        <f>IF(J89 = "", 999, ROUND(J89*10, 0))</f>
        <v>5</v>
      </c>
    </row>
    <row r="90" spans="1:33" x14ac:dyDescent="0.25">
      <c r="A90">
        <v>788</v>
      </c>
      <c r="B90" t="s">
        <v>3012</v>
      </c>
      <c r="C90" t="s">
        <v>3011</v>
      </c>
      <c r="D90" t="s">
        <v>60</v>
      </c>
      <c r="E90" t="s">
        <v>25</v>
      </c>
      <c r="F90" t="s">
        <v>38</v>
      </c>
      <c r="G90" t="s">
        <v>11</v>
      </c>
      <c r="H90">
        <v>48230.44</v>
      </c>
      <c r="I90">
        <v>16.93</v>
      </c>
      <c r="J90">
        <v>1.88</v>
      </c>
      <c r="K90">
        <v>36.31</v>
      </c>
      <c r="L90">
        <v>12.21</v>
      </c>
      <c r="N90" s="2">
        <v>0.38619999999999999</v>
      </c>
      <c r="O90">
        <v>2.23</v>
      </c>
      <c r="P90">
        <v>0.28000000000000003</v>
      </c>
      <c r="Q90" s="2">
        <v>0.1241</v>
      </c>
      <c r="R90" s="2">
        <v>0.35599999999999998</v>
      </c>
      <c r="S90" s="2">
        <v>-6.9099999999999995E-2</v>
      </c>
      <c r="T90">
        <v>2.68</v>
      </c>
      <c r="U90" s="1">
        <v>45876.6875</v>
      </c>
      <c r="V90">
        <v>10809.5</v>
      </c>
      <c r="W90">
        <v>86.41</v>
      </c>
      <c r="X90">
        <v>79.12</v>
      </c>
      <c r="Y90" s="3">
        <f>DATE(YEAR(U90), MONTH(U90), DAY(U90))</f>
        <v>45876</v>
      </c>
      <c r="Z90" t="str">
        <f>IF(TEXT(U90, "hh:mm") = "00:00", "08:30", TEXT(U90, "hh:mm"))</f>
        <v>16:30</v>
      </c>
      <c r="AA90" s="3">
        <f>WORKDAY(AB90,-1,[1]USHolidays!$B$2:$B$11)</f>
        <v>45875</v>
      </c>
      <c r="AB90" s="3">
        <f>IF(WEEKDAY(Y90,2)=6,Y90-1,IF(WEEKDAY(Y90,2)=7,Y90-2,IF(Z90="08:30",IF(WEEKDAY(Y90,2)=1,Y90-3, Y90-1),Y90)))</f>
        <v>45876</v>
      </c>
      <c r="AC90" s="3">
        <f>WORKDAY(AB90,1,[1]USHolidays!$B$2:$B$11)</f>
        <v>45877</v>
      </c>
      <c r="AD90">
        <f>ROUND(P90*10, 0)</f>
        <v>3</v>
      </c>
      <c r="AE90">
        <f>ROUND(N90*20, 0)</f>
        <v>8</v>
      </c>
      <c r="AF90">
        <f>ROUND(O90, 0)</f>
        <v>2</v>
      </c>
      <c r="AG90">
        <f>IF(J90 = "", 999, ROUND(J90*10, 0))</f>
        <v>19</v>
      </c>
    </row>
    <row r="91" spans="1:33" x14ac:dyDescent="0.25">
      <c r="A91">
        <v>699</v>
      </c>
      <c r="B91" t="s">
        <v>3010</v>
      </c>
      <c r="C91" t="s">
        <v>3009</v>
      </c>
      <c r="D91" t="s">
        <v>3</v>
      </c>
      <c r="E91" t="s">
        <v>8</v>
      </c>
      <c r="F91" t="s">
        <v>12</v>
      </c>
      <c r="G91" t="s">
        <v>11</v>
      </c>
      <c r="H91">
        <v>13988.54</v>
      </c>
      <c r="K91">
        <v>1.78</v>
      </c>
      <c r="L91">
        <v>1.68</v>
      </c>
      <c r="N91" s="2">
        <v>0.38579999999999998</v>
      </c>
      <c r="O91">
        <v>1.93</v>
      </c>
      <c r="P91">
        <v>2.76</v>
      </c>
      <c r="Q91" s="2">
        <v>-0.20979999999999999</v>
      </c>
      <c r="R91" s="2">
        <v>0.35899999999999999</v>
      </c>
      <c r="S91" s="2">
        <v>1.3851</v>
      </c>
      <c r="T91">
        <v>4.8499999999999996</v>
      </c>
      <c r="U91" s="1">
        <v>45877.354166666664</v>
      </c>
      <c r="V91">
        <v>11975.94</v>
      </c>
      <c r="W91">
        <v>71</v>
      </c>
      <c r="X91">
        <v>80.52</v>
      </c>
      <c r="Y91" s="3">
        <f>DATE(YEAR(U91), MONTH(U91), DAY(U91))</f>
        <v>45877</v>
      </c>
      <c r="Z91" t="str">
        <f>IF(TEXT(U91, "hh:mm") = "00:00", "08:30", TEXT(U91, "hh:mm"))</f>
        <v>08:30</v>
      </c>
      <c r="AA91" s="3">
        <f>WORKDAY(AB91,-1,[1]USHolidays!$B$2:$B$11)</f>
        <v>45875</v>
      </c>
      <c r="AB91" s="3">
        <f>IF(WEEKDAY(Y91,2)=6,Y91-1,IF(WEEKDAY(Y91,2)=7,Y91-2,IF(Z91="08:30",IF(WEEKDAY(Y91,2)=1,Y91-3, Y91-1),Y91)))</f>
        <v>45876</v>
      </c>
      <c r="AC91" s="3">
        <f>WORKDAY(AB91,1,[1]USHolidays!$B$2:$B$11)</f>
        <v>45877</v>
      </c>
      <c r="AD91">
        <f>ROUND(P91*10, 0)</f>
        <v>28</v>
      </c>
      <c r="AE91">
        <f>ROUND(N91*20, 0)</f>
        <v>8</v>
      </c>
      <c r="AF91">
        <f>ROUND(O91, 0)</f>
        <v>2</v>
      </c>
      <c r="AG91">
        <f>IF(J91 = "", 999, ROUND(J91*10, 0))</f>
        <v>999</v>
      </c>
    </row>
    <row r="92" spans="1:33" x14ac:dyDescent="0.25">
      <c r="A92">
        <v>561</v>
      </c>
      <c r="B92" t="s">
        <v>3008</v>
      </c>
      <c r="C92" t="s">
        <v>3007</v>
      </c>
      <c r="D92" t="s">
        <v>17</v>
      </c>
      <c r="E92" t="s">
        <v>8</v>
      </c>
      <c r="F92" t="s">
        <v>1825</v>
      </c>
      <c r="G92" t="s">
        <v>11</v>
      </c>
      <c r="H92">
        <v>2023.16</v>
      </c>
      <c r="I92">
        <v>39.950000000000003</v>
      </c>
      <c r="J92">
        <v>1.51</v>
      </c>
      <c r="K92">
        <v>5.99</v>
      </c>
      <c r="L92">
        <v>3.55</v>
      </c>
      <c r="N92" s="2">
        <v>0.38419999999999999</v>
      </c>
      <c r="O92">
        <v>7.19</v>
      </c>
      <c r="P92">
        <v>0.06</v>
      </c>
      <c r="Q92" s="2">
        <v>4.2799999999999998E-2</v>
      </c>
      <c r="R92" s="2">
        <v>0.12640000000000001</v>
      </c>
      <c r="S92" s="2">
        <v>0.36409999999999998</v>
      </c>
      <c r="T92">
        <v>1.33</v>
      </c>
      <c r="U92" s="1">
        <v>45876.6875</v>
      </c>
      <c r="V92">
        <v>1078.3599999999999</v>
      </c>
      <c r="W92">
        <v>28</v>
      </c>
      <c r="X92">
        <v>23.53</v>
      </c>
      <c r="Y92" s="3">
        <f>DATE(YEAR(U92), MONTH(U92), DAY(U92))</f>
        <v>45876</v>
      </c>
      <c r="Z92" t="str">
        <f>IF(TEXT(U92, "hh:mm") = "00:00", "08:30", TEXT(U92, "hh:mm"))</f>
        <v>16:30</v>
      </c>
      <c r="AA92" s="3">
        <f>WORKDAY(AB92,-1,[1]USHolidays!$B$2:$B$11)</f>
        <v>45875</v>
      </c>
      <c r="AB92" s="3">
        <f>IF(WEEKDAY(Y92,2)=6,Y92-1,IF(WEEKDAY(Y92,2)=7,Y92-2,IF(Z92="08:30",IF(WEEKDAY(Y92,2)=1,Y92-3, Y92-1),Y92)))</f>
        <v>45876</v>
      </c>
      <c r="AC92" s="3">
        <f>WORKDAY(AB92,1,[1]USHolidays!$B$2:$B$11)</f>
        <v>45877</v>
      </c>
      <c r="AD92">
        <f>ROUND(P92*10, 0)</f>
        <v>1</v>
      </c>
      <c r="AE92">
        <f>ROUND(N92*20, 0)</f>
        <v>8</v>
      </c>
      <c r="AF92">
        <f>ROUND(O92, 0)</f>
        <v>7</v>
      </c>
      <c r="AG92">
        <f>IF(J92 = "", 999, ROUND(J92*10, 0))</f>
        <v>15</v>
      </c>
    </row>
    <row r="93" spans="1:33" x14ac:dyDescent="0.25">
      <c r="A93">
        <v>8</v>
      </c>
      <c r="B93" t="s">
        <v>3006</v>
      </c>
      <c r="C93" t="s">
        <v>3005</v>
      </c>
      <c r="D93" t="s">
        <v>17</v>
      </c>
      <c r="E93" t="s">
        <v>25</v>
      </c>
      <c r="F93" t="s">
        <v>24</v>
      </c>
      <c r="G93" t="s">
        <v>11</v>
      </c>
      <c r="H93">
        <v>3158.62</v>
      </c>
      <c r="K93">
        <v>0.95</v>
      </c>
      <c r="L93">
        <v>2.0099999999999998</v>
      </c>
      <c r="N93" s="2">
        <v>0.38390000000000002</v>
      </c>
      <c r="O93">
        <v>3.87</v>
      </c>
      <c r="P93">
        <v>1.1499999999999999</v>
      </c>
      <c r="Q93" s="2">
        <v>-0.27500000000000002</v>
      </c>
      <c r="R93" s="2">
        <v>-5.45E-2</v>
      </c>
      <c r="S93" s="2">
        <v>-0.34039999999999998</v>
      </c>
      <c r="T93">
        <v>1.1399999999999999</v>
      </c>
      <c r="U93" s="1">
        <v>45903.6875</v>
      </c>
      <c r="V93">
        <v>3952.46</v>
      </c>
      <c r="W93">
        <v>16.54</v>
      </c>
      <c r="X93">
        <v>13.37</v>
      </c>
      <c r="Y93" s="3">
        <f>DATE(YEAR(U93), MONTH(U93), DAY(U93))</f>
        <v>45903</v>
      </c>
      <c r="Z93" t="str">
        <f>IF(TEXT(U93, "hh:mm") = "00:00", "08:30", TEXT(U93, "hh:mm"))</f>
        <v>16:30</v>
      </c>
      <c r="AA93" s="3">
        <f>WORKDAY(AB93,-1,[1]USHolidays!$B$2:$B$11)</f>
        <v>45902</v>
      </c>
      <c r="AB93" s="3">
        <f>IF(WEEKDAY(Y93,2)=6,Y93-1,IF(WEEKDAY(Y93,2)=7,Y93-2,IF(Z93="08:30",IF(WEEKDAY(Y93,2)=1,Y93-3, Y93-1),Y93)))</f>
        <v>45903</v>
      </c>
      <c r="AC93" s="3">
        <f>WORKDAY(AB93,1,[1]USHolidays!$B$2:$B$11)</f>
        <v>45904</v>
      </c>
      <c r="AD93">
        <f>ROUND(P93*10, 0)</f>
        <v>12</v>
      </c>
      <c r="AE93">
        <f>ROUND(N93*20, 0)</f>
        <v>8</v>
      </c>
      <c r="AF93">
        <f>ROUND(O93, 0)</f>
        <v>4</v>
      </c>
      <c r="AG93">
        <f>IF(J93 = "", 999, ROUND(J93*10, 0))</f>
        <v>999</v>
      </c>
    </row>
    <row r="94" spans="1:33" x14ac:dyDescent="0.25">
      <c r="A94">
        <v>357</v>
      </c>
      <c r="B94" t="s">
        <v>3004</v>
      </c>
      <c r="C94" t="s">
        <v>3003</v>
      </c>
      <c r="D94" t="s">
        <v>3</v>
      </c>
      <c r="E94" t="s">
        <v>119</v>
      </c>
      <c r="F94" t="s">
        <v>516</v>
      </c>
      <c r="G94" t="s">
        <v>11</v>
      </c>
      <c r="H94">
        <v>10359.18</v>
      </c>
      <c r="I94">
        <v>23.21</v>
      </c>
      <c r="J94">
        <v>1.95</v>
      </c>
      <c r="K94">
        <v>73.709999999999994</v>
      </c>
      <c r="M94" s="2">
        <v>1.5E-3</v>
      </c>
      <c r="N94" s="2">
        <v>0.38100000000000001</v>
      </c>
      <c r="O94">
        <v>8.1300000000000008</v>
      </c>
      <c r="P94">
        <v>0.11</v>
      </c>
      <c r="Q94" s="2">
        <v>0.25919999999999999</v>
      </c>
      <c r="R94" s="2">
        <v>2.3E-2</v>
      </c>
      <c r="S94" s="2">
        <v>-4.41E-2</v>
      </c>
      <c r="T94">
        <v>1.1200000000000001</v>
      </c>
      <c r="U94" s="1">
        <v>45862.6875</v>
      </c>
      <c r="V94">
        <v>209.97</v>
      </c>
      <c r="W94">
        <v>502.75</v>
      </c>
      <c r="X94">
        <v>444.6</v>
      </c>
      <c r="Y94" s="3">
        <f>DATE(YEAR(U94), MONTH(U94), DAY(U94))</f>
        <v>45862</v>
      </c>
      <c r="Z94" t="str">
        <f>IF(TEXT(U94, "hh:mm") = "00:00", "08:30", TEXT(U94, "hh:mm"))</f>
        <v>16:30</v>
      </c>
      <c r="AA94" s="3">
        <f>WORKDAY(AB94,-1,[1]USHolidays!$B$2:$B$11)</f>
        <v>45861</v>
      </c>
      <c r="AB94" s="3">
        <f>IF(WEEKDAY(Y94,2)=6,Y94-1,IF(WEEKDAY(Y94,2)=7,Y94-2,IF(Z94="08:30",IF(WEEKDAY(Y94,2)=1,Y94-3, Y94-1),Y94)))</f>
        <v>45862</v>
      </c>
      <c r="AC94" s="3">
        <f>WORKDAY(AB94,1,[1]USHolidays!$B$2:$B$11)</f>
        <v>45863</v>
      </c>
      <c r="AD94">
        <f>ROUND(P94*10, 0)</f>
        <v>1</v>
      </c>
      <c r="AE94">
        <f>ROUND(N94*20, 0)</f>
        <v>8</v>
      </c>
      <c r="AF94">
        <f>ROUND(O94, 0)</f>
        <v>8</v>
      </c>
      <c r="AG94">
        <f>IF(J94 = "", 999, ROUND(J94*10, 0))</f>
        <v>20</v>
      </c>
    </row>
    <row r="95" spans="1:33" x14ac:dyDescent="0.25">
      <c r="A95">
        <v>230</v>
      </c>
      <c r="B95" t="s">
        <v>3002</v>
      </c>
      <c r="C95" t="s">
        <v>3001</v>
      </c>
      <c r="D95" t="s">
        <v>3</v>
      </c>
      <c r="E95" t="s">
        <v>8</v>
      </c>
      <c r="F95" t="s">
        <v>12</v>
      </c>
      <c r="G95" t="s">
        <v>11</v>
      </c>
      <c r="H95">
        <v>12695.64</v>
      </c>
      <c r="I95">
        <v>58.15</v>
      </c>
      <c r="J95">
        <v>5.84</v>
      </c>
      <c r="K95">
        <v>5.47</v>
      </c>
      <c r="L95">
        <v>4.49</v>
      </c>
      <c r="N95" s="2">
        <v>0.37419999999999998</v>
      </c>
      <c r="O95">
        <v>2.1800000000000002</v>
      </c>
      <c r="P95">
        <v>0.01</v>
      </c>
      <c r="Q95" s="2">
        <v>0.39879999999999999</v>
      </c>
      <c r="R95" s="2">
        <v>0.32150000000000001</v>
      </c>
      <c r="S95" s="2">
        <v>0.26879999999999998</v>
      </c>
      <c r="T95">
        <v>1.36</v>
      </c>
      <c r="U95" s="1">
        <v>45876.6875</v>
      </c>
      <c r="V95">
        <v>1866.02</v>
      </c>
      <c r="W95">
        <v>68</v>
      </c>
      <c r="X95">
        <v>67.739999999999995</v>
      </c>
      <c r="Y95" s="3">
        <f>DATE(YEAR(U95), MONTH(U95), DAY(U95))</f>
        <v>45876</v>
      </c>
      <c r="Z95" t="str">
        <f>IF(TEXT(U95, "hh:mm") = "00:00", "08:30", TEXT(U95, "hh:mm"))</f>
        <v>16:30</v>
      </c>
      <c r="AA95" s="3">
        <f>WORKDAY(AB95,-1,[1]USHolidays!$B$2:$B$11)</f>
        <v>45875</v>
      </c>
      <c r="AB95" s="3">
        <f>IF(WEEKDAY(Y95,2)=6,Y95-1,IF(WEEKDAY(Y95,2)=7,Y95-2,IF(Z95="08:30",IF(WEEKDAY(Y95,2)=1,Y95-3, Y95-1),Y95)))</f>
        <v>45876</v>
      </c>
      <c r="AC95" s="3">
        <f>WORKDAY(AB95,1,[1]USHolidays!$B$2:$B$11)</f>
        <v>45877</v>
      </c>
      <c r="AD95">
        <f>ROUND(P95*10, 0)</f>
        <v>0</v>
      </c>
      <c r="AE95">
        <f>ROUND(N95*20, 0)</f>
        <v>7</v>
      </c>
      <c r="AF95">
        <f>ROUND(O95, 0)</f>
        <v>2</v>
      </c>
      <c r="AG95">
        <f>IF(J95 = "", 999, ROUND(J95*10, 0))</f>
        <v>58</v>
      </c>
    </row>
    <row r="96" spans="1:33" x14ac:dyDescent="0.25">
      <c r="A96">
        <v>567</v>
      </c>
      <c r="B96" t="s">
        <v>3000</v>
      </c>
      <c r="C96" t="s">
        <v>2999</v>
      </c>
      <c r="D96" t="s">
        <v>17</v>
      </c>
      <c r="E96" t="s">
        <v>119</v>
      </c>
      <c r="F96" t="s">
        <v>516</v>
      </c>
      <c r="G96" t="s">
        <v>11</v>
      </c>
      <c r="H96">
        <v>3349.27</v>
      </c>
      <c r="I96">
        <v>21.99</v>
      </c>
      <c r="J96">
        <v>0.99</v>
      </c>
      <c r="K96">
        <v>31.64</v>
      </c>
      <c r="N96" s="2">
        <v>0.37319999999999998</v>
      </c>
      <c r="O96">
        <v>1.0900000000000001</v>
      </c>
      <c r="P96">
        <v>0</v>
      </c>
      <c r="Q96" s="2">
        <v>0.22750000000000001</v>
      </c>
      <c r="R96" s="2">
        <v>-0.22239999999999999</v>
      </c>
      <c r="S96" s="2">
        <v>0.18429999999999999</v>
      </c>
      <c r="T96">
        <v>0.35</v>
      </c>
      <c r="U96" s="1">
        <v>45873.6875</v>
      </c>
      <c r="V96">
        <v>354.21</v>
      </c>
      <c r="W96">
        <v>165.33</v>
      </c>
      <c r="X96">
        <v>125.05</v>
      </c>
      <c r="Y96" s="3">
        <f>DATE(YEAR(U96), MONTH(U96), DAY(U96))</f>
        <v>45873</v>
      </c>
      <c r="Z96" t="str">
        <f>IF(TEXT(U96, "hh:mm") = "00:00", "08:30", TEXT(U96, "hh:mm"))</f>
        <v>16:30</v>
      </c>
      <c r="AA96" s="3">
        <f>WORKDAY(AB96,-1,[1]USHolidays!$B$2:$B$11)</f>
        <v>45870</v>
      </c>
      <c r="AB96" s="3">
        <f>IF(WEEKDAY(Y96,2)=6,Y96-1,IF(WEEKDAY(Y96,2)=7,Y96-2,IF(Z96="08:30",IF(WEEKDAY(Y96,2)=1,Y96-3, Y96-1),Y96)))</f>
        <v>45873</v>
      </c>
      <c r="AC96" s="3">
        <f>WORKDAY(AB96,1,[1]USHolidays!$B$2:$B$11)</f>
        <v>45874</v>
      </c>
      <c r="AD96">
        <f>ROUND(P96*10, 0)</f>
        <v>0</v>
      </c>
      <c r="AE96">
        <f>ROUND(N96*20, 0)</f>
        <v>7</v>
      </c>
      <c r="AF96">
        <f>ROUND(O96, 0)</f>
        <v>1</v>
      </c>
      <c r="AG96">
        <f>IF(J96 = "", 999, ROUND(J96*10, 0))</f>
        <v>10</v>
      </c>
    </row>
    <row r="97" spans="1:33" x14ac:dyDescent="0.25">
      <c r="A97">
        <v>182</v>
      </c>
      <c r="B97" t="s">
        <v>2998</v>
      </c>
      <c r="C97" t="s">
        <v>2997</v>
      </c>
      <c r="D97" t="s">
        <v>3</v>
      </c>
      <c r="E97" t="s">
        <v>2</v>
      </c>
      <c r="F97" t="s">
        <v>880</v>
      </c>
      <c r="G97" t="s">
        <v>11</v>
      </c>
      <c r="H97">
        <v>52413.13</v>
      </c>
      <c r="I97">
        <v>144.76</v>
      </c>
      <c r="J97">
        <v>1.1000000000000001</v>
      </c>
      <c r="K97">
        <v>2.58</v>
      </c>
      <c r="L97">
        <v>3.78</v>
      </c>
      <c r="N97" s="2">
        <v>0.36990000000000001</v>
      </c>
      <c r="O97">
        <v>1.1399999999999999</v>
      </c>
      <c r="P97">
        <v>0.98</v>
      </c>
      <c r="Q97" s="2">
        <v>1.1299999999999999E-2</v>
      </c>
      <c r="R97" s="2">
        <v>5.3900000000000003E-2</v>
      </c>
      <c r="S97" s="2">
        <v>0.308</v>
      </c>
      <c r="T97">
        <v>1.1599999999999999</v>
      </c>
      <c r="U97" s="1">
        <v>45874.6875</v>
      </c>
      <c r="V97">
        <v>10266.58</v>
      </c>
      <c r="W97">
        <v>34.71</v>
      </c>
      <c r="X97">
        <v>28.75</v>
      </c>
      <c r="Y97" s="3">
        <f>DATE(YEAR(U97), MONTH(U97), DAY(U97))</f>
        <v>45874</v>
      </c>
      <c r="Z97" t="str">
        <f>IF(TEXT(U97, "hh:mm") = "00:00", "08:30", TEXT(U97, "hh:mm"))</f>
        <v>16:30</v>
      </c>
      <c r="AA97" s="3">
        <f>WORKDAY(AB97,-1,[1]USHolidays!$B$2:$B$11)</f>
        <v>45873</v>
      </c>
      <c r="AB97" s="3">
        <f>IF(WEEKDAY(Y97,2)=6,Y97-1,IF(WEEKDAY(Y97,2)=7,Y97-2,IF(Z97="08:30",IF(WEEKDAY(Y97,2)=1,Y97-3, Y97-1),Y97)))</f>
        <v>45874</v>
      </c>
      <c r="AC97" s="3">
        <f>WORKDAY(AB97,1,[1]USHolidays!$B$2:$B$11)</f>
        <v>45875</v>
      </c>
      <c r="AD97">
        <f>ROUND(P97*10, 0)</f>
        <v>10</v>
      </c>
      <c r="AE97">
        <f>ROUND(N97*20, 0)</f>
        <v>7</v>
      </c>
      <c r="AF97">
        <f>ROUND(O97, 0)</f>
        <v>1</v>
      </c>
      <c r="AG97">
        <f>IF(J97 = "", 999, ROUND(J97*10, 0))</f>
        <v>11</v>
      </c>
    </row>
    <row r="98" spans="1:33" x14ac:dyDescent="0.25">
      <c r="A98">
        <v>184</v>
      </c>
      <c r="B98" t="s">
        <v>2996</v>
      </c>
      <c r="C98" t="s">
        <v>2995</v>
      </c>
      <c r="D98" t="s">
        <v>17</v>
      </c>
      <c r="E98" t="s">
        <v>8</v>
      </c>
      <c r="F98" t="s">
        <v>7</v>
      </c>
      <c r="G98" t="s">
        <v>11</v>
      </c>
      <c r="H98">
        <v>2580</v>
      </c>
      <c r="I98">
        <v>12.79</v>
      </c>
      <c r="J98">
        <v>1.1299999999999999</v>
      </c>
      <c r="K98">
        <v>6.99</v>
      </c>
      <c r="L98">
        <v>5.33</v>
      </c>
      <c r="N98" s="2">
        <v>0.36890000000000001</v>
      </c>
      <c r="O98">
        <v>6.8</v>
      </c>
      <c r="P98">
        <v>0</v>
      </c>
      <c r="Q98" s="2">
        <v>0.37359999999999999</v>
      </c>
      <c r="R98" s="2">
        <v>-0.12570000000000001</v>
      </c>
      <c r="S98" s="2">
        <v>1.01E-2</v>
      </c>
      <c r="T98">
        <v>0.85</v>
      </c>
      <c r="U98" s="1">
        <v>45875.6875</v>
      </c>
      <c r="V98">
        <v>1356.63</v>
      </c>
      <c r="W98">
        <v>34.29</v>
      </c>
      <c r="X98">
        <v>21.08</v>
      </c>
      <c r="Y98" s="3">
        <f>DATE(YEAR(U98), MONTH(U98), DAY(U98))</f>
        <v>45875</v>
      </c>
      <c r="Z98" t="str">
        <f>IF(TEXT(U98, "hh:mm") = "00:00", "08:30", TEXT(U98, "hh:mm"))</f>
        <v>16:30</v>
      </c>
      <c r="AA98" s="3">
        <f>WORKDAY(AB98,-1,[1]USHolidays!$B$2:$B$11)</f>
        <v>45874</v>
      </c>
      <c r="AB98" s="3">
        <f>IF(WEEKDAY(Y98,2)=6,Y98-1,IF(WEEKDAY(Y98,2)=7,Y98-2,IF(Z98="08:30",IF(WEEKDAY(Y98,2)=1,Y98-3, Y98-1),Y98)))</f>
        <v>45875</v>
      </c>
      <c r="AC98" s="3">
        <f>WORKDAY(AB98,1,[1]USHolidays!$B$2:$B$11)</f>
        <v>45876</v>
      </c>
      <c r="AD98">
        <f>ROUND(P98*10, 0)</f>
        <v>0</v>
      </c>
      <c r="AE98">
        <f>ROUND(N98*20, 0)</f>
        <v>7</v>
      </c>
      <c r="AF98">
        <f>ROUND(O98, 0)</f>
        <v>7</v>
      </c>
      <c r="AG98">
        <f>IF(J98 = "", 999, ROUND(J98*10, 0))</f>
        <v>11</v>
      </c>
    </row>
    <row r="99" spans="1:33" x14ac:dyDescent="0.25">
      <c r="A99">
        <v>447</v>
      </c>
      <c r="B99" t="s">
        <v>2994</v>
      </c>
      <c r="C99" t="s">
        <v>2993</v>
      </c>
      <c r="D99" t="s">
        <v>3</v>
      </c>
      <c r="E99" t="s">
        <v>25</v>
      </c>
      <c r="F99" t="s">
        <v>38</v>
      </c>
      <c r="G99" t="s">
        <v>11</v>
      </c>
      <c r="H99">
        <v>17900.34</v>
      </c>
      <c r="K99">
        <v>37.119999999999997</v>
      </c>
      <c r="L99">
        <v>30.03</v>
      </c>
      <c r="N99" s="2">
        <v>0.36609999999999998</v>
      </c>
      <c r="O99">
        <v>1.82</v>
      </c>
      <c r="P99">
        <v>0.02</v>
      </c>
      <c r="Q99" s="2">
        <v>-4.0899999999999999E-2</v>
      </c>
      <c r="R99" s="2">
        <v>0.16159999999999999</v>
      </c>
      <c r="S99" s="2">
        <v>-5.91E-2</v>
      </c>
      <c r="T99">
        <v>1.49</v>
      </c>
      <c r="U99" s="1">
        <v>45895.6875</v>
      </c>
      <c r="V99">
        <v>2454.77</v>
      </c>
      <c r="W99">
        <v>277.06</v>
      </c>
      <c r="X99">
        <v>219.06</v>
      </c>
      <c r="Y99" s="3">
        <f>DATE(YEAR(U99), MONTH(U99), DAY(U99))</f>
        <v>45895</v>
      </c>
      <c r="Z99" t="str">
        <f>IF(TEXT(U99, "hh:mm") = "00:00", "08:30", TEXT(U99, "hh:mm"))</f>
        <v>16:30</v>
      </c>
      <c r="AA99" s="3">
        <f>WORKDAY(AB99,-1,[1]USHolidays!$B$2:$B$11)</f>
        <v>45894</v>
      </c>
      <c r="AB99" s="3">
        <f>IF(WEEKDAY(Y99,2)=6,Y99-1,IF(WEEKDAY(Y99,2)=7,Y99-2,IF(Z99="08:30",IF(WEEKDAY(Y99,2)=1,Y99-3, Y99-1),Y99)))</f>
        <v>45895</v>
      </c>
      <c r="AC99" s="3">
        <f>WORKDAY(AB99,1,[1]USHolidays!$B$2:$B$11)</f>
        <v>45896</v>
      </c>
      <c r="AD99">
        <f>ROUND(P99*10, 0)</f>
        <v>0</v>
      </c>
      <c r="AE99">
        <f>ROUND(N99*20, 0)</f>
        <v>7</v>
      </c>
      <c r="AF99">
        <f>ROUND(O99, 0)</f>
        <v>2</v>
      </c>
      <c r="AG99">
        <f>IF(J99 = "", 999, ROUND(J99*10, 0))</f>
        <v>999</v>
      </c>
    </row>
    <row r="100" spans="1:33" x14ac:dyDescent="0.25">
      <c r="A100">
        <v>60</v>
      </c>
      <c r="B100" t="s">
        <v>2992</v>
      </c>
      <c r="C100" t="s">
        <v>2991</v>
      </c>
      <c r="D100" t="s">
        <v>991</v>
      </c>
      <c r="E100" t="s">
        <v>233</v>
      </c>
      <c r="F100" t="s">
        <v>705</v>
      </c>
      <c r="G100" t="s">
        <v>11</v>
      </c>
      <c r="H100">
        <v>149398.22</v>
      </c>
      <c r="I100">
        <v>65.62</v>
      </c>
      <c r="J100">
        <v>1.21</v>
      </c>
      <c r="K100">
        <v>3.45</v>
      </c>
      <c r="L100">
        <v>3.53</v>
      </c>
      <c r="N100" s="2">
        <v>0.3649</v>
      </c>
      <c r="O100">
        <v>1.86</v>
      </c>
      <c r="P100">
        <v>3.01</v>
      </c>
      <c r="Q100" s="2">
        <v>0.43709999999999999</v>
      </c>
      <c r="R100" s="2">
        <v>0.25669999999999998</v>
      </c>
      <c r="S100" s="2">
        <v>0.3639</v>
      </c>
      <c r="T100">
        <v>2.4300000000000002</v>
      </c>
      <c r="U100" s="1">
        <v>45875.6875</v>
      </c>
      <c r="V100">
        <v>5658.7</v>
      </c>
      <c r="W100">
        <v>505.57</v>
      </c>
      <c r="X100">
        <v>441.68</v>
      </c>
      <c r="Y100" s="3">
        <f>DATE(YEAR(U100), MONTH(U100), DAY(U100))</f>
        <v>45875</v>
      </c>
      <c r="Z100" t="str">
        <f>IF(TEXT(U100, "hh:mm") = "00:00", "08:30", TEXT(U100, "hh:mm"))</f>
        <v>16:30</v>
      </c>
      <c r="AA100" s="3">
        <f>WORKDAY(AB100,-1,[1]USHolidays!$B$2:$B$11)</f>
        <v>45874</v>
      </c>
      <c r="AB100" s="3">
        <f>IF(WEEKDAY(Y100,2)=6,Y100-1,IF(WEEKDAY(Y100,2)=7,Y100-2,IF(Z100="08:30",IF(WEEKDAY(Y100,2)=1,Y100-3, Y100-1),Y100)))</f>
        <v>45875</v>
      </c>
      <c r="AC100" s="3">
        <f>WORKDAY(AB100,1,[1]USHolidays!$B$2:$B$11)</f>
        <v>45876</v>
      </c>
      <c r="AD100">
        <f>ROUND(P100*10, 0)</f>
        <v>30</v>
      </c>
      <c r="AE100">
        <f>ROUND(N100*20, 0)</f>
        <v>7</v>
      </c>
      <c r="AF100">
        <f>ROUND(O100, 0)</f>
        <v>2</v>
      </c>
      <c r="AG100">
        <f>IF(J100 = "", 999, ROUND(J100*10, 0))</f>
        <v>12</v>
      </c>
    </row>
    <row r="101" spans="1:33" x14ac:dyDescent="0.25">
      <c r="A101">
        <v>612</v>
      </c>
      <c r="B101" t="s">
        <v>2990</v>
      </c>
      <c r="C101" t="s">
        <v>2989</v>
      </c>
      <c r="D101" t="s">
        <v>17</v>
      </c>
      <c r="E101" t="s">
        <v>8</v>
      </c>
      <c r="F101" t="s">
        <v>7</v>
      </c>
      <c r="G101" t="s">
        <v>11</v>
      </c>
      <c r="H101">
        <v>5963.08</v>
      </c>
      <c r="K101">
        <v>9.8699999999999992</v>
      </c>
      <c r="L101">
        <v>9.1999999999999993</v>
      </c>
      <c r="N101" s="2">
        <v>0.36270000000000002</v>
      </c>
      <c r="O101">
        <v>6.71</v>
      </c>
      <c r="P101">
        <v>0</v>
      </c>
      <c r="Q101" s="2">
        <v>-42.477699999999999</v>
      </c>
      <c r="R101" s="2">
        <v>0.50439999999999996</v>
      </c>
      <c r="S101" s="2">
        <v>0.59389999999999998</v>
      </c>
      <c r="T101">
        <v>0.96</v>
      </c>
      <c r="U101" s="1">
        <v>45876.6875</v>
      </c>
      <c r="V101">
        <v>2416.58</v>
      </c>
      <c r="W101">
        <v>67</v>
      </c>
      <c r="X101">
        <v>46.35</v>
      </c>
      <c r="Y101" s="3">
        <f>DATE(YEAR(U101), MONTH(U101), DAY(U101))</f>
        <v>45876</v>
      </c>
      <c r="Z101" t="str">
        <f>IF(TEXT(U101, "hh:mm") = "00:00", "08:30", TEXT(U101, "hh:mm"))</f>
        <v>16:30</v>
      </c>
      <c r="AA101" s="3">
        <f>WORKDAY(AB101,-1,[1]USHolidays!$B$2:$B$11)</f>
        <v>45875</v>
      </c>
      <c r="AB101" s="3">
        <f>IF(WEEKDAY(Y101,2)=6,Y101-1,IF(WEEKDAY(Y101,2)=7,Y101-2,IF(Z101="08:30",IF(WEEKDAY(Y101,2)=1,Y101-3, Y101-1),Y101)))</f>
        <v>45876</v>
      </c>
      <c r="AC101" s="3">
        <f>WORKDAY(AB101,1,[1]USHolidays!$B$2:$B$11)</f>
        <v>45877</v>
      </c>
      <c r="AD101">
        <f>ROUND(P101*10, 0)</f>
        <v>0</v>
      </c>
      <c r="AE101">
        <f>ROUND(N101*20, 0)</f>
        <v>7</v>
      </c>
      <c r="AF101">
        <f>ROUND(O101, 0)</f>
        <v>7</v>
      </c>
      <c r="AG101">
        <f>IF(J101 = "", 999, ROUND(J101*10, 0))</f>
        <v>999</v>
      </c>
    </row>
    <row r="102" spans="1:33" x14ac:dyDescent="0.25">
      <c r="A102">
        <v>250</v>
      </c>
      <c r="B102" t="s">
        <v>2988</v>
      </c>
      <c r="C102" t="s">
        <v>2987</v>
      </c>
      <c r="D102" t="s">
        <v>3</v>
      </c>
      <c r="E102" t="s">
        <v>47</v>
      </c>
      <c r="F102" t="s">
        <v>69</v>
      </c>
      <c r="G102" t="s">
        <v>11</v>
      </c>
      <c r="H102">
        <v>6703.23</v>
      </c>
      <c r="I102">
        <v>70.08</v>
      </c>
      <c r="J102">
        <v>4.2</v>
      </c>
      <c r="K102">
        <v>14.19</v>
      </c>
      <c r="L102">
        <v>3</v>
      </c>
      <c r="N102" s="2">
        <v>0.35949999999999999</v>
      </c>
      <c r="O102">
        <v>2</v>
      </c>
      <c r="P102">
        <v>0.39</v>
      </c>
      <c r="Q102" s="2">
        <v>7.2900000000000006E-2</v>
      </c>
      <c r="R102" s="2">
        <v>0.42730000000000001</v>
      </c>
      <c r="S102" s="2">
        <v>-5.8900000000000001E-2</v>
      </c>
      <c r="T102">
        <v>1.59</v>
      </c>
      <c r="U102" s="1">
        <v>45875.6875</v>
      </c>
      <c r="V102">
        <v>2538.8200000000002</v>
      </c>
      <c r="W102">
        <v>133.62</v>
      </c>
      <c r="X102">
        <v>118.15</v>
      </c>
      <c r="Y102" s="3">
        <f>DATE(YEAR(U102), MONTH(U102), DAY(U102))</f>
        <v>45875</v>
      </c>
      <c r="Z102" t="str">
        <f>IF(TEXT(U102, "hh:mm") = "00:00", "08:30", TEXT(U102, "hh:mm"))</f>
        <v>16:30</v>
      </c>
      <c r="AA102" s="3">
        <f>WORKDAY(AB102,-1,[1]USHolidays!$B$2:$B$11)</f>
        <v>45874</v>
      </c>
      <c r="AB102" s="3">
        <f>IF(WEEKDAY(Y102,2)=6,Y102-1,IF(WEEKDAY(Y102,2)=7,Y102-2,IF(Z102="08:30",IF(WEEKDAY(Y102,2)=1,Y102-3, Y102-1),Y102)))</f>
        <v>45875</v>
      </c>
      <c r="AC102" s="3">
        <f>WORKDAY(AB102,1,[1]USHolidays!$B$2:$B$11)</f>
        <v>45876</v>
      </c>
      <c r="AD102">
        <f>ROUND(P102*10, 0)</f>
        <v>4</v>
      </c>
      <c r="AE102">
        <f>ROUND(N102*20, 0)</f>
        <v>7</v>
      </c>
      <c r="AF102">
        <f>ROUND(O102, 0)</f>
        <v>2</v>
      </c>
      <c r="AG102">
        <f>IF(J102 = "", 999, ROUND(J102*10, 0))</f>
        <v>42</v>
      </c>
    </row>
    <row r="103" spans="1:33" x14ac:dyDescent="0.25">
      <c r="A103">
        <v>285</v>
      </c>
      <c r="B103" t="s">
        <v>2986</v>
      </c>
      <c r="C103" t="s">
        <v>2985</v>
      </c>
      <c r="D103" t="s">
        <v>3</v>
      </c>
      <c r="E103" t="s">
        <v>25</v>
      </c>
      <c r="F103" t="s">
        <v>38</v>
      </c>
      <c r="G103" t="s">
        <v>11</v>
      </c>
      <c r="H103">
        <v>8058.73</v>
      </c>
      <c r="I103">
        <v>33.770000000000003</v>
      </c>
      <c r="J103">
        <v>1.21</v>
      </c>
      <c r="K103">
        <v>9.14</v>
      </c>
      <c r="L103">
        <v>37.79</v>
      </c>
      <c r="N103" s="2">
        <v>0.35420000000000001</v>
      </c>
      <c r="O103">
        <v>6.65</v>
      </c>
      <c r="P103">
        <v>2.37</v>
      </c>
      <c r="Q103" s="2">
        <v>5.7700000000000001E-2</v>
      </c>
      <c r="R103" s="2">
        <v>4.1000000000000002E-2</v>
      </c>
      <c r="S103" s="2">
        <v>-0.12189999999999999</v>
      </c>
      <c r="T103">
        <v>1.73</v>
      </c>
      <c r="U103" s="1">
        <v>45874.354166666664</v>
      </c>
      <c r="V103">
        <v>1671.95</v>
      </c>
      <c r="W103">
        <v>109.14</v>
      </c>
      <c r="X103">
        <v>91.13</v>
      </c>
      <c r="Y103" s="3">
        <f>DATE(YEAR(U103), MONTH(U103), DAY(U103))</f>
        <v>45874</v>
      </c>
      <c r="Z103" t="str">
        <f>IF(TEXT(U103, "hh:mm") = "00:00", "08:30", TEXT(U103, "hh:mm"))</f>
        <v>08:30</v>
      </c>
      <c r="AA103" s="3">
        <f>WORKDAY(AB103,-1,[1]USHolidays!$B$2:$B$11)</f>
        <v>45870</v>
      </c>
      <c r="AB103" s="3">
        <f>IF(WEEKDAY(Y103,2)=6,Y103-1,IF(WEEKDAY(Y103,2)=7,Y103-2,IF(Z103="08:30",IF(WEEKDAY(Y103,2)=1,Y103-3, Y103-1),Y103)))</f>
        <v>45873</v>
      </c>
      <c r="AC103" s="3">
        <f>WORKDAY(AB103,1,[1]USHolidays!$B$2:$B$11)</f>
        <v>45874</v>
      </c>
      <c r="AD103">
        <f>ROUND(P103*10, 0)</f>
        <v>24</v>
      </c>
      <c r="AE103">
        <f>ROUND(N103*20, 0)</f>
        <v>7</v>
      </c>
      <c r="AF103">
        <f>ROUND(O103, 0)</f>
        <v>7</v>
      </c>
      <c r="AG103">
        <f>IF(J103 = "", 999, ROUND(J103*10, 0))</f>
        <v>12</v>
      </c>
    </row>
    <row r="104" spans="1:33" x14ac:dyDescent="0.25">
      <c r="A104">
        <v>700</v>
      </c>
      <c r="B104" t="s">
        <v>2984</v>
      </c>
      <c r="C104" t="s">
        <v>2983</v>
      </c>
      <c r="D104" t="s">
        <v>3</v>
      </c>
      <c r="E104" t="s">
        <v>88</v>
      </c>
      <c r="F104" t="s">
        <v>1162</v>
      </c>
      <c r="G104" t="s">
        <v>56</v>
      </c>
      <c r="H104">
        <v>5439.21</v>
      </c>
      <c r="I104">
        <v>30.84</v>
      </c>
      <c r="J104">
        <v>1.5</v>
      </c>
      <c r="K104">
        <v>9</v>
      </c>
      <c r="L104">
        <v>0.49</v>
      </c>
      <c r="M104" s="2">
        <v>8.5000000000000006E-3</v>
      </c>
      <c r="N104" s="2">
        <v>0.3538</v>
      </c>
      <c r="O104">
        <v>2.98</v>
      </c>
      <c r="P104">
        <v>0</v>
      </c>
      <c r="Q104" s="2">
        <v>0.53110000000000002</v>
      </c>
      <c r="R104" s="2">
        <v>0.24660000000000001</v>
      </c>
      <c r="S104" s="2">
        <v>0.75129999999999997</v>
      </c>
      <c r="T104">
        <v>-0.21</v>
      </c>
      <c r="U104" s="1">
        <v>45875.6875</v>
      </c>
      <c r="V104">
        <v>492.43</v>
      </c>
      <c r="W104">
        <v>28.79</v>
      </c>
      <c r="X104">
        <v>26.34</v>
      </c>
      <c r="Y104" s="3">
        <f>DATE(YEAR(U104), MONTH(U104), DAY(U104))</f>
        <v>45875</v>
      </c>
      <c r="Z104" t="str">
        <f>IF(TEXT(U104, "hh:mm") = "00:00", "08:30", TEXT(U104, "hh:mm"))</f>
        <v>16:30</v>
      </c>
      <c r="AA104" s="3">
        <f>WORKDAY(AB104,-1,[1]USHolidays!$B$2:$B$11)</f>
        <v>45874</v>
      </c>
      <c r="AB104" s="3">
        <f>IF(WEEKDAY(Y104,2)=6,Y104-1,IF(WEEKDAY(Y104,2)=7,Y104-2,IF(Z104="08:30",IF(WEEKDAY(Y104,2)=1,Y104-3, Y104-1),Y104)))</f>
        <v>45875</v>
      </c>
      <c r="AC104" s="3">
        <f>WORKDAY(AB104,1,[1]USHolidays!$B$2:$B$11)</f>
        <v>45876</v>
      </c>
      <c r="AD104">
        <f>ROUND(P104*10, 0)</f>
        <v>0</v>
      </c>
      <c r="AE104">
        <f>ROUND(N104*20, 0)</f>
        <v>7</v>
      </c>
      <c r="AF104">
        <f>ROUND(O104, 0)</f>
        <v>3</v>
      </c>
      <c r="AG104">
        <f>IF(J104 = "", 999, ROUND(J104*10, 0))</f>
        <v>15</v>
      </c>
    </row>
    <row r="105" spans="1:33" x14ac:dyDescent="0.25">
      <c r="A105">
        <v>28</v>
      </c>
      <c r="B105" t="s">
        <v>2982</v>
      </c>
      <c r="C105" t="s">
        <v>2981</v>
      </c>
      <c r="D105" t="s">
        <v>17</v>
      </c>
      <c r="E105" t="s">
        <v>25</v>
      </c>
      <c r="F105" t="s">
        <v>24</v>
      </c>
      <c r="G105" t="s">
        <v>11</v>
      </c>
      <c r="H105">
        <v>2695</v>
      </c>
      <c r="K105">
        <v>3.31</v>
      </c>
      <c r="L105">
        <v>0.85</v>
      </c>
      <c r="N105" s="2">
        <v>0.3533</v>
      </c>
      <c r="O105">
        <v>7.06</v>
      </c>
      <c r="P105">
        <v>1.17</v>
      </c>
      <c r="Q105" s="2">
        <v>-9.9900000000000003E-2</v>
      </c>
      <c r="R105" s="2">
        <v>-9.7999999999999997E-3</v>
      </c>
      <c r="S105" s="2">
        <v>-0.2868</v>
      </c>
      <c r="T105">
        <v>0.56999999999999995</v>
      </c>
      <c r="U105" s="1">
        <v>45868.6875</v>
      </c>
      <c r="V105">
        <v>1038.0999999999999</v>
      </c>
      <c r="W105">
        <v>39</v>
      </c>
      <c r="X105">
        <v>26.16</v>
      </c>
      <c r="Y105" s="3">
        <f>DATE(YEAR(U105), MONTH(U105), DAY(U105))</f>
        <v>45868</v>
      </c>
      <c r="Z105" t="str">
        <f>IF(TEXT(U105, "hh:mm") = "00:00", "08:30", TEXT(U105, "hh:mm"))</f>
        <v>16:30</v>
      </c>
      <c r="AA105" s="3">
        <f>WORKDAY(AB105,-1,[1]USHolidays!$B$2:$B$11)</f>
        <v>45867</v>
      </c>
      <c r="AB105" s="3">
        <f>IF(WEEKDAY(Y105,2)=6,Y105-1,IF(WEEKDAY(Y105,2)=7,Y105-2,IF(Z105="08:30",IF(WEEKDAY(Y105,2)=1,Y105-3, Y105-1),Y105)))</f>
        <v>45868</v>
      </c>
      <c r="AC105" s="3">
        <f>WORKDAY(AB105,1,[1]USHolidays!$B$2:$B$11)</f>
        <v>45869</v>
      </c>
      <c r="AD105">
        <f>ROUND(P105*10, 0)</f>
        <v>12</v>
      </c>
      <c r="AE105">
        <f>ROUND(N105*20, 0)</f>
        <v>7</v>
      </c>
      <c r="AF105">
        <f>ROUND(O105, 0)</f>
        <v>7</v>
      </c>
      <c r="AG105">
        <f>IF(J105 = "", 999, ROUND(J105*10, 0))</f>
        <v>999</v>
      </c>
    </row>
    <row r="106" spans="1:33" x14ac:dyDescent="0.25">
      <c r="A106">
        <v>302</v>
      </c>
      <c r="B106" t="s">
        <v>2980</v>
      </c>
      <c r="C106" t="s">
        <v>2979</v>
      </c>
      <c r="D106" t="s">
        <v>17</v>
      </c>
      <c r="E106" t="s">
        <v>233</v>
      </c>
      <c r="F106" t="s">
        <v>232</v>
      </c>
      <c r="G106" t="s">
        <v>114</v>
      </c>
      <c r="H106">
        <v>3257.89</v>
      </c>
      <c r="K106">
        <v>3.02</v>
      </c>
      <c r="L106">
        <v>0.88</v>
      </c>
      <c r="N106" s="2">
        <v>0.34839999999999999</v>
      </c>
      <c r="O106">
        <v>5.28</v>
      </c>
      <c r="P106">
        <v>0.04</v>
      </c>
      <c r="Q106" s="2">
        <v>-0.1394</v>
      </c>
      <c r="R106" s="2">
        <v>0.30359999999999998</v>
      </c>
      <c r="S106" s="2">
        <v>0.48899999999999999</v>
      </c>
      <c r="T106">
        <v>1.86</v>
      </c>
      <c r="U106" s="1">
        <v>45875.354166666664</v>
      </c>
      <c r="V106">
        <v>5418.52</v>
      </c>
      <c r="W106">
        <v>14.67</v>
      </c>
      <c r="X106">
        <v>12.88</v>
      </c>
      <c r="Y106" s="3">
        <f>DATE(YEAR(U106), MONTH(U106), DAY(U106))</f>
        <v>45875</v>
      </c>
      <c r="Z106" t="str">
        <f>IF(TEXT(U106, "hh:mm") = "00:00", "08:30", TEXT(U106, "hh:mm"))</f>
        <v>08:30</v>
      </c>
      <c r="AA106" s="3">
        <f>WORKDAY(AB106,-1,[1]USHolidays!$B$2:$B$11)</f>
        <v>45873</v>
      </c>
      <c r="AB106" s="3">
        <f>IF(WEEKDAY(Y106,2)=6,Y106-1,IF(WEEKDAY(Y106,2)=7,Y106-2,IF(Z106="08:30",IF(WEEKDAY(Y106,2)=1,Y106-3, Y106-1),Y106)))</f>
        <v>45874</v>
      </c>
      <c r="AC106" s="3">
        <f>WORKDAY(AB106,1,[1]USHolidays!$B$2:$B$11)</f>
        <v>45875</v>
      </c>
      <c r="AD106">
        <f>ROUND(P106*10, 0)</f>
        <v>0</v>
      </c>
      <c r="AE106">
        <f>ROUND(N106*20, 0)</f>
        <v>7</v>
      </c>
      <c r="AF106">
        <f>ROUND(O106, 0)</f>
        <v>5</v>
      </c>
      <c r="AG106">
        <f>IF(J106 = "", 999, ROUND(J106*10, 0))</f>
        <v>999</v>
      </c>
    </row>
    <row r="107" spans="1:33" x14ac:dyDescent="0.25">
      <c r="A107">
        <v>523</v>
      </c>
      <c r="B107" t="s">
        <v>2978</v>
      </c>
      <c r="C107" t="s">
        <v>2977</v>
      </c>
      <c r="D107" t="s">
        <v>3</v>
      </c>
      <c r="E107" t="s">
        <v>25</v>
      </c>
      <c r="F107" t="s">
        <v>38</v>
      </c>
      <c r="G107" t="s">
        <v>11</v>
      </c>
      <c r="H107">
        <v>16115.51</v>
      </c>
      <c r="I107">
        <v>142.91</v>
      </c>
      <c r="J107">
        <v>11.69</v>
      </c>
      <c r="K107">
        <v>37.51</v>
      </c>
      <c r="L107">
        <v>15.56</v>
      </c>
      <c r="N107" s="2">
        <v>0.34820000000000001</v>
      </c>
      <c r="O107">
        <v>1.83</v>
      </c>
      <c r="P107">
        <v>0.14000000000000001</v>
      </c>
      <c r="Q107" s="2">
        <v>4.8500000000000001E-2</v>
      </c>
      <c r="R107" s="2">
        <v>-0.2571</v>
      </c>
      <c r="S107" s="2">
        <v>0.1681</v>
      </c>
      <c r="T107">
        <v>0.83</v>
      </c>
      <c r="U107" s="1">
        <v>45895.6875</v>
      </c>
      <c r="V107">
        <v>3880.35</v>
      </c>
      <c r="W107">
        <v>120.97</v>
      </c>
      <c r="X107">
        <v>92.05</v>
      </c>
      <c r="Y107" s="3">
        <f>DATE(YEAR(U107), MONTH(U107), DAY(U107))</f>
        <v>45895</v>
      </c>
      <c r="Z107" t="str">
        <f>IF(TEXT(U107, "hh:mm") = "00:00", "08:30", TEXT(U107, "hh:mm"))</f>
        <v>16:30</v>
      </c>
      <c r="AA107" s="3">
        <f>WORKDAY(AB107,-1,[1]USHolidays!$B$2:$B$11)</f>
        <v>45894</v>
      </c>
      <c r="AB107" s="3">
        <f>IF(WEEKDAY(Y107,2)=6,Y107-1,IF(WEEKDAY(Y107,2)=7,Y107-2,IF(Z107="08:30",IF(WEEKDAY(Y107,2)=1,Y107-3, Y107-1),Y107)))</f>
        <v>45895</v>
      </c>
      <c r="AC107" s="3">
        <f>WORKDAY(AB107,1,[1]USHolidays!$B$2:$B$11)</f>
        <v>45896</v>
      </c>
      <c r="AD107">
        <f>ROUND(P107*10, 0)</f>
        <v>1</v>
      </c>
      <c r="AE107">
        <f>ROUND(N107*20, 0)</f>
        <v>7</v>
      </c>
      <c r="AF107">
        <f>ROUND(O107, 0)</f>
        <v>2</v>
      </c>
      <c r="AG107">
        <f>IF(J107 = "", 999, ROUND(J107*10, 0))</f>
        <v>117</v>
      </c>
    </row>
    <row r="108" spans="1:33" x14ac:dyDescent="0.25">
      <c r="A108">
        <v>70</v>
      </c>
      <c r="B108" t="s">
        <v>2976</v>
      </c>
      <c r="C108" t="s">
        <v>2975</v>
      </c>
      <c r="D108" t="s">
        <v>3</v>
      </c>
      <c r="E108" t="s">
        <v>2</v>
      </c>
      <c r="F108" t="s">
        <v>356</v>
      </c>
      <c r="G108" t="s">
        <v>225</v>
      </c>
      <c r="H108">
        <v>4060</v>
      </c>
      <c r="I108">
        <v>28.46</v>
      </c>
      <c r="J108">
        <v>1.19</v>
      </c>
      <c r="K108">
        <v>3.29</v>
      </c>
      <c r="L108">
        <v>5.93</v>
      </c>
      <c r="M108" s="2">
        <v>1.84E-2</v>
      </c>
      <c r="N108" s="2">
        <v>0.34739999999999999</v>
      </c>
      <c r="O108">
        <v>3.17</v>
      </c>
      <c r="P108">
        <v>0.53</v>
      </c>
      <c r="Q108" s="2">
        <v>0.16420000000000001</v>
      </c>
      <c r="R108" s="2">
        <v>8.7300000000000003E-2</v>
      </c>
      <c r="S108" s="2">
        <v>0.32869999999999999</v>
      </c>
      <c r="T108">
        <v>0.82</v>
      </c>
      <c r="U108" s="1">
        <v>45895.354166666664</v>
      </c>
      <c r="V108">
        <v>1339.27</v>
      </c>
      <c r="W108">
        <v>39.729999999999997</v>
      </c>
      <c r="X108">
        <v>35.729999999999997</v>
      </c>
      <c r="Y108" s="3">
        <f>DATE(YEAR(U108), MONTH(U108), DAY(U108))</f>
        <v>45895</v>
      </c>
      <c r="Z108" t="str">
        <f>IF(TEXT(U108, "hh:mm") = "00:00", "08:30", TEXT(U108, "hh:mm"))</f>
        <v>08:30</v>
      </c>
      <c r="AA108" s="3">
        <f>WORKDAY(AB108,-1,[1]USHolidays!$B$2:$B$11)</f>
        <v>45891</v>
      </c>
      <c r="AB108" s="3">
        <f>IF(WEEKDAY(Y108,2)=6,Y108-1,IF(WEEKDAY(Y108,2)=7,Y108-2,IF(Z108="08:30",IF(WEEKDAY(Y108,2)=1,Y108-3, Y108-1),Y108)))</f>
        <v>45894</v>
      </c>
      <c r="AC108" s="3">
        <f>WORKDAY(AB108,1,[1]USHolidays!$B$2:$B$11)</f>
        <v>45895</v>
      </c>
      <c r="AD108">
        <f>ROUND(P108*10, 0)</f>
        <v>5</v>
      </c>
      <c r="AE108">
        <f>ROUND(N108*20, 0)</f>
        <v>7</v>
      </c>
      <c r="AF108">
        <f>ROUND(O108, 0)</f>
        <v>3</v>
      </c>
      <c r="AG108">
        <f>IF(J108 = "", 999, ROUND(J108*10, 0))</f>
        <v>12</v>
      </c>
    </row>
    <row r="109" spans="1:33" x14ac:dyDescent="0.25">
      <c r="A109">
        <v>431</v>
      </c>
      <c r="B109" t="s">
        <v>2974</v>
      </c>
      <c r="C109" t="s">
        <v>2973</v>
      </c>
      <c r="D109" t="s">
        <v>17</v>
      </c>
      <c r="E109" t="s">
        <v>8</v>
      </c>
      <c r="F109" t="s">
        <v>222</v>
      </c>
      <c r="G109" t="s">
        <v>11</v>
      </c>
      <c r="H109">
        <v>3957.94</v>
      </c>
      <c r="I109">
        <v>15.46</v>
      </c>
      <c r="J109">
        <v>17.18</v>
      </c>
      <c r="K109">
        <v>17.16</v>
      </c>
      <c r="L109">
        <v>10.23</v>
      </c>
      <c r="N109" s="2">
        <v>0.34589999999999999</v>
      </c>
      <c r="O109">
        <v>5.55</v>
      </c>
      <c r="P109">
        <v>0.53</v>
      </c>
      <c r="Q109" s="2">
        <v>0.1782</v>
      </c>
      <c r="R109" s="2">
        <v>-0.2213</v>
      </c>
      <c r="S109" s="2">
        <v>-0.3493</v>
      </c>
      <c r="T109">
        <v>0.17</v>
      </c>
      <c r="U109" s="1">
        <v>45875.354166666664</v>
      </c>
      <c r="V109">
        <v>1517.74</v>
      </c>
      <c r="W109">
        <v>89.5</v>
      </c>
      <c r="X109">
        <v>58.21</v>
      </c>
      <c r="Y109" s="3">
        <f>DATE(YEAR(U109), MONTH(U109), DAY(U109))</f>
        <v>45875</v>
      </c>
      <c r="Z109" t="str">
        <f>IF(TEXT(U109, "hh:mm") = "00:00", "08:30", TEXT(U109, "hh:mm"))</f>
        <v>08:30</v>
      </c>
      <c r="AA109" s="3">
        <f>WORKDAY(AB109,-1,[1]USHolidays!$B$2:$B$11)</f>
        <v>45873</v>
      </c>
      <c r="AB109" s="3">
        <f>IF(WEEKDAY(Y109,2)=6,Y109-1,IF(WEEKDAY(Y109,2)=7,Y109-2,IF(Z109="08:30",IF(WEEKDAY(Y109,2)=1,Y109-3, Y109-1),Y109)))</f>
        <v>45874</v>
      </c>
      <c r="AC109" s="3">
        <f>WORKDAY(AB109,1,[1]USHolidays!$B$2:$B$11)</f>
        <v>45875</v>
      </c>
      <c r="AD109">
        <f>ROUND(P109*10, 0)</f>
        <v>5</v>
      </c>
      <c r="AE109">
        <f>ROUND(N109*20, 0)</f>
        <v>7</v>
      </c>
      <c r="AF109">
        <f>ROUND(O109, 0)</f>
        <v>6</v>
      </c>
      <c r="AG109">
        <f>IF(J109 = "", 999, ROUND(J109*10, 0))</f>
        <v>172</v>
      </c>
    </row>
    <row r="110" spans="1:33" x14ac:dyDescent="0.25">
      <c r="A110">
        <v>791</v>
      </c>
      <c r="B110" t="s">
        <v>2972</v>
      </c>
      <c r="C110" t="s">
        <v>2971</v>
      </c>
      <c r="D110" t="s">
        <v>3</v>
      </c>
      <c r="E110" t="s">
        <v>25</v>
      </c>
      <c r="F110" t="s">
        <v>24</v>
      </c>
      <c r="G110" t="s">
        <v>225</v>
      </c>
      <c r="H110">
        <v>11957.29</v>
      </c>
      <c r="I110">
        <v>23.02</v>
      </c>
      <c r="J110">
        <v>0.69</v>
      </c>
      <c r="K110">
        <v>5.27</v>
      </c>
      <c r="L110">
        <v>2.5</v>
      </c>
      <c r="M110" s="2">
        <v>9.7999999999999997E-3</v>
      </c>
      <c r="N110" s="2">
        <v>0.34260000000000002</v>
      </c>
      <c r="O110">
        <v>2.81</v>
      </c>
      <c r="P110">
        <v>0</v>
      </c>
      <c r="Q110" s="2">
        <v>0.34370000000000001</v>
      </c>
      <c r="R110" s="2">
        <v>0.14269999999999999</v>
      </c>
      <c r="S110" s="2">
        <v>0.17649999999999999</v>
      </c>
      <c r="T110">
        <v>0.2</v>
      </c>
      <c r="U110" s="1">
        <v>45890.354166666664</v>
      </c>
      <c r="V110">
        <v>9402.73</v>
      </c>
      <c r="W110">
        <v>14.96</v>
      </c>
      <c r="X110">
        <v>12.73</v>
      </c>
      <c r="Y110" s="3">
        <f>DATE(YEAR(U110), MONTH(U110), DAY(U110))</f>
        <v>45890</v>
      </c>
      <c r="Z110" t="str">
        <f>IF(TEXT(U110, "hh:mm") = "00:00", "08:30", TEXT(U110, "hh:mm"))</f>
        <v>08:30</v>
      </c>
      <c r="AA110" s="3">
        <f>WORKDAY(AB110,-1,[1]USHolidays!$B$2:$B$11)</f>
        <v>45888</v>
      </c>
      <c r="AB110" s="3">
        <f>IF(WEEKDAY(Y110,2)=6,Y110-1,IF(WEEKDAY(Y110,2)=7,Y110-2,IF(Z110="08:30",IF(WEEKDAY(Y110,2)=1,Y110-3, Y110-1),Y110)))</f>
        <v>45889</v>
      </c>
      <c r="AC110" s="3">
        <f>WORKDAY(AB110,1,[1]USHolidays!$B$2:$B$11)</f>
        <v>45890</v>
      </c>
      <c r="AD110">
        <f>ROUND(P110*10, 0)</f>
        <v>0</v>
      </c>
      <c r="AE110">
        <f>ROUND(N110*20, 0)</f>
        <v>7</v>
      </c>
      <c r="AF110">
        <f>ROUND(O110, 0)</f>
        <v>3</v>
      </c>
      <c r="AG110">
        <f>IF(J110 = "", 999, ROUND(J110*10, 0))</f>
        <v>7</v>
      </c>
    </row>
    <row r="111" spans="1:33" x14ac:dyDescent="0.25">
      <c r="A111">
        <v>130</v>
      </c>
      <c r="B111" t="s">
        <v>2970</v>
      </c>
      <c r="C111" t="s">
        <v>2969</v>
      </c>
      <c r="D111" t="s">
        <v>3</v>
      </c>
      <c r="E111" t="s">
        <v>29</v>
      </c>
      <c r="F111" t="s">
        <v>960</v>
      </c>
      <c r="G111" t="s">
        <v>104</v>
      </c>
      <c r="H111">
        <v>2485.71</v>
      </c>
      <c r="I111">
        <v>8.66</v>
      </c>
      <c r="K111">
        <v>11.72</v>
      </c>
      <c r="L111">
        <v>1.87</v>
      </c>
      <c r="M111" s="2">
        <v>0.1037</v>
      </c>
      <c r="N111" s="2">
        <v>0.34250000000000003</v>
      </c>
      <c r="O111">
        <v>4.92</v>
      </c>
      <c r="P111">
        <v>0.63</v>
      </c>
      <c r="Q111" s="2">
        <v>7.6300000000000007E-2</v>
      </c>
      <c r="R111" s="2">
        <v>0.59440000000000004</v>
      </c>
      <c r="S111" s="2">
        <v>0.44280000000000003</v>
      </c>
      <c r="U111" s="1">
        <v>45895.354166666664</v>
      </c>
      <c r="V111">
        <v>377.28</v>
      </c>
      <c r="X111">
        <v>16.39</v>
      </c>
      <c r="Y111" s="3">
        <f>DATE(YEAR(U111), MONTH(U111), DAY(U111))</f>
        <v>45895</v>
      </c>
      <c r="Z111" t="str">
        <f>IF(TEXT(U111, "hh:mm") = "00:00", "08:30", TEXT(U111, "hh:mm"))</f>
        <v>08:30</v>
      </c>
      <c r="AA111" s="3">
        <f>WORKDAY(AB111,-1,[1]USHolidays!$B$2:$B$11)</f>
        <v>45891</v>
      </c>
      <c r="AB111" s="3">
        <f>IF(WEEKDAY(Y111,2)=6,Y111-1,IF(WEEKDAY(Y111,2)=7,Y111-2,IF(Z111="08:30",IF(WEEKDAY(Y111,2)=1,Y111-3, Y111-1),Y111)))</f>
        <v>45894</v>
      </c>
      <c r="AC111" s="3">
        <f>WORKDAY(AB111,1,[1]USHolidays!$B$2:$B$11)</f>
        <v>45895</v>
      </c>
      <c r="AD111">
        <f>ROUND(P111*10, 0)</f>
        <v>6</v>
      </c>
      <c r="AE111">
        <f>ROUND(N111*20, 0)</f>
        <v>7</v>
      </c>
      <c r="AF111">
        <f>ROUND(O111, 0)</f>
        <v>5</v>
      </c>
      <c r="AG111">
        <f>IF(J111 = "", 999, ROUND(J111*10, 0))</f>
        <v>999</v>
      </c>
    </row>
    <row r="112" spans="1:33" x14ac:dyDescent="0.25">
      <c r="A112">
        <v>754</v>
      </c>
      <c r="B112" t="s">
        <v>2968</v>
      </c>
      <c r="C112" t="s">
        <v>2967</v>
      </c>
      <c r="D112" t="s">
        <v>17</v>
      </c>
      <c r="E112" t="s">
        <v>47</v>
      </c>
      <c r="F112" t="s">
        <v>1281</v>
      </c>
      <c r="G112" t="s">
        <v>11</v>
      </c>
      <c r="H112">
        <v>2276.3000000000002</v>
      </c>
      <c r="I112">
        <v>45.17</v>
      </c>
      <c r="J112">
        <v>2.08</v>
      </c>
      <c r="K112">
        <v>6.94</v>
      </c>
      <c r="L112">
        <v>3.47</v>
      </c>
      <c r="N112" s="2">
        <v>0.3392</v>
      </c>
      <c r="O112">
        <v>8.36</v>
      </c>
      <c r="P112">
        <v>0.06</v>
      </c>
      <c r="Q112" s="2">
        <v>7.8399999999999997E-2</v>
      </c>
      <c r="R112" s="2">
        <v>0.4834</v>
      </c>
      <c r="S112" s="2">
        <v>0.35160000000000002</v>
      </c>
      <c r="T112">
        <v>0.9</v>
      </c>
      <c r="U112" s="1">
        <v>45876.354166666664</v>
      </c>
      <c r="V112">
        <v>922</v>
      </c>
      <c r="W112">
        <v>51.6</v>
      </c>
      <c r="X112">
        <v>50.94</v>
      </c>
      <c r="Y112" s="3">
        <f>DATE(YEAR(U112), MONTH(U112), DAY(U112))</f>
        <v>45876</v>
      </c>
      <c r="Z112" t="str">
        <f>IF(TEXT(U112, "hh:mm") = "00:00", "08:30", TEXT(U112, "hh:mm"))</f>
        <v>08:30</v>
      </c>
      <c r="AA112" s="3">
        <f>WORKDAY(AB112,-1,[1]USHolidays!$B$2:$B$11)</f>
        <v>45874</v>
      </c>
      <c r="AB112" s="3">
        <f>IF(WEEKDAY(Y112,2)=6,Y112-1,IF(WEEKDAY(Y112,2)=7,Y112-2,IF(Z112="08:30",IF(WEEKDAY(Y112,2)=1,Y112-3, Y112-1),Y112)))</f>
        <v>45875</v>
      </c>
      <c r="AC112" s="3">
        <f>WORKDAY(AB112,1,[1]USHolidays!$B$2:$B$11)</f>
        <v>45876</v>
      </c>
      <c r="AD112">
        <f>ROUND(P112*10, 0)</f>
        <v>1</v>
      </c>
      <c r="AE112">
        <f>ROUND(N112*20, 0)</f>
        <v>7</v>
      </c>
      <c r="AF112">
        <f>ROUND(O112, 0)</f>
        <v>8</v>
      </c>
      <c r="AG112">
        <f>IF(J112 = "", 999, ROUND(J112*10, 0))</f>
        <v>21</v>
      </c>
    </row>
    <row r="113" spans="1:33" x14ac:dyDescent="0.25">
      <c r="A113">
        <v>641</v>
      </c>
      <c r="B113" t="s">
        <v>2966</v>
      </c>
      <c r="C113" t="s">
        <v>2965</v>
      </c>
      <c r="D113" t="s">
        <v>60</v>
      </c>
      <c r="E113" t="s">
        <v>94</v>
      </c>
      <c r="F113" t="s">
        <v>1374</v>
      </c>
      <c r="G113" t="s">
        <v>11</v>
      </c>
      <c r="H113">
        <v>34195.040000000001</v>
      </c>
      <c r="I113">
        <v>12.91</v>
      </c>
      <c r="J113">
        <v>2.84</v>
      </c>
      <c r="K113">
        <v>25.18</v>
      </c>
      <c r="L113">
        <v>0.32</v>
      </c>
      <c r="M113" s="2">
        <v>5.4199999999999998E-2</v>
      </c>
      <c r="N113" s="2">
        <v>0.33879999999999999</v>
      </c>
      <c r="O113">
        <v>5.47</v>
      </c>
      <c r="P113">
        <v>0.67</v>
      </c>
      <c r="Q113" s="2">
        <v>0.67810000000000004</v>
      </c>
      <c r="R113" s="2">
        <v>1.06E-2</v>
      </c>
      <c r="S113" s="2">
        <v>0.10780000000000001</v>
      </c>
      <c r="T113">
        <v>0.71</v>
      </c>
      <c r="U113" s="1">
        <v>45868.6875</v>
      </c>
      <c r="V113">
        <v>5759.03</v>
      </c>
      <c r="W113">
        <v>36.18</v>
      </c>
      <c r="X113">
        <v>32.36</v>
      </c>
      <c r="Y113" s="3">
        <f>DATE(YEAR(U113), MONTH(U113), DAY(U113))</f>
        <v>45868</v>
      </c>
      <c r="Z113" t="str">
        <f>IF(TEXT(U113, "hh:mm") = "00:00", "08:30", TEXT(U113, "hh:mm"))</f>
        <v>16:30</v>
      </c>
      <c r="AA113" s="3">
        <f>WORKDAY(AB113,-1,[1]USHolidays!$B$2:$B$11)</f>
        <v>45867</v>
      </c>
      <c r="AB113" s="3">
        <f>IF(WEEKDAY(Y113,2)=6,Y113-1,IF(WEEKDAY(Y113,2)=7,Y113-2,IF(Z113="08:30",IF(WEEKDAY(Y113,2)=1,Y113-3, Y113-1),Y113)))</f>
        <v>45868</v>
      </c>
      <c r="AC113" s="3">
        <f>WORKDAY(AB113,1,[1]USHolidays!$B$2:$B$11)</f>
        <v>45869</v>
      </c>
      <c r="AD113">
        <f>ROUND(P113*10, 0)</f>
        <v>7</v>
      </c>
      <c r="AE113">
        <f>ROUND(N113*20, 0)</f>
        <v>7</v>
      </c>
      <c r="AF113">
        <f>ROUND(O113, 0)</f>
        <v>5</v>
      </c>
      <c r="AG113">
        <f>IF(J113 = "", 999, ROUND(J113*10, 0))</f>
        <v>28</v>
      </c>
    </row>
    <row r="114" spans="1:33" x14ac:dyDescent="0.25">
      <c r="A114">
        <v>456</v>
      </c>
      <c r="B114" t="s">
        <v>2964</v>
      </c>
      <c r="C114" t="s">
        <v>2963</v>
      </c>
      <c r="D114" t="s">
        <v>17</v>
      </c>
      <c r="E114" t="s">
        <v>233</v>
      </c>
      <c r="F114" t="s">
        <v>705</v>
      </c>
      <c r="G114" t="s">
        <v>11</v>
      </c>
      <c r="H114">
        <v>3440.36</v>
      </c>
      <c r="I114">
        <v>85.95</v>
      </c>
      <c r="K114">
        <v>5.4</v>
      </c>
      <c r="L114">
        <v>2.99</v>
      </c>
      <c r="N114" s="2">
        <v>0.33700000000000002</v>
      </c>
      <c r="O114">
        <v>5.48</v>
      </c>
      <c r="P114">
        <v>0.81</v>
      </c>
      <c r="Q114" s="2">
        <v>6.3E-2</v>
      </c>
      <c r="R114" s="2">
        <v>0.54869999999999997</v>
      </c>
      <c r="S114" s="2">
        <v>0.51759999999999995</v>
      </c>
      <c r="T114">
        <v>3.05</v>
      </c>
      <c r="U114" s="1">
        <v>45875.6875</v>
      </c>
      <c r="V114">
        <v>2776.56</v>
      </c>
      <c r="W114">
        <v>28.14</v>
      </c>
      <c r="X114">
        <v>24.16</v>
      </c>
      <c r="Y114" s="3">
        <f>DATE(YEAR(U114), MONTH(U114), DAY(U114))</f>
        <v>45875</v>
      </c>
      <c r="Z114" t="str">
        <f>IF(TEXT(U114, "hh:mm") = "00:00", "08:30", TEXT(U114, "hh:mm"))</f>
        <v>16:30</v>
      </c>
      <c r="AA114" s="3">
        <f>WORKDAY(AB114,-1,[1]USHolidays!$B$2:$B$11)</f>
        <v>45874</v>
      </c>
      <c r="AB114" s="3">
        <f>IF(WEEKDAY(Y114,2)=6,Y114-1,IF(WEEKDAY(Y114,2)=7,Y114-2,IF(Z114="08:30",IF(WEEKDAY(Y114,2)=1,Y114-3, Y114-1),Y114)))</f>
        <v>45875</v>
      </c>
      <c r="AC114" s="3">
        <f>WORKDAY(AB114,1,[1]USHolidays!$B$2:$B$11)</f>
        <v>45876</v>
      </c>
      <c r="AD114">
        <f>ROUND(P114*10, 0)</f>
        <v>8</v>
      </c>
      <c r="AE114">
        <f>ROUND(N114*20, 0)</f>
        <v>7</v>
      </c>
      <c r="AF114">
        <f>ROUND(O114, 0)</f>
        <v>5</v>
      </c>
      <c r="AG114">
        <f>IF(J114 = "", 999, ROUND(J114*10, 0))</f>
        <v>999</v>
      </c>
    </row>
    <row r="115" spans="1:33" x14ac:dyDescent="0.25">
      <c r="A115">
        <v>58</v>
      </c>
      <c r="B115" t="s">
        <v>2962</v>
      </c>
      <c r="C115" t="s">
        <v>2961</v>
      </c>
      <c r="D115" t="s">
        <v>3</v>
      </c>
      <c r="E115" t="s">
        <v>25</v>
      </c>
      <c r="F115" t="s">
        <v>38</v>
      </c>
      <c r="G115" t="s">
        <v>11</v>
      </c>
      <c r="H115">
        <v>6186.4</v>
      </c>
      <c r="I115">
        <v>326.33</v>
      </c>
      <c r="J115">
        <v>21.48</v>
      </c>
      <c r="K115">
        <v>3.14</v>
      </c>
      <c r="L115">
        <v>2.73</v>
      </c>
      <c r="N115" s="2">
        <v>0.33579999999999999</v>
      </c>
      <c r="O115">
        <v>4.8099999999999996</v>
      </c>
      <c r="P115">
        <v>0.05</v>
      </c>
      <c r="Q115" s="2">
        <v>1.35E-2</v>
      </c>
      <c r="R115" s="2">
        <v>-0.1018</v>
      </c>
      <c r="S115" s="2">
        <v>-8.3400000000000002E-2</v>
      </c>
      <c r="T115">
        <v>1.02</v>
      </c>
      <c r="U115" s="1">
        <v>45904.6875</v>
      </c>
      <c r="V115">
        <v>11656.37</v>
      </c>
      <c r="W115">
        <v>13.42</v>
      </c>
      <c r="X115">
        <v>11.65</v>
      </c>
      <c r="Y115" s="3">
        <f>DATE(YEAR(U115), MONTH(U115), DAY(U115))</f>
        <v>45904</v>
      </c>
      <c r="Z115" t="str">
        <f>IF(TEXT(U115, "hh:mm") = "00:00", "08:30", TEXT(U115, "hh:mm"))</f>
        <v>16:30</v>
      </c>
      <c r="AA115" s="3">
        <f>WORKDAY(AB115,-1,[1]USHolidays!$B$2:$B$11)</f>
        <v>45903</v>
      </c>
      <c r="AB115" s="3">
        <f>IF(WEEKDAY(Y115,2)=6,Y115-1,IF(WEEKDAY(Y115,2)=7,Y115-2,IF(Z115="08:30",IF(WEEKDAY(Y115,2)=1,Y115-3, Y115-1),Y115)))</f>
        <v>45904</v>
      </c>
      <c r="AC115" s="3">
        <f>WORKDAY(AB115,1,[1]USHolidays!$B$2:$B$11)</f>
        <v>45905</v>
      </c>
      <c r="AD115">
        <f>ROUND(P115*10, 0)</f>
        <v>1</v>
      </c>
      <c r="AE115">
        <f>ROUND(N115*20, 0)</f>
        <v>7</v>
      </c>
      <c r="AF115">
        <f>ROUND(O115, 0)</f>
        <v>5</v>
      </c>
      <c r="AG115">
        <f>IF(J115 = "", 999, ROUND(J115*10, 0))</f>
        <v>215</v>
      </c>
    </row>
    <row r="116" spans="1:33" x14ac:dyDescent="0.25">
      <c r="A116">
        <v>251</v>
      </c>
      <c r="B116" t="s">
        <v>2960</v>
      </c>
      <c r="C116" t="s">
        <v>2959</v>
      </c>
      <c r="D116" t="s">
        <v>17</v>
      </c>
      <c r="E116" t="s">
        <v>25</v>
      </c>
      <c r="F116" t="s">
        <v>24</v>
      </c>
      <c r="G116" t="s">
        <v>11</v>
      </c>
      <c r="H116">
        <v>4021.63</v>
      </c>
      <c r="K116">
        <v>3.37</v>
      </c>
      <c r="L116">
        <v>3.18</v>
      </c>
      <c r="N116" s="2">
        <v>0.33110000000000001</v>
      </c>
      <c r="O116">
        <v>3.73</v>
      </c>
      <c r="P116">
        <v>0.04</v>
      </c>
      <c r="Q116" s="2">
        <v>-7.0199999999999999E-2</v>
      </c>
      <c r="R116" s="2">
        <v>-6.5699999999999995E-2</v>
      </c>
      <c r="S116" s="2">
        <v>-0.14660000000000001</v>
      </c>
      <c r="T116">
        <v>0.94</v>
      </c>
      <c r="U116" s="1">
        <v>45867.6875</v>
      </c>
      <c r="V116">
        <v>3313.09</v>
      </c>
      <c r="W116">
        <v>20.69</v>
      </c>
      <c r="X116">
        <v>13.8</v>
      </c>
      <c r="Y116" s="3">
        <f>DATE(YEAR(U116), MONTH(U116), DAY(U116))</f>
        <v>45867</v>
      </c>
      <c r="Z116" t="str">
        <f>IF(TEXT(U116, "hh:mm") = "00:00", "08:30", TEXT(U116, "hh:mm"))</f>
        <v>16:30</v>
      </c>
      <c r="AA116" s="3">
        <f>WORKDAY(AB116,-1,[1]USHolidays!$B$2:$B$11)</f>
        <v>45866</v>
      </c>
      <c r="AB116" s="3">
        <f>IF(WEEKDAY(Y116,2)=6,Y116-1,IF(WEEKDAY(Y116,2)=7,Y116-2,IF(Z116="08:30",IF(WEEKDAY(Y116,2)=1,Y116-3, Y116-1),Y116)))</f>
        <v>45867</v>
      </c>
      <c r="AC116" s="3">
        <f>WORKDAY(AB116,1,[1]USHolidays!$B$2:$B$11)</f>
        <v>45868</v>
      </c>
      <c r="AD116">
        <f>ROUND(P116*10, 0)</f>
        <v>0</v>
      </c>
      <c r="AE116">
        <f>ROUND(N116*20, 0)</f>
        <v>7</v>
      </c>
      <c r="AF116">
        <f>ROUND(O116, 0)</f>
        <v>4</v>
      </c>
      <c r="AG116">
        <f>IF(J116 = "", 999, ROUND(J116*10, 0))</f>
        <v>999</v>
      </c>
    </row>
    <row r="117" spans="1:33" x14ac:dyDescent="0.25">
      <c r="A117">
        <v>319</v>
      </c>
      <c r="B117" t="s">
        <v>2958</v>
      </c>
      <c r="C117" t="s">
        <v>2957</v>
      </c>
      <c r="D117" t="s">
        <v>3</v>
      </c>
      <c r="E117" t="s">
        <v>25</v>
      </c>
      <c r="F117" t="s">
        <v>24</v>
      </c>
      <c r="G117" t="s">
        <v>11</v>
      </c>
      <c r="H117">
        <v>3425.28</v>
      </c>
      <c r="I117">
        <v>41.08</v>
      </c>
      <c r="J117">
        <v>7.31</v>
      </c>
      <c r="K117">
        <v>4.84</v>
      </c>
      <c r="L117">
        <v>0.56000000000000005</v>
      </c>
      <c r="N117" s="2">
        <v>0.3286</v>
      </c>
      <c r="O117">
        <v>3.69</v>
      </c>
      <c r="P117">
        <v>1</v>
      </c>
      <c r="Q117" s="2">
        <v>7.2800000000000004E-2</v>
      </c>
      <c r="R117" s="2">
        <v>0.12570000000000001</v>
      </c>
      <c r="S117" s="2">
        <v>2.2800000000000001E-2</v>
      </c>
      <c r="T117">
        <v>1.2</v>
      </c>
      <c r="U117" s="1">
        <v>45873.6875</v>
      </c>
      <c r="V117">
        <v>4551.6000000000004</v>
      </c>
      <c r="W117">
        <v>11.65</v>
      </c>
      <c r="X117">
        <v>10.75</v>
      </c>
      <c r="Y117" s="3">
        <f>DATE(YEAR(U117), MONTH(U117), DAY(U117))</f>
        <v>45873</v>
      </c>
      <c r="Z117" t="str">
        <f>IF(TEXT(U117, "hh:mm") = "00:00", "08:30", TEXT(U117, "hh:mm"))</f>
        <v>16:30</v>
      </c>
      <c r="AA117" s="3">
        <f>WORKDAY(AB117,-1,[1]USHolidays!$B$2:$B$11)</f>
        <v>45870</v>
      </c>
      <c r="AB117" s="3">
        <f>IF(WEEKDAY(Y117,2)=6,Y117-1,IF(WEEKDAY(Y117,2)=7,Y117-2,IF(Z117="08:30",IF(WEEKDAY(Y117,2)=1,Y117-3, Y117-1),Y117)))</f>
        <v>45873</v>
      </c>
      <c r="AC117" s="3">
        <f>WORKDAY(AB117,1,[1]USHolidays!$B$2:$B$11)</f>
        <v>45874</v>
      </c>
      <c r="AD117">
        <f>ROUND(P117*10, 0)</f>
        <v>10</v>
      </c>
      <c r="AE117">
        <f>ROUND(N117*20, 0)</f>
        <v>7</v>
      </c>
      <c r="AF117">
        <f>ROUND(O117, 0)</f>
        <v>4</v>
      </c>
      <c r="AG117">
        <f>IF(J117 = "", 999, ROUND(J117*10, 0))</f>
        <v>73</v>
      </c>
    </row>
    <row r="118" spans="1:33" x14ac:dyDescent="0.25">
      <c r="A118">
        <v>290</v>
      </c>
      <c r="B118" t="s">
        <v>2956</v>
      </c>
      <c r="C118" t="s">
        <v>2955</v>
      </c>
      <c r="D118" t="s">
        <v>3</v>
      </c>
      <c r="E118" t="s">
        <v>88</v>
      </c>
      <c r="F118" t="s">
        <v>87</v>
      </c>
      <c r="G118" t="s">
        <v>56</v>
      </c>
      <c r="H118">
        <v>2317.5500000000002</v>
      </c>
      <c r="I118">
        <v>14.2</v>
      </c>
      <c r="J118">
        <v>0.63</v>
      </c>
      <c r="K118">
        <v>4.87</v>
      </c>
      <c r="L118">
        <v>1.26</v>
      </c>
      <c r="N118" s="2">
        <v>0.32750000000000001</v>
      </c>
      <c r="O118">
        <v>1.31</v>
      </c>
      <c r="P118">
        <v>0.14000000000000001</v>
      </c>
      <c r="Q118" s="2">
        <v>0.15229999999999999</v>
      </c>
      <c r="R118" s="2">
        <v>0.30170000000000002</v>
      </c>
      <c r="S118" s="2">
        <v>0.75990000000000002</v>
      </c>
      <c r="T118">
        <v>0.84</v>
      </c>
      <c r="U118" s="1">
        <v>45875.354166666664</v>
      </c>
      <c r="V118">
        <v>14471.23</v>
      </c>
      <c r="W118">
        <v>7.32</v>
      </c>
      <c r="X118">
        <v>7.55</v>
      </c>
      <c r="Y118" s="3">
        <f>DATE(YEAR(U118), MONTH(U118), DAY(U118))</f>
        <v>45875</v>
      </c>
      <c r="Z118" t="str">
        <f>IF(TEXT(U118, "hh:mm") = "00:00", "08:30", TEXT(U118, "hh:mm"))</f>
        <v>08:30</v>
      </c>
      <c r="AA118" s="3">
        <f>WORKDAY(AB118,-1,[1]USHolidays!$B$2:$B$11)</f>
        <v>45873</v>
      </c>
      <c r="AB118" s="3">
        <f>IF(WEEKDAY(Y118,2)=6,Y118-1,IF(WEEKDAY(Y118,2)=7,Y118-2,IF(Z118="08:30",IF(WEEKDAY(Y118,2)=1,Y118-3, Y118-1),Y118)))</f>
        <v>45874</v>
      </c>
      <c r="AC118" s="3">
        <f>WORKDAY(AB118,1,[1]USHolidays!$B$2:$B$11)</f>
        <v>45875</v>
      </c>
      <c r="AD118">
        <f>ROUND(P118*10, 0)</f>
        <v>1</v>
      </c>
      <c r="AE118">
        <f>ROUND(N118*20, 0)</f>
        <v>7</v>
      </c>
      <c r="AF118">
        <f>ROUND(O118, 0)</f>
        <v>1</v>
      </c>
      <c r="AG118">
        <f>IF(J118 = "", 999, ROUND(J118*10, 0))</f>
        <v>6</v>
      </c>
    </row>
    <row r="119" spans="1:33" x14ac:dyDescent="0.25">
      <c r="A119">
        <v>287</v>
      </c>
      <c r="B119" t="s">
        <v>2954</v>
      </c>
      <c r="C119" t="s">
        <v>2953</v>
      </c>
      <c r="D119" t="s">
        <v>3</v>
      </c>
      <c r="E119" t="s">
        <v>25</v>
      </c>
      <c r="F119" t="s">
        <v>24</v>
      </c>
      <c r="G119" t="s">
        <v>11</v>
      </c>
      <c r="H119">
        <v>5491.53</v>
      </c>
      <c r="K119">
        <v>7.1</v>
      </c>
      <c r="L119">
        <v>5.24</v>
      </c>
      <c r="N119" s="2">
        <v>0.32550000000000001</v>
      </c>
      <c r="O119">
        <v>2.34</v>
      </c>
      <c r="P119">
        <v>0.02</v>
      </c>
      <c r="Q119" s="2">
        <v>-0.18179999999999999</v>
      </c>
      <c r="R119" s="2">
        <v>9.98E-2</v>
      </c>
      <c r="S119" s="2">
        <v>0.59950000000000003</v>
      </c>
      <c r="T119">
        <v>1.06</v>
      </c>
      <c r="U119" s="1">
        <v>45876.6875</v>
      </c>
      <c r="V119">
        <v>1179.44</v>
      </c>
      <c r="W119">
        <v>52.31</v>
      </c>
      <c r="X119">
        <v>47.04</v>
      </c>
      <c r="Y119" s="3">
        <f>DATE(YEAR(U119), MONTH(U119), DAY(U119))</f>
        <v>45876</v>
      </c>
      <c r="Z119" t="str">
        <f>IF(TEXT(U119, "hh:mm") = "00:00", "08:30", TEXT(U119, "hh:mm"))</f>
        <v>16:30</v>
      </c>
      <c r="AA119" s="3">
        <f>WORKDAY(AB119,-1,[1]USHolidays!$B$2:$B$11)</f>
        <v>45875</v>
      </c>
      <c r="AB119" s="3">
        <f>IF(WEEKDAY(Y119,2)=6,Y119-1,IF(WEEKDAY(Y119,2)=7,Y119-2,IF(Z119="08:30",IF(WEEKDAY(Y119,2)=1,Y119-3, Y119-1),Y119)))</f>
        <v>45876</v>
      </c>
      <c r="AC119" s="3">
        <f>WORKDAY(AB119,1,[1]USHolidays!$B$2:$B$11)</f>
        <v>45877</v>
      </c>
      <c r="AD119">
        <f>ROUND(P119*10, 0)</f>
        <v>0</v>
      </c>
      <c r="AE119">
        <f>ROUND(N119*20, 0)</f>
        <v>7</v>
      </c>
      <c r="AF119">
        <f>ROUND(O119, 0)</f>
        <v>2</v>
      </c>
      <c r="AG119">
        <f>IF(J119 = "", 999, ROUND(J119*10, 0))</f>
        <v>999</v>
      </c>
    </row>
    <row r="120" spans="1:33" x14ac:dyDescent="0.25">
      <c r="A120">
        <v>287</v>
      </c>
      <c r="B120" t="s">
        <v>2952</v>
      </c>
      <c r="C120" t="s">
        <v>2951</v>
      </c>
      <c r="D120" t="s">
        <v>17</v>
      </c>
      <c r="E120" t="s">
        <v>119</v>
      </c>
      <c r="F120" t="s">
        <v>277</v>
      </c>
      <c r="G120" t="s">
        <v>11</v>
      </c>
      <c r="H120">
        <v>3434.67</v>
      </c>
      <c r="I120">
        <v>79.989999999999995</v>
      </c>
      <c r="J120">
        <v>4.5599999999999996</v>
      </c>
      <c r="K120">
        <v>-3.1</v>
      </c>
      <c r="L120">
        <v>2.5499999999999998</v>
      </c>
      <c r="M120" s="2">
        <v>4.3099999999999999E-2</v>
      </c>
      <c r="N120" s="2">
        <v>0.32340000000000002</v>
      </c>
      <c r="O120">
        <v>7.36</v>
      </c>
      <c r="Q120" s="2">
        <v>8.7599999999999997E-2</v>
      </c>
      <c r="R120" s="2">
        <v>-4.6600000000000003E-2</v>
      </c>
      <c r="S120" s="2">
        <v>-9.8799999999999999E-2</v>
      </c>
      <c r="T120">
        <v>1.31</v>
      </c>
      <c r="U120" s="1">
        <v>45861.6875</v>
      </c>
      <c r="V120">
        <v>293.91000000000003</v>
      </c>
      <c r="W120">
        <v>112.4</v>
      </c>
      <c r="X120">
        <v>91.45</v>
      </c>
      <c r="Y120" s="3">
        <f>DATE(YEAR(U120), MONTH(U120), DAY(U120))</f>
        <v>45861</v>
      </c>
      <c r="Z120" t="str">
        <f>IF(TEXT(U120, "hh:mm") = "00:00", "08:30", TEXT(U120, "hh:mm"))</f>
        <v>16:30</v>
      </c>
      <c r="AA120" s="3">
        <f>WORKDAY(AB120,-1,[1]USHolidays!$B$2:$B$11)</f>
        <v>45860</v>
      </c>
      <c r="AB120" s="3">
        <f>IF(WEEKDAY(Y120,2)=6,Y120-1,IF(WEEKDAY(Y120,2)=7,Y120-2,IF(Z120="08:30",IF(WEEKDAY(Y120,2)=1,Y120-3, Y120-1),Y120)))</f>
        <v>45861</v>
      </c>
      <c r="AC120" s="3">
        <f>WORKDAY(AB120,1,[1]USHolidays!$B$2:$B$11)</f>
        <v>45862</v>
      </c>
      <c r="AD120">
        <f>ROUND(P120*10, 0)</f>
        <v>0</v>
      </c>
      <c r="AE120">
        <f>ROUND(N120*20, 0)</f>
        <v>6</v>
      </c>
      <c r="AF120">
        <f>ROUND(O120, 0)</f>
        <v>7</v>
      </c>
      <c r="AG120">
        <f>IF(J120 = "", 999, ROUND(J120*10, 0))</f>
        <v>46</v>
      </c>
    </row>
    <row r="121" spans="1:33" x14ac:dyDescent="0.25">
      <c r="A121">
        <v>400</v>
      </c>
      <c r="B121" t="s">
        <v>2950</v>
      </c>
      <c r="C121" t="s">
        <v>2949</v>
      </c>
      <c r="D121" t="s">
        <v>3</v>
      </c>
      <c r="E121" t="s">
        <v>25</v>
      </c>
      <c r="F121" t="s">
        <v>38</v>
      </c>
      <c r="G121" t="s">
        <v>2948</v>
      </c>
      <c r="H121">
        <v>17584.45</v>
      </c>
      <c r="I121">
        <v>8.1199999999999992</v>
      </c>
      <c r="J121">
        <v>0.46</v>
      </c>
      <c r="K121">
        <v>19.72</v>
      </c>
      <c r="M121" s="2">
        <v>1.12E-2</v>
      </c>
      <c r="N121" s="2">
        <v>0.32079999999999997</v>
      </c>
      <c r="O121">
        <v>1.5</v>
      </c>
      <c r="P121">
        <v>0.3</v>
      </c>
      <c r="Q121" s="2">
        <v>0.34570000000000001</v>
      </c>
      <c r="R121" s="2">
        <v>0.14369999999999999</v>
      </c>
      <c r="S121" s="2">
        <v>-2.29E-2</v>
      </c>
      <c r="U121" s="1">
        <v>45873.354166666664</v>
      </c>
      <c r="V121">
        <v>299.47000000000003</v>
      </c>
      <c r="W121">
        <v>109.25</v>
      </c>
      <c r="X121">
        <v>92.54</v>
      </c>
      <c r="Y121" s="3">
        <f>DATE(YEAR(U121), MONTH(U121), DAY(U121))</f>
        <v>45873</v>
      </c>
      <c r="Z121" t="str">
        <f>IF(TEXT(U121, "hh:mm") = "00:00", "08:30", TEXT(U121, "hh:mm"))</f>
        <v>08:30</v>
      </c>
      <c r="AA121" s="3">
        <f>WORKDAY(AB121,-1,[1]USHolidays!$B$2:$B$11)</f>
        <v>45869</v>
      </c>
      <c r="AB121" s="3">
        <f>IF(WEEKDAY(Y121,2)=6,Y121-1,IF(WEEKDAY(Y121,2)=7,Y121-2,IF(Z121="08:30",IF(WEEKDAY(Y121,2)=1,Y121-3, Y121-1),Y121)))</f>
        <v>45870</v>
      </c>
      <c r="AC121" s="3">
        <f>WORKDAY(AB121,1,[1]USHolidays!$B$2:$B$11)</f>
        <v>45873</v>
      </c>
      <c r="AD121">
        <f>ROUND(P121*10, 0)</f>
        <v>3</v>
      </c>
      <c r="AE121">
        <f>ROUND(N121*20, 0)</f>
        <v>6</v>
      </c>
      <c r="AF121">
        <f>ROUND(O121, 0)</f>
        <v>2</v>
      </c>
      <c r="AG121">
        <f>IF(J121 = "", 999, ROUND(J121*10, 0))</f>
        <v>5</v>
      </c>
    </row>
    <row r="122" spans="1:33" x14ac:dyDescent="0.25">
      <c r="A122">
        <v>792</v>
      </c>
      <c r="B122" t="s">
        <v>2947</v>
      </c>
      <c r="C122" t="s">
        <v>2946</v>
      </c>
      <c r="D122" t="s">
        <v>17</v>
      </c>
      <c r="E122" t="s">
        <v>25</v>
      </c>
      <c r="F122" t="s">
        <v>24</v>
      </c>
      <c r="G122" t="s">
        <v>11</v>
      </c>
      <c r="H122">
        <v>4833.18</v>
      </c>
      <c r="I122">
        <v>19.48</v>
      </c>
      <c r="J122">
        <v>16.940000000000001</v>
      </c>
      <c r="K122">
        <v>1.29</v>
      </c>
      <c r="L122">
        <v>4.5599999999999996</v>
      </c>
      <c r="M122" s="2">
        <v>1.38E-2</v>
      </c>
      <c r="N122" s="2">
        <v>0.32</v>
      </c>
      <c r="O122">
        <v>11.28</v>
      </c>
      <c r="P122">
        <v>0.95</v>
      </c>
      <c r="Q122" s="2">
        <v>0.2117</v>
      </c>
      <c r="R122" s="2">
        <v>0.42980000000000002</v>
      </c>
      <c r="S122" s="2">
        <v>0.37940000000000002</v>
      </c>
      <c r="T122">
        <v>1.24</v>
      </c>
      <c r="U122" s="1">
        <v>45874.354166666664</v>
      </c>
      <c r="V122">
        <v>1591.29</v>
      </c>
      <c r="W122">
        <v>34</v>
      </c>
      <c r="X122">
        <v>36.36</v>
      </c>
      <c r="Y122" s="3">
        <f>DATE(YEAR(U122), MONTH(U122), DAY(U122))</f>
        <v>45874</v>
      </c>
      <c r="Z122" t="str">
        <f>IF(TEXT(U122, "hh:mm") = "00:00", "08:30", TEXT(U122, "hh:mm"))</f>
        <v>08:30</v>
      </c>
      <c r="AA122" s="3">
        <f>WORKDAY(AB122,-1,[1]USHolidays!$B$2:$B$11)</f>
        <v>45870</v>
      </c>
      <c r="AB122" s="3">
        <f>IF(WEEKDAY(Y122,2)=6,Y122-1,IF(WEEKDAY(Y122,2)=7,Y122-2,IF(Z122="08:30",IF(WEEKDAY(Y122,2)=1,Y122-3, Y122-1),Y122)))</f>
        <v>45873</v>
      </c>
      <c r="AC122" s="3">
        <f>WORKDAY(AB122,1,[1]USHolidays!$B$2:$B$11)</f>
        <v>45874</v>
      </c>
      <c r="AD122">
        <f>ROUND(P122*10, 0)</f>
        <v>10</v>
      </c>
      <c r="AE122">
        <f>ROUND(N122*20, 0)</f>
        <v>6</v>
      </c>
      <c r="AF122">
        <f>ROUND(O122, 0)</f>
        <v>11</v>
      </c>
      <c r="AG122">
        <f>IF(J122 = "", 999, ROUND(J122*10, 0))</f>
        <v>169</v>
      </c>
    </row>
    <row r="123" spans="1:33" x14ac:dyDescent="0.25">
      <c r="A123">
        <v>473</v>
      </c>
      <c r="B123" t="s">
        <v>2945</v>
      </c>
      <c r="C123" t="s">
        <v>2944</v>
      </c>
      <c r="D123" t="s">
        <v>3</v>
      </c>
      <c r="E123" t="s">
        <v>25</v>
      </c>
      <c r="F123" t="s">
        <v>24</v>
      </c>
      <c r="G123" t="s">
        <v>11</v>
      </c>
      <c r="H123">
        <v>11114.6</v>
      </c>
      <c r="K123">
        <v>7.92</v>
      </c>
      <c r="L123">
        <v>3.8</v>
      </c>
      <c r="N123" s="2">
        <v>0.31830000000000003</v>
      </c>
      <c r="O123">
        <v>9.89</v>
      </c>
      <c r="P123">
        <v>0.06</v>
      </c>
      <c r="Q123" s="2">
        <v>-0.10730000000000001</v>
      </c>
      <c r="R123" s="2">
        <v>0.16439999999999999</v>
      </c>
      <c r="S123" s="2">
        <v>-5.5999999999999999E-3</v>
      </c>
      <c r="T123">
        <v>0.91</v>
      </c>
      <c r="U123" s="1">
        <v>45869.6875</v>
      </c>
      <c r="V123">
        <v>1206.1400000000001</v>
      </c>
      <c r="W123">
        <v>79.94</v>
      </c>
      <c r="X123">
        <v>74.510000000000005</v>
      </c>
      <c r="Y123" s="3">
        <f>DATE(YEAR(U123), MONTH(U123), DAY(U123))</f>
        <v>45869</v>
      </c>
      <c r="Z123" t="str">
        <f>IF(TEXT(U123, "hh:mm") = "00:00", "08:30", TEXT(U123, "hh:mm"))</f>
        <v>16:30</v>
      </c>
      <c r="AA123" s="3">
        <f>WORKDAY(AB123,-1,[1]USHolidays!$B$2:$B$11)</f>
        <v>45868</v>
      </c>
      <c r="AB123" s="3">
        <f>IF(WEEKDAY(Y123,2)=6,Y123-1,IF(WEEKDAY(Y123,2)=7,Y123-2,IF(Z123="08:30",IF(WEEKDAY(Y123,2)=1,Y123-3, Y123-1),Y123)))</f>
        <v>45869</v>
      </c>
      <c r="AC123" s="3">
        <f>WORKDAY(AB123,1,[1]USHolidays!$B$2:$B$11)</f>
        <v>45870</v>
      </c>
      <c r="AD123">
        <f>ROUND(P123*10, 0)</f>
        <v>1</v>
      </c>
      <c r="AE123">
        <f>ROUND(N123*20, 0)</f>
        <v>6</v>
      </c>
      <c r="AF123">
        <f>ROUND(O123, 0)</f>
        <v>10</v>
      </c>
      <c r="AG123">
        <f>IF(J123 = "", 999, ROUND(J123*10, 0))</f>
        <v>999</v>
      </c>
    </row>
    <row r="124" spans="1:33" x14ac:dyDescent="0.25">
      <c r="A124">
        <v>611</v>
      </c>
      <c r="B124" t="s">
        <v>2943</v>
      </c>
      <c r="C124" t="s">
        <v>2942</v>
      </c>
      <c r="D124" t="s">
        <v>359</v>
      </c>
      <c r="E124" t="s">
        <v>2</v>
      </c>
      <c r="F124" t="s">
        <v>1</v>
      </c>
      <c r="G124" t="s">
        <v>11</v>
      </c>
      <c r="H124">
        <v>1026595.9</v>
      </c>
      <c r="I124">
        <v>184.32</v>
      </c>
      <c r="J124">
        <v>13.58</v>
      </c>
      <c r="K124">
        <v>23.98</v>
      </c>
      <c r="L124">
        <v>11.58</v>
      </c>
      <c r="N124" s="2">
        <v>0.31780000000000003</v>
      </c>
      <c r="O124">
        <v>0.65</v>
      </c>
      <c r="P124">
        <v>0.17</v>
      </c>
      <c r="Q124" s="2">
        <v>6.54E-2</v>
      </c>
      <c r="R124" s="2">
        <v>0.128</v>
      </c>
      <c r="S124" s="2">
        <v>-0.21190000000000001</v>
      </c>
      <c r="T124">
        <v>2.33</v>
      </c>
      <c r="U124" s="1">
        <v>45861.6875</v>
      </c>
      <c r="V124">
        <v>108090.68</v>
      </c>
      <c r="W124">
        <v>313.95999999999998</v>
      </c>
      <c r="X124">
        <v>318.27999999999997</v>
      </c>
      <c r="Y124" s="3">
        <f>DATE(YEAR(U124), MONTH(U124), DAY(U124))</f>
        <v>45861</v>
      </c>
      <c r="Z124" t="str">
        <f>IF(TEXT(U124, "hh:mm") = "00:00", "08:30", TEXT(U124, "hh:mm"))</f>
        <v>16:30</v>
      </c>
      <c r="AA124" s="3">
        <f>WORKDAY(AB124,-1,[1]USHolidays!$B$2:$B$11)</f>
        <v>45860</v>
      </c>
      <c r="AB124" s="3">
        <f>IF(WEEKDAY(Y124,2)=6,Y124-1,IF(WEEKDAY(Y124,2)=7,Y124-2,IF(Z124="08:30",IF(WEEKDAY(Y124,2)=1,Y124-3, Y124-1),Y124)))</f>
        <v>45861</v>
      </c>
      <c r="AC124" s="3">
        <f>WORKDAY(AB124,1,[1]USHolidays!$B$2:$B$11)</f>
        <v>45862</v>
      </c>
      <c r="AD124">
        <f>ROUND(P124*10, 0)</f>
        <v>2</v>
      </c>
      <c r="AE124">
        <f>ROUND(N124*20, 0)</f>
        <v>6</v>
      </c>
      <c r="AF124">
        <f>ROUND(O124, 0)</f>
        <v>1</v>
      </c>
      <c r="AG124">
        <f>IF(J124 = "", 999, ROUND(J124*10, 0))</f>
        <v>136</v>
      </c>
    </row>
    <row r="125" spans="1:33" x14ac:dyDescent="0.25">
      <c r="A125">
        <v>288</v>
      </c>
      <c r="B125" t="s">
        <v>2941</v>
      </c>
      <c r="C125" t="s">
        <v>2940</v>
      </c>
      <c r="D125" t="s">
        <v>3</v>
      </c>
      <c r="E125" t="s">
        <v>47</v>
      </c>
      <c r="F125" t="s">
        <v>46</v>
      </c>
      <c r="G125" t="s">
        <v>11</v>
      </c>
      <c r="H125">
        <v>3054.59</v>
      </c>
      <c r="I125">
        <v>94.68</v>
      </c>
      <c r="J125">
        <v>1.69</v>
      </c>
      <c r="K125">
        <v>21.97</v>
      </c>
      <c r="L125">
        <v>5</v>
      </c>
      <c r="N125" s="2">
        <v>0.31730000000000003</v>
      </c>
      <c r="O125">
        <v>4.76</v>
      </c>
      <c r="P125">
        <v>0.46</v>
      </c>
      <c r="Q125" s="2">
        <v>3.2300000000000002E-2</v>
      </c>
      <c r="R125" s="2">
        <v>-0.26229999999999998</v>
      </c>
      <c r="S125" s="2">
        <v>-0.57720000000000005</v>
      </c>
      <c r="T125">
        <v>1.74</v>
      </c>
      <c r="U125" s="1">
        <v>45873.354166666664</v>
      </c>
      <c r="V125">
        <v>1270.5</v>
      </c>
      <c r="W125">
        <v>88.2</v>
      </c>
      <c r="X125">
        <v>62.62</v>
      </c>
      <c r="Y125" s="3">
        <f>DATE(YEAR(U125), MONTH(U125), DAY(U125))</f>
        <v>45873</v>
      </c>
      <c r="Z125" t="str">
        <f>IF(TEXT(U125, "hh:mm") = "00:00", "08:30", TEXT(U125, "hh:mm"))</f>
        <v>08:30</v>
      </c>
      <c r="AA125" s="3">
        <f>WORKDAY(AB125,-1,[1]USHolidays!$B$2:$B$11)</f>
        <v>45869</v>
      </c>
      <c r="AB125" s="3">
        <f>IF(WEEKDAY(Y125,2)=6,Y125-1,IF(WEEKDAY(Y125,2)=7,Y125-2,IF(Z125="08:30",IF(WEEKDAY(Y125,2)=1,Y125-3, Y125-1),Y125)))</f>
        <v>45870</v>
      </c>
      <c r="AC125" s="3">
        <f>WORKDAY(AB125,1,[1]USHolidays!$B$2:$B$11)</f>
        <v>45873</v>
      </c>
      <c r="AD125">
        <f>ROUND(P125*10, 0)</f>
        <v>5</v>
      </c>
      <c r="AE125">
        <f>ROUND(N125*20, 0)</f>
        <v>6</v>
      </c>
      <c r="AF125">
        <f>ROUND(O125, 0)</f>
        <v>5</v>
      </c>
      <c r="AG125">
        <f>IF(J125 = "", 999, ROUND(J125*10, 0))</f>
        <v>17</v>
      </c>
    </row>
    <row r="126" spans="1:33" x14ac:dyDescent="0.25">
      <c r="A126">
        <v>643</v>
      </c>
      <c r="B126" t="s">
        <v>2939</v>
      </c>
      <c r="C126" t="s">
        <v>2938</v>
      </c>
      <c r="D126" t="s">
        <v>3</v>
      </c>
      <c r="E126" t="s">
        <v>16</v>
      </c>
      <c r="F126" t="s">
        <v>308</v>
      </c>
      <c r="G126" t="s">
        <v>494</v>
      </c>
      <c r="H126">
        <v>4312.5600000000004</v>
      </c>
      <c r="I126">
        <v>8.11</v>
      </c>
      <c r="J126">
        <v>0.46</v>
      </c>
      <c r="K126">
        <v>20.14</v>
      </c>
      <c r="L126">
        <v>1.62</v>
      </c>
      <c r="N126" s="2">
        <v>0.31690000000000002</v>
      </c>
      <c r="O126">
        <v>3.4</v>
      </c>
      <c r="P126">
        <v>1.26</v>
      </c>
      <c r="Q126" s="2">
        <v>0.29149999999999998</v>
      </c>
      <c r="R126" s="2">
        <v>2.8999999999999998E-3</v>
      </c>
      <c r="S126" s="2">
        <v>-0.1628</v>
      </c>
      <c r="T126">
        <v>0.97</v>
      </c>
      <c r="U126" s="1">
        <v>45848.6875</v>
      </c>
      <c r="V126">
        <v>841.52</v>
      </c>
      <c r="W126">
        <v>65.62</v>
      </c>
      <c r="X126">
        <v>45.3</v>
      </c>
      <c r="Y126" s="3">
        <f>DATE(YEAR(U126), MONTH(U126), DAY(U126))</f>
        <v>45848</v>
      </c>
      <c r="Z126" t="str">
        <f>IF(TEXT(U126, "hh:mm") = "00:00", "08:30", TEXT(U126, "hh:mm"))</f>
        <v>16:30</v>
      </c>
      <c r="AA126" s="3">
        <f>WORKDAY(AB126,-1,[1]USHolidays!$B$2:$B$11)</f>
        <v>45847</v>
      </c>
      <c r="AB126" s="3">
        <f>IF(WEEKDAY(Y126,2)=6,Y126-1,IF(WEEKDAY(Y126,2)=7,Y126-2,IF(Z126="08:30",IF(WEEKDAY(Y126,2)=1,Y126-3, Y126-1),Y126)))</f>
        <v>45848</v>
      </c>
      <c r="AC126" s="3">
        <f>WORKDAY(AB126,1,[1]USHolidays!$B$2:$B$11)</f>
        <v>45849</v>
      </c>
      <c r="AD126">
        <f>ROUND(P126*10, 0)</f>
        <v>13</v>
      </c>
      <c r="AE126">
        <f>ROUND(N126*20, 0)</f>
        <v>6</v>
      </c>
      <c r="AF126">
        <f>ROUND(O126, 0)</f>
        <v>3</v>
      </c>
      <c r="AG126">
        <f>IF(J126 = "", 999, ROUND(J126*10, 0))</f>
        <v>5</v>
      </c>
    </row>
    <row r="127" spans="1:33" x14ac:dyDescent="0.25">
      <c r="A127">
        <v>730</v>
      </c>
      <c r="B127" t="s">
        <v>2937</v>
      </c>
      <c r="C127" t="s">
        <v>2936</v>
      </c>
      <c r="D127" t="s">
        <v>3</v>
      </c>
      <c r="E127" t="s">
        <v>25</v>
      </c>
      <c r="F127" t="s">
        <v>38</v>
      </c>
      <c r="G127" t="s">
        <v>11</v>
      </c>
      <c r="H127">
        <v>16322.27</v>
      </c>
      <c r="I127">
        <v>873.4</v>
      </c>
      <c r="J127">
        <v>46.86</v>
      </c>
      <c r="K127">
        <v>52.38</v>
      </c>
      <c r="L127">
        <v>16.57</v>
      </c>
      <c r="N127" s="2">
        <v>0.31480000000000002</v>
      </c>
      <c r="O127">
        <v>1.47</v>
      </c>
      <c r="P127">
        <v>0.14000000000000001</v>
      </c>
      <c r="Q127" s="2">
        <v>4.3E-3</v>
      </c>
      <c r="R127" s="2">
        <v>-8.2000000000000003E-2</v>
      </c>
      <c r="S127" s="2">
        <v>-1.5699999999999999E-2</v>
      </c>
      <c r="T127">
        <v>1.29</v>
      </c>
      <c r="U127" s="1">
        <v>45876.6875</v>
      </c>
      <c r="V127">
        <v>3393.24</v>
      </c>
      <c r="W127">
        <v>130.38</v>
      </c>
      <c r="X127">
        <v>106.38</v>
      </c>
      <c r="Y127" s="3">
        <f>DATE(YEAR(U127), MONTH(U127), DAY(U127))</f>
        <v>45876</v>
      </c>
      <c r="Z127" t="str">
        <f>IF(TEXT(U127, "hh:mm") = "00:00", "08:30", TEXT(U127, "hh:mm"))</f>
        <v>16:30</v>
      </c>
      <c r="AA127" s="3">
        <f>WORKDAY(AB127,-1,[1]USHolidays!$B$2:$B$11)</f>
        <v>45875</v>
      </c>
      <c r="AB127" s="3">
        <f>IF(WEEKDAY(Y127,2)=6,Y127-1,IF(WEEKDAY(Y127,2)=7,Y127-2,IF(Z127="08:30",IF(WEEKDAY(Y127,2)=1,Y127-3, Y127-1),Y127)))</f>
        <v>45876</v>
      </c>
      <c r="AC127" s="3">
        <f>WORKDAY(AB127,1,[1]USHolidays!$B$2:$B$11)</f>
        <v>45877</v>
      </c>
      <c r="AD127">
        <f>ROUND(P127*10, 0)</f>
        <v>1</v>
      </c>
      <c r="AE127">
        <f>ROUND(N127*20, 0)</f>
        <v>6</v>
      </c>
      <c r="AF127">
        <f>ROUND(O127, 0)</f>
        <v>1</v>
      </c>
      <c r="AG127">
        <f>IF(J127 = "", 999, ROUND(J127*10, 0))</f>
        <v>469</v>
      </c>
    </row>
    <row r="128" spans="1:33" x14ac:dyDescent="0.25">
      <c r="A128">
        <v>485</v>
      </c>
      <c r="B128" t="s">
        <v>2935</v>
      </c>
      <c r="C128" t="s">
        <v>2934</v>
      </c>
      <c r="D128" t="s">
        <v>3</v>
      </c>
      <c r="E128" t="s">
        <v>25</v>
      </c>
      <c r="F128" t="s">
        <v>24</v>
      </c>
      <c r="G128" t="s">
        <v>11</v>
      </c>
      <c r="H128">
        <v>3371.59</v>
      </c>
      <c r="K128">
        <v>9.3000000000000007</v>
      </c>
      <c r="L128">
        <v>1.1499999999999999</v>
      </c>
      <c r="N128" s="2">
        <v>0.31369999999999998</v>
      </c>
      <c r="O128">
        <v>8.01</v>
      </c>
      <c r="P128">
        <v>0.26</v>
      </c>
      <c r="Q128" s="2">
        <v>-5.2699999999999997E-2</v>
      </c>
      <c r="R128" s="2">
        <v>9.0800000000000006E-2</v>
      </c>
      <c r="S128" s="2">
        <v>-0.13400000000000001</v>
      </c>
      <c r="T128">
        <v>0.71</v>
      </c>
      <c r="U128" s="1">
        <v>45895.6875</v>
      </c>
      <c r="V128">
        <v>1582.71</v>
      </c>
      <c r="W128">
        <v>31.6</v>
      </c>
      <c r="X128">
        <v>29.08</v>
      </c>
      <c r="Y128" s="3">
        <f>DATE(YEAR(U128), MONTH(U128), DAY(U128))</f>
        <v>45895</v>
      </c>
      <c r="Z128" t="str">
        <f>IF(TEXT(U128, "hh:mm") = "00:00", "08:30", TEXT(U128, "hh:mm"))</f>
        <v>16:30</v>
      </c>
      <c r="AA128" s="3">
        <f>WORKDAY(AB128,-1,[1]USHolidays!$B$2:$B$11)</f>
        <v>45894</v>
      </c>
      <c r="AB128" s="3">
        <f>IF(WEEKDAY(Y128,2)=6,Y128-1,IF(WEEKDAY(Y128,2)=7,Y128-2,IF(Z128="08:30",IF(WEEKDAY(Y128,2)=1,Y128-3, Y128-1),Y128)))</f>
        <v>45895</v>
      </c>
      <c r="AC128" s="3">
        <f>WORKDAY(AB128,1,[1]USHolidays!$B$2:$B$11)</f>
        <v>45896</v>
      </c>
      <c r="AD128">
        <f>ROUND(P128*10, 0)</f>
        <v>3</v>
      </c>
      <c r="AE128">
        <f>ROUND(N128*20, 0)</f>
        <v>6</v>
      </c>
      <c r="AF128">
        <f>ROUND(O128, 0)</f>
        <v>8</v>
      </c>
      <c r="AG128">
        <f>IF(J128 = "", 999, ROUND(J128*10, 0))</f>
        <v>999</v>
      </c>
    </row>
    <row r="129" spans="1:33" x14ac:dyDescent="0.25">
      <c r="A129">
        <v>234</v>
      </c>
      <c r="B129" t="s">
        <v>2933</v>
      </c>
      <c r="C129" t="s">
        <v>2932</v>
      </c>
      <c r="D129" t="s">
        <v>17</v>
      </c>
      <c r="E129" t="s">
        <v>2</v>
      </c>
      <c r="F129" t="s">
        <v>337</v>
      </c>
      <c r="G129" t="s">
        <v>11</v>
      </c>
      <c r="H129">
        <v>2998.11</v>
      </c>
      <c r="K129">
        <v>4.53</v>
      </c>
      <c r="L129">
        <v>1.4</v>
      </c>
      <c r="N129" s="2">
        <v>0.31269999999999998</v>
      </c>
      <c r="O129">
        <v>10.46</v>
      </c>
      <c r="P129">
        <v>3.9</v>
      </c>
      <c r="Q129" s="2">
        <v>-0.1207</v>
      </c>
      <c r="R129" s="2">
        <v>3.4000000000000002E-2</v>
      </c>
      <c r="S129" s="2">
        <v>0.13070000000000001</v>
      </c>
      <c r="T129">
        <v>1.0900000000000001</v>
      </c>
      <c r="U129" s="1">
        <v>45874.354166666664</v>
      </c>
      <c r="V129">
        <v>704.4</v>
      </c>
      <c r="W129">
        <v>21.92</v>
      </c>
      <c r="X129">
        <v>18.25</v>
      </c>
      <c r="Y129" s="3">
        <f>DATE(YEAR(U129), MONTH(U129), DAY(U129))</f>
        <v>45874</v>
      </c>
      <c r="Z129" t="str">
        <f>IF(TEXT(U129, "hh:mm") = "00:00", "08:30", TEXT(U129, "hh:mm"))</f>
        <v>08:30</v>
      </c>
      <c r="AA129" s="3">
        <f>WORKDAY(AB129,-1,[1]USHolidays!$B$2:$B$11)</f>
        <v>45870</v>
      </c>
      <c r="AB129" s="3">
        <f>IF(WEEKDAY(Y129,2)=6,Y129-1,IF(WEEKDAY(Y129,2)=7,Y129-2,IF(Z129="08:30",IF(WEEKDAY(Y129,2)=1,Y129-3, Y129-1),Y129)))</f>
        <v>45873</v>
      </c>
      <c r="AC129" s="3">
        <f>WORKDAY(AB129,1,[1]USHolidays!$B$2:$B$11)</f>
        <v>45874</v>
      </c>
      <c r="AD129">
        <f>ROUND(P129*10, 0)</f>
        <v>39</v>
      </c>
      <c r="AE129">
        <f>ROUND(N129*20, 0)</f>
        <v>6</v>
      </c>
      <c r="AF129">
        <f>ROUND(O129, 0)</f>
        <v>10</v>
      </c>
      <c r="AG129">
        <f>IF(J129 = "", 999, ROUND(J129*10, 0))</f>
        <v>999</v>
      </c>
    </row>
    <row r="130" spans="1:33" x14ac:dyDescent="0.25">
      <c r="A130">
        <v>346</v>
      </c>
      <c r="B130" t="s">
        <v>2931</v>
      </c>
      <c r="C130" t="s">
        <v>2930</v>
      </c>
      <c r="D130" t="s">
        <v>3</v>
      </c>
      <c r="E130" t="s">
        <v>25</v>
      </c>
      <c r="F130" t="s">
        <v>24</v>
      </c>
      <c r="G130" t="s">
        <v>11</v>
      </c>
      <c r="H130">
        <v>24992.34</v>
      </c>
      <c r="K130">
        <v>39.18</v>
      </c>
      <c r="L130">
        <v>31.68</v>
      </c>
      <c r="N130" s="2">
        <v>0.31240000000000001</v>
      </c>
      <c r="O130">
        <v>1.33</v>
      </c>
      <c r="P130">
        <v>0.14000000000000001</v>
      </c>
      <c r="Q130" s="2">
        <v>-4.1999999999999997E-3</v>
      </c>
      <c r="R130" s="2">
        <v>-0.2445</v>
      </c>
      <c r="S130" s="2">
        <v>-0.31929999999999997</v>
      </c>
      <c r="T130">
        <v>1.6</v>
      </c>
      <c r="U130" s="1">
        <v>45875.6875</v>
      </c>
      <c r="V130">
        <v>877.53</v>
      </c>
      <c r="W130">
        <v>691.87</v>
      </c>
      <c r="X130">
        <v>474.3</v>
      </c>
      <c r="Y130" s="3">
        <f>DATE(YEAR(U130), MONTH(U130), DAY(U130))</f>
        <v>45875</v>
      </c>
      <c r="Z130" t="str">
        <f>IF(TEXT(U130, "hh:mm") = "00:00", "08:30", TEXT(U130, "hh:mm"))</f>
        <v>16:30</v>
      </c>
      <c r="AA130" s="3">
        <f>WORKDAY(AB130,-1,[1]USHolidays!$B$2:$B$11)</f>
        <v>45874</v>
      </c>
      <c r="AB130" s="3">
        <f>IF(WEEKDAY(Y130,2)=6,Y130-1,IF(WEEKDAY(Y130,2)=7,Y130-2,IF(Z130="08:30",IF(WEEKDAY(Y130,2)=1,Y130-3, Y130-1),Y130)))</f>
        <v>45875</v>
      </c>
      <c r="AC130" s="3">
        <f>WORKDAY(AB130,1,[1]USHolidays!$B$2:$B$11)</f>
        <v>45876</v>
      </c>
      <c r="AD130">
        <f>ROUND(P130*10, 0)</f>
        <v>1</v>
      </c>
      <c r="AE130">
        <f>ROUND(N130*20, 0)</f>
        <v>6</v>
      </c>
      <c r="AF130">
        <f>ROUND(O130, 0)</f>
        <v>1</v>
      </c>
      <c r="AG130">
        <f>IF(J130 = "", 999, ROUND(J130*10, 0))</f>
        <v>999</v>
      </c>
    </row>
    <row r="131" spans="1:33" x14ac:dyDescent="0.25">
      <c r="A131">
        <v>311</v>
      </c>
      <c r="B131" t="s">
        <v>2929</v>
      </c>
      <c r="C131" t="s">
        <v>2928</v>
      </c>
      <c r="D131" t="s">
        <v>3</v>
      </c>
      <c r="E131" t="s">
        <v>8</v>
      </c>
      <c r="F131" t="s">
        <v>7</v>
      </c>
      <c r="G131" t="s">
        <v>2627</v>
      </c>
      <c r="H131">
        <v>15161.48</v>
      </c>
      <c r="I131">
        <v>12.31</v>
      </c>
      <c r="J131">
        <v>1.05</v>
      </c>
      <c r="K131">
        <v>8.6199999999999992</v>
      </c>
      <c r="L131">
        <v>4.71</v>
      </c>
      <c r="N131" s="2">
        <v>0.3115</v>
      </c>
      <c r="O131">
        <v>2.75</v>
      </c>
      <c r="P131">
        <v>0.03</v>
      </c>
      <c r="Q131" s="2">
        <v>0.37519999999999998</v>
      </c>
      <c r="R131" s="2">
        <v>0.1721</v>
      </c>
      <c r="S131" s="2">
        <v>0.18110000000000001</v>
      </c>
      <c r="T131">
        <v>0.92</v>
      </c>
      <c r="U131" s="1">
        <v>45876.6875</v>
      </c>
      <c r="V131">
        <v>1305.3599999999999</v>
      </c>
      <c r="W131">
        <v>31.54</v>
      </c>
      <c r="X131">
        <v>24.65</v>
      </c>
      <c r="Y131" s="3">
        <f>DATE(YEAR(U131), MONTH(U131), DAY(U131))</f>
        <v>45876</v>
      </c>
      <c r="Z131" t="str">
        <f>IF(TEXT(U131, "hh:mm") = "00:00", "08:30", TEXT(U131, "hh:mm"))</f>
        <v>16:30</v>
      </c>
      <c r="AA131" s="3">
        <f>WORKDAY(AB131,-1,[1]USHolidays!$B$2:$B$11)</f>
        <v>45875</v>
      </c>
      <c r="AB131" s="3">
        <f>IF(WEEKDAY(Y131,2)=6,Y131-1,IF(WEEKDAY(Y131,2)=7,Y131-2,IF(Z131="08:30",IF(WEEKDAY(Y131,2)=1,Y131-3, Y131-1),Y131)))</f>
        <v>45876</v>
      </c>
      <c r="AC131" s="3">
        <f>WORKDAY(AB131,1,[1]USHolidays!$B$2:$B$11)</f>
        <v>45877</v>
      </c>
      <c r="AD131">
        <f>ROUND(P131*10, 0)</f>
        <v>0</v>
      </c>
      <c r="AE131">
        <f>ROUND(N131*20, 0)</f>
        <v>6</v>
      </c>
      <c r="AF131">
        <f>ROUND(O131, 0)</f>
        <v>3</v>
      </c>
      <c r="AG131">
        <f>IF(J131 = "", 999, ROUND(J131*10, 0))</f>
        <v>11</v>
      </c>
    </row>
    <row r="132" spans="1:33" x14ac:dyDescent="0.25">
      <c r="A132">
        <v>569</v>
      </c>
      <c r="B132" t="s">
        <v>2927</v>
      </c>
      <c r="C132" t="s">
        <v>2926</v>
      </c>
      <c r="D132" t="s">
        <v>359</v>
      </c>
      <c r="E132" t="s">
        <v>25</v>
      </c>
      <c r="F132" t="s">
        <v>38</v>
      </c>
      <c r="G132" t="s">
        <v>11</v>
      </c>
      <c r="H132">
        <v>376585.97</v>
      </c>
      <c r="I132">
        <v>527.54999999999995</v>
      </c>
      <c r="J132">
        <v>13.1</v>
      </c>
      <c r="K132">
        <v>2.5</v>
      </c>
      <c r="L132">
        <v>2.5299999999999998</v>
      </c>
      <c r="N132" s="2">
        <v>0.31009999999999999</v>
      </c>
      <c r="O132">
        <v>0.71</v>
      </c>
      <c r="P132">
        <v>0.04</v>
      </c>
      <c r="Q132" s="2">
        <v>0.2218</v>
      </c>
      <c r="R132" s="2">
        <v>0.29809999999999998</v>
      </c>
      <c r="S132" s="2">
        <v>1.0989</v>
      </c>
      <c r="T132">
        <v>2.6</v>
      </c>
      <c r="U132" s="1">
        <v>45873.6875</v>
      </c>
      <c r="V132">
        <v>76658.59</v>
      </c>
      <c r="W132">
        <v>155.57</v>
      </c>
      <c r="X132">
        <v>158.74</v>
      </c>
      <c r="Y132" s="3">
        <f>DATE(YEAR(U132), MONTH(U132), DAY(U132))</f>
        <v>45873</v>
      </c>
      <c r="Z132" t="str">
        <f>IF(TEXT(U132, "hh:mm") = "00:00", "08:30", TEXT(U132, "hh:mm"))</f>
        <v>16:30</v>
      </c>
      <c r="AA132" s="3">
        <f>WORKDAY(AB132,-1,[1]USHolidays!$B$2:$B$11)</f>
        <v>45870</v>
      </c>
      <c r="AB132" s="3">
        <f>IF(WEEKDAY(Y132,2)=6,Y132-1,IF(WEEKDAY(Y132,2)=7,Y132-2,IF(Z132="08:30",IF(WEEKDAY(Y132,2)=1,Y132-3, Y132-1),Y132)))</f>
        <v>45873</v>
      </c>
      <c r="AC132" s="3">
        <f>WORKDAY(AB132,1,[1]USHolidays!$B$2:$B$11)</f>
        <v>45874</v>
      </c>
      <c r="AD132">
        <f>ROUND(P132*10, 0)</f>
        <v>0</v>
      </c>
      <c r="AE132">
        <f>ROUND(N132*20, 0)</f>
        <v>6</v>
      </c>
      <c r="AF132">
        <f>ROUND(O132, 0)</f>
        <v>1</v>
      </c>
      <c r="AG132">
        <f>IF(J132 = "", 999, ROUND(J132*10, 0))</f>
        <v>131</v>
      </c>
    </row>
    <row r="133" spans="1:33" x14ac:dyDescent="0.25">
      <c r="A133">
        <v>49</v>
      </c>
      <c r="B133" t="s">
        <v>2925</v>
      </c>
      <c r="C133" t="s">
        <v>2924</v>
      </c>
      <c r="D133" t="s">
        <v>359</v>
      </c>
      <c r="E133" t="s">
        <v>25</v>
      </c>
      <c r="F133" t="s">
        <v>208</v>
      </c>
      <c r="G133" t="s">
        <v>11</v>
      </c>
      <c r="H133">
        <v>272248.26</v>
      </c>
      <c r="I133">
        <v>96.56</v>
      </c>
      <c r="J133">
        <v>3.03</v>
      </c>
      <c r="K133">
        <v>36.78</v>
      </c>
      <c r="L133">
        <v>3.62</v>
      </c>
      <c r="N133" s="2">
        <v>0.30809999999999998</v>
      </c>
      <c r="O133">
        <v>0.75</v>
      </c>
      <c r="P133">
        <v>7.0000000000000007E-2</v>
      </c>
      <c r="Q133" s="2">
        <v>9.5699999999999993E-2</v>
      </c>
      <c r="R133" s="2">
        <v>0.51529999999999998</v>
      </c>
      <c r="S133" s="2">
        <v>0.38890000000000002</v>
      </c>
      <c r="T133">
        <v>1.93</v>
      </c>
      <c r="U133" s="1">
        <v>45874.6875</v>
      </c>
      <c r="V133">
        <v>55826.8</v>
      </c>
      <c r="W133">
        <v>190.06</v>
      </c>
      <c r="X133">
        <v>167.76</v>
      </c>
      <c r="Y133" s="3">
        <f>DATE(YEAR(U133), MONTH(U133), DAY(U133))</f>
        <v>45874</v>
      </c>
      <c r="Z133" t="str">
        <f>IF(TEXT(U133, "hh:mm") = "00:00", "08:30", TEXT(U133, "hh:mm"))</f>
        <v>16:30</v>
      </c>
      <c r="AA133" s="3">
        <f>WORKDAY(AB133,-1,[1]USHolidays!$B$2:$B$11)</f>
        <v>45873</v>
      </c>
      <c r="AB133" s="3">
        <f>IF(WEEKDAY(Y133,2)=6,Y133-1,IF(WEEKDAY(Y133,2)=7,Y133-2,IF(Z133="08:30",IF(WEEKDAY(Y133,2)=1,Y133-3, Y133-1),Y133)))</f>
        <v>45874</v>
      </c>
      <c r="AC133" s="3">
        <f>WORKDAY(AB133,1,[1]USHolidays!$B$2:$B$11)</f>
        <v>45875</v>
      </c>
      <c r="AD133">
        <f>ROUND(P133*10, 0)</f>
        <v>1</v>
      </c>
      <c r="AE133">
        <f>ROUND(N133*20, 0)</f>
        <v>6</v>
      </c>
      <c r="AF133">
        <f>ROUND(O133, 0)</f>
        <v>1</v>
      </c>
      <c r="AG133">
        <f>IF(J133 = "", 999, ROUND(J133*10, 0))</f>
        <v>30</v>
      </c>
    </row>
    <row r="134" spans="1:33" x14ac:dyDescent="0.25">
      <c r="A134">
        <v>103</v>
      </c>
      <c r="B134" t="s">
        <v>2923</v>
      </c>
      <c r="C134" t="s">
        <v>2922</v>
      </c>
      <c r="D134" t="s">
        <v>3</v>
      </c>
      <c r="E134" t="s">
        <v>233</v>
      </c>
      <c r="F134" t="s">
        <v>232</v>
      </c>
      <c r="G134" t="s">
        <v>225</v>
      </c>
      <c r="H134">
        <v>7840.74</v>
      </c>
      <c r="I134">
        <v>346.53</v>
      </c>
      <c r="K134">
        <v>4.79</v>
      </c>
      <c r="L134">
        <v>9.5399999999999991</v>
      </c>
      <c r="N134" s="2">
        <v>0.30609999999999998</v>
      </c>
      <c r="O134">
        <v>4.01</v>
      </c>
      <c r="P134">
        <v>0.69</v>
      </c>
      <c r="Q134" s="2">
        <v>7.4999999999999997E-3</v>
      </c>
      <c r="R134" s="2">
        <v>0.30680000000000002</v>
      </c>
      <c r="S134" s="2">
        <v>0.3241</v>
      </c>
      <c r="T134">
        <v>0.93</v>
      </c>
      <c r="U134" s="1">
        <v>45890.354166666664</v>
      </c>
      <c r="V134">
        <v>3273.26</v>
      </c>
      <c r="W134">
        <v>26.83</v>
      </c>
      <c r="X134">
        <v>23.98</v>
      </c>
      <c r="Y134" s="3">
        <f>DATE(YEAR(U134), MONTH(U134), DAY(U134))</f>
        <v>45890</v>
      </c>
      <c r="Z134" t="str">
        <f>IF(TEXT(U134, "hh:mm") = "00:00", "08:30", TEXT(U134, "hh:mm"))</f>
        <v>08:30</v>
      </c>
      <c r="AA134" s="3">
        <f>WORKDAY(AB134,-1,[1]USHolidays!$B$2:$B$11)</f>
        <v>45888</v>
      </c>
      <c r="AB134" s="3">
        <f>IF(WEEKDAY(Y134,2)=6,Y134-1,IF(WEEKDAY(Y134,2)=7,Y134-2,IF(Z134="08:30",IF(WEEKDAY(Y134,2)=1,Y134-3, Y134-1),Y134)))</f>
        <v>45889</v>
      </c>
      <c r="AC134" s="3">
        <f>WORKDAY(AB134,1,[1]USHolidays!$B$2:$B$11)</f>
        <v>45890</v>
      </c>
      <c r="AD134">
        <f>ROUND(P134*10, 0)</f>
        <v>7</v>
      </c>
      <c r="AE134">
        <f>ROUND(N134*20, 0)</f>
        <v>6</v>
      </c>
      <c r="AF134">
        <f>ROUND(O134, 0)</f>
        <v>4</v>
      </c>
      <c r="AG134">
        <f>IF(J134 = "", 999, ROUND(J134*10, 0))</f>
        <v>999</v>
      </c>
    </row>
    <row r="135" spans="1:33" x14ac:dyDescent="0.25">
      <c r="A135">
        <v>746</v>
      </c>
      <c r="B135" t="s">
        <v>2921</v>
      </c>
      <c r="C135" t="s">
        <v>2920</v>
      </c>
      <c r="D135" t="s">
        <v>17</v>
      </c>
      <c r="E135" t="s">
        <v>8</v>
      </c>
      <c r="F135" t="s">
        <v>567</v>
      </c>
      <c r="G135" t="s">
        <v>11</v>
      </c>
      <c r="H135">
        <v>2438.81</v>
      </c>
      <c r="I135">
        <v>93.18</v>
      </c>
      <c r="J135">
        <v>1.27</v>
      </c>
      <c r="K135">
        <v>15.54</v>
      </c>
      <c r="L135">
        <v>4.08</v>
      </c>
      <c r="N135" s="2">
        <v>0.29930000000000001</v>
      </c>
      <c r="O135">
        <v>6.3</v>
      </c>
      <c r="P135">
        <v>0.04</v>
      </c>
      <c r="Q135" s="2">
        <v>5.5E-2</v>
      </c>
      <c r="R135" s="2">
        <v>0.13139999999999999</v>
      </c>
      <c r="S135" s="2">
        <v>-0.2172</v>
      </c>
      <c r="T135">
        <v>2.04</v>
      </c>
      <c r="U135" s="1">
        <v>45875.6875</v>
      </c>
      <c r="V135">
        <v>1440.93</v>
      </c>
      <c r="W135">
        <v>41.22</v>
      </c>
      <c r="X135">
        <v>31</v>
      </c>
      <c r="Y135" s="3">
        <f>DATE(YEAR(U135), MONTH(U135), DAY(U135))</f>
        <v>45875</v>
      </c>
      <c r="Z135" t="str">
        <f>IF(TEXT(U135, "hh:mm") = "00:00", "08:30", TEXT(U135, "hh:mm"))</f>
        <v>16:30</v>
      </c>
      <c r="AA135" s="3">
        <f>WORKDAY(AB135,-1,[1]USHolidays!$B$2:$B$11)</f>
        <v>45874</v>
      </c>
      <c r="AB135" s="3">
        <f>IF(WEEKDAY(Y135,2)=6,Y135-1,IF(WEEKDAY(Y135,2)=7,Y135-2,IF(Z135="08:30",IF(WEEKDAY(Y135,2)=1,Y135-3, Y135-1),Y135)))</f>
        <v>45875</v>
      </c>
      <c r="AC135" s="3">
        <f>WORKDAY(AB135,1,[1]USHolidays!$B$2:$B$11)</f>
        <v>45876</v>
      </c>
      <c r="AD135">
        <f>ROUND(P135*10, 0)</f>
        <v>0</v>
      </c>
      <c r="AE135">
        <f>ROUND(N135*20, 0)</f>
        <v>6</v>
      </c>
      <c r="AF135">
        <f>ROUND(O135, 0)</f>
        <v>6</v>
      </c>
      <c r="AG135">
        <f>IF(J135 = "", 999, ROUND(J135*10, 0))</f>
        <v>13</v>
      </c>
    </row>
    <row r="136" spans="1:33" x14ac:dyDescent="0.25">
      <c r="A136">
        <v>727</v>
      </c>
      <c r="B136" t="s">
        <v>2919</v>
      </c>
      <c r="C136" t="s">
        <v>2918</v>
      </c>
      <c r="D136" t="s">
        <v>359</v>
      </c>
      <c r="E136" t="s">
        <v>233</v>
      </c>
      <c r="F136" t="s">
        <v>705</v>
      </c>
      <c r="G136" t="s">
        <v>11</v>
      </c>
      <c r="H136">
        <v>26011.759999999998</v>
      </c>
      <c r="I136">
        <v>64.14</v>
      </c>
      <c r="K136">
        <v>5.5</v>
      </c>
      <c r="L136">
        <v>3.45</v>
      </c>
      <c r="N136" s="2">
        <v>0.29899999999999999</v>
      </c>
      <c r="O136">
        <v>2.39</v>
      </c>
      <c r="P136">
        <v>0.13</v>
      </c>
      <c r="Q136" s="2">
        <v>0.15570000000000001</v>
      </c>
      <c r="R136" s="2">
        <v>-0.2843</v>
      </c>
      <c r="S136" s="2">
        <v>-0.54730000000000001</v>
      </c>
      <c r="T136">
        <v>1.4</v>
      </c>
      <c r="U136" s="1">
        <v>45876.6875</v>
      </c>
      <c r="V136">
        <v>13111.07</v>
      </c>
      <c r="W136">
        <v>75.8</v>
      </c>
      <c r="X136">
        <v>53.2</v>
      </c>
      <c r="Y136" s="3">
        <f>DATE(YEAR(U136), MONTH(U136), DAY(U136))</f>
        <v>45876</v>
      </c>
      <c r="Z136" t="str">
        <f>IF(TEXT(U136, "hh:mm") = "00:00", "08:30", TEXT(U136, "hh:mm"))</f>
        <v>16:30</v>
      </c>
      <c r="AA136" s="3">
        <f>WORKDAY(AB136,-1,[1]USHolidays!$B$2:$B$11)</f>
        <v>45875</v>
      </c>
      <c r="AB136" s="3">
        <f>IF(WEEKDAY(Y136,2)=6,Y136-1,IF(WEEKDAY(Y136,2)=7,Y136-2,IF(Z136="08:30",IF(WEEKDAY(Y136,2)=1,Y136-3, Y136-1),Y136)))</f>
        <v>45876</v>
      </c>
      <c r="AC136" s="3">
        <f>WORKDAY(AB136,1,[1]USHolidays!$B$2:$B$11)</f>
        <v>45877</v>
      </c>
      <c r="AD136">
        <f>ROUND(P136*10, 0)</f>
        <v>1</v>
      </c>
      <c r="AE136">
        <f>ROUND(N136*20, 0)</f>
        <v>6</v>
      </c>
      <c r="AF136">
        <f>ROUND(O136, 0)</f>
        <v>2</v>
      </c>
      <c r="AG136">
        <f>IF(J136 = "", 999, ROUND(J136*10, 0))</f>
        <v>999</v>
      </c>
    </row>
    <row r="137" spans="1:33" x14ac:dyDescent="0.25">
      <c r="A137">
        <v>547</v>
      </c>
      <c r="B137" t="s">
        <v>2917</v>
      </c>
      <c r="C137" t="s">
        <v>2916</v>
      </c>
      <c r="D137" t="s">
        <v>3</v>
      </c>
      <c r="E137" t="s">
        <v>25</v>
      </c>
      <c r="F137" t="s">
        <v>38</v>
      </c>
      <c r="G137" t="s">
        <v>11</v>
      </c>
      <c r="H137">
        <v>4827.6899999999996</v>
      </c>
      <c r="I137">
        <v>88.29</v>
      </c>
      <c r="J137">
        <v>3.34</v>
      </c>
      <c r="K137">
        <v>4.12</v>
      </c>
      <c r="L137">
        <v>2.16</v>
      </c>
      <c r="N137" s="2">
        <v>0.2989</v>
      </c>
      <c r="O137">
        <v>1.44</v>
      </c>
      <c r="P137">
        <v>0.02</v>
      </c>
      <c r="Q137" s="2">
        <v>5.3699999999999998E-2</v>
      </c>
      <c r="R137" s="2">
        <v>1.6400000000000001E-2</v>
      </c>
      <c r="S137" s="2">
        <v>0.1797</v>
      </c>
      <c r="T137">
        <v>1.53</v>
      </c>
      <c r="U137" s="1">
        <v>45873.6875</v>
      </c>
      <c r="V137">
        <v>704.29</v>
      </c>
      <c r="W137">
        <v>39</v>
      </c>
      <c r="X137">
        <v>38.54</v>
      </c>
      <c r="Y137" s="3">
        <f>DATE(YEAR(U137), MONTH(U137), DAY(U137))</f>
        <v>45873</v>
      </c>
      <c r="Z137" t="str">
        <f>IF(TEXT(U137, "hh:mm") = "00:00", "08:30", TEXT(U137, "hh:mm"))</f>
        <v>16:30</v>
      </c>
      <c r="AA137" s="3">
        <f>WORKDAY(AB137,-1,[1]USHolidays!$B$2:$B$11)</f>
        <v>45870</v>
      </c>
      <c r="AB137" s="3">
        <f>IF(WEEKDAY(Y137,2)=6,Y137-1,IF(WEEKDAY(Y137,2)=7,Y137-2,IF(Z137="08:30",IF(WEEKDAY(Y137,2)=1,Y137-3, Y137-1),Y137)))</f>
        <v>45873</v>
      </c>
      <c r="AC137" s="3">
        <f>WORKDAY(AB137,1,[1]USHolidays!$B$2:$B$11)</f>
        <v>45874</v>
      </c>
      <c r="AD137">
        <f>ROUND(P137*10, 0)</f>
        <v>0</v>
      </c>
      <c r="AE137">
        <f>ROUND(N137*20, 0)</f>
        <v>6</v>
      </c>
      <c r="AF137">
        <f>ROUND(O137, 0)</f>
        <v>1</v>
      </c>
      <c r="AG137">
        <f>IF(J137 = "", 999, ROUND(J137*10, 0))</f>
        <v>33</v>
      </c>
    </row>
    <row r="138" spans="1:33" x14ac:dyDescent="0.25">
      <c r="A138">
        <v>310</v>
      </c>
      <c r="B138" t="s">
        <v>2915</v>
      </c>
      <c r="C138" t="s">
        <v>2914</v>
      </c>
      <c r="D138" t="s">
        <v>3</v>
      </c>
      <c r="E138" t="s">
        <v>25</v>
      </c>
      <c r="F138" t="s">
        <v>63</v>
      </c>
      <c r="G138" t="s">
        <v>260</v>
      </c>
      <c r="H138">
        <v>3080.1</v>
      </c>
      <c r="I138">
        <v>28.45</v>
      </c>
      <c r="J138">
        <v>10.94</v>
      </c>
      <c r="K138">
        <v>48.32</v>
      </c>
      <c r="L138">
        <v>3.96</v>
      </c>
      <c r="N138" s="2">
        <v>0.29649999999999999</v>
      </c>
      <c r="O138">
        <v>2.71</v>
      </c>
      <c r="P138">
        <v>0.25</v>
      </c>
      <c r="Q138" s="2">
        <v>4.4400000000000002E-2</v>
      </c>
      <c r="R138" s="2">
        <v>-0.33629999999999999</v>
      </c>
      <c r="S138" s="2">
        <v>-0.67390000000000005</v>
      </c>
      <c r="T138">
        <v>1.19</v>
      </c>
      <c r="U138" s="1">
        <v>45883.6875</v>
      </c>
      <c r="V138">
        <v>1393.61</v>
      </c>
      <c r="W138">
        <v>101.47</v>
      </c>
      <c r="X138">
        <v>69.930000000000007</v>
      </c>
      <c r="Y138" s="3">
        <f>DATE(YEAR(U138), MONTH(U138), DAY(U138))</f>
        <v>45883</v>
      </c>
      <c r="Z138" t="str">
        <f>IF(TEXT(U138, "hh:mm") = "00:00", "08:30", TEXT(U138, "hh:mm"))</f>
        <v>16:30</v>
      </c>
      <c r="AA138" s="3">
        <f>WORKDAY(AB138,-1,[1]USHolidays!$B$2:$B$11)</f>
        <v>45882</v>
      </c>
      <c r="AB138" s="3">
        <f>IF(WEEKDAY(Y138,2)=6,Y138-1,IF(WEEKDAY(Y138,2)=7,Y138-2,IF(Z138="08:30",IF(WEEKDAY(Y138,2)=1,Y138-3, Y138-1),Y138)))</f>
        <v>45883</v>
      </c>
      <c r="AC138" s="3">
        <f>WORKDAY(AB138,1,[1]USHolidays!$B$2:$B$11)</f>
        <v>45884</v>
      </c>
      <c r="AD138">
        <f>ROUND(P138*10, 0)</f>
        <v>3</v>
      </c>
      <c r="AE138">
        <f>ROUND(N138*20, 0)</f>
        <v>6</v>
      </c>
      <c r="AF138">
        <f>ROUND(O138, 0)</f>
        <v>3</v>
      </c>
      <c r="AG138">
        <f>IF(J138 = "", 999, ROUND(J138*10, 0))</f>
        <v>109</v>
      </c>
    </row>
    <row r="139" spans="1:33" x14ac:dyDescent="0.25">
      <c r="A139">
        <v>6</v>
      </c>
      <c r="B139" t="s">
        <v>2913</v>
      </c>
      <c r="C139" t="s">
        <v>2912</v>
      </c>
      <c r="D139" t="s">
        <v>17</v>
      </c>
      <c r="E139" t="s">
        <v>29</v>
      </c>
      <c r="F139" t="s">
        <v>99</v>
      </c>
      <c r="G139" t="s">
        <v>11</v>
      </c>
      <c r="H139">
        <v>3135.23</v>
      </c>
      <c r="I139">
        <v>27.32</v>
      </c>
      <c r="J139">
        <v>1.55</v>
      </c>
      <c r="K139">
        <v>28.47</v>
      </c>
      <c r="L139">
        <v>41.43</v>
      </c>
      <c r="M139" s="2">
        <v>6.6E-3</v>
      </c>
      <c r="N139" s="2">
        <v>0.29609999999999997</v>
      </c>
      <c r="O139">
        <v>1.73</v>
      </c>
      <c r="P139">
        <v>0.01</v>
      </c>
      <c r="Q139" s="2">
        <v>0.1273</v>
      </c>
      <c r="R139" s="2">
        <v>1.2E-2</v>
      </c>
      <c r="S139" s="2">
        <v>0.65649999999999997</v>
      </c>
      <c r="T139">
        <v>0.61</v>
      </c>
      <c r="U139" s="1">
        <v>45904.6875</v>
      </c>
      <c r="V139">
        <v>427.52</v>
      </c>
      <c r="W139">
        <v>238.33</v>
      </c>
      <c r="X139">
        <v>227</v>
      </c>
      <c r="Y139" s="3">
        <f>DATE(YEAR(U139), MONTH(U139), DAY(U139))</f>
        <v>45904</v>
      </c>
      <c r="Z139" t="str">
        <f>IF(TEXT(U139, "hh:mm") = "00:00", "08:30", TEXT(U139, "hh:mm"))</f>
        <v>16:30</v>
      </c>
      <c r="AA139" s="3">
        <f>WORKDAY(AB139,-1,[1]USHolidays!$B$2:$B$11)</f>
        <v>45903</v>
      </c>
      <c r="AB139" s="3">
        <f>IF(WEEKDAY(Y139,2)=6,Y139-1,IF(WEEKDAY(Y139,2)=7,Y139-2,IF(Z139="08:30",IF(WEEKDAY(Y139,2)=1,Y139-3, Y139-1),Y139)))</f>
        <v>45904</v>
      </c>
      <c r="AC139" s="3">
        <f>WORKDAY(AB139,1,[1]USHolidays!$B$2:$B$11)</f>
        <v>45905</v>
      </c>
      <c r="AD139">
        <f>ROUND(P139*10, 0)</f>
        <v>0</v>
      </c>
      <c r="AE139">
        <f>ROUND(N139*20, 0)</f>
        <v>6</v>
      </c>
      <c r="AF139">
        <f>ROUND(O139, 0)</f>
        <v>2</v>
      </c>
      <c r="AG139">
        <f>IF(J139 = "", 999, ROUND(J139*10, 0))</f>
        <v>16</v>
      </c>
    </row>
    <row r="140" spans="1:33" x14ac:dyDescent="0.25">
      <c r="A140">
        <v>238</v>
      </c>
      <c r="B140" t="s">
        <v>2911</v>
      </c>
      <c r="C140" t="s">
        <v>2910</v>
      </c>
      <c r="D140" t="s">
        <v>3</v>
      </c>
      <c r="E140" t="s">
        <v>25</v>
      </c>
      <c r="F140" t="s">
        <v>24</v>
      </c>
      <c r="G140" t="s">
        <v>11</v>
      </c>
      <c r="H140">
        <v>2642.6</v>
      </c>
      <c r="I140">
        <v>52.66</v>
      </c>
      <c r="J140">
        <v>2.73</v>
      </c>
      <c r="K140">
        <v>6.66</v>
      </c>
      <c r="L140">
        <v>1.33</v>
      </c>
      <c r="N140" s="2">
        <v>0.29170000000000001</v>
      </c>
      <c r="O140">
        <v>3.74</v>
      </c>
      <c r="P140">
        <v>0.1</v>
      </c>
      <c r="Q140" s="2">
        <v>7.3800000000000004E-2</v>
      </c>
      <c r="R140" s="2">
        <v>0.17449999999999999</v>
      </c>
      <c r="S140" s="2">
        <v>-0.1593</v>
      </c>
      <c r="T140">
        <v>1.05</v>
      </c>
      <c r="U140" s="1">
        <v>45874.6875</v>
      </c>
      <c r="V140">
        <v>2566.1999999999998</v>
      </c>
      <c r="W140">
        <v>19.239999999999998</v>
      </c>
      <c r="X140">
        <v>16.149999999999999</v>
      </c>
      <c r="Y140" s="3">
        <f>DATE(YEAR(U140), MONTH(U140), DAY(U140))</f>
        <v>45874</v>
      </c>
      <c r="Z140" t="str">
        <f>IF(TEXT(U140, "hh:mm") = "00:00", "08:30", TEXT(U140, "hh:mm"))</f>
        <v>16:30</v>
      </c>
      <c r="AA140" s="3">
        <f>WORKDAY(AB140,-1,[1]USHolidays!$B$2:$B$11)</f>
        <v>45873</v>
      </c>
      <c r="AB140" s="3">
        <f>IF(WEEKDAY(Y140,2)=6,Y140-1,IF(WEEKDAY(Y140,2)=7,Y140-2,IF(Z140="08:30",IF(WEEKDAY(Y140,2)=1,Y140-3, Y140-1),Y140)))</f>
        <v>45874</v>
      </c>
      <c r="AC140" s="3">
        <f>WORKDAY(AB140,1,[1]USHolidays!$B$2:$B$11)</f>
        <v>45875</v>
      </c>
      <c r="AD140">
        <f>ROUND(P140*10, 0)</f>
        <v>1</v>
      </c>
      <c r="AE140">
        <f>ROUND(N140*20, 0)</f>
        <v>6</v>
      </c>
      <c r="AF140">
        <f>ROUND(O140, 0)</f>
        <v>4</v>
      </c>
      <c r="AG140">
        <f>IF(J140 = "", 999, ROUND(J140*10, 0))</f>
        <v>27</v>
      </c>
    </row>
    <row r="141" spans="1:33" x14ac:dyDescent="0.25">
      <c r="A141">
        <v>25</v>
      </c>
      <c r="B141" t="s">
        <v>2909</v>
      </c>
      <c r="C141" t="s">
        <v>2908</v>
      </c>
      <c r="D141" t="s">
        <v>17</v>
      </c>
      <c r="E141" t="s">
        <v>8</v>
      </c>
      <c r="F141" t="s">
        <v>1825</v>
      </c>
      <c r="G141" t="s">
        <v>11</v>
      </c>
      <c r="H141">
        <v>3129.88</v>
      </c>
      <c r="K141">
        <v>0.55000000000000004</v>
      </c>
      <c r="N141" s="2">
        <v>0.28989999999999999</v>
      </c>
      <c r="O141">
        <v>3.86</v>
      </c>
      <c r="P141">
        <v>3.05</v>
      </c>
      <c r="Q141" s="2">
        <v>-3.0200000000000001E-2</v>
      </c>
      <c r="R141" s="2">
        <v>-0.1072</v>
      </c>
      <c r="S141" s="2">
        <v>0.40620000000000001</v>
      </c>
      <c r="T141">
        <v>1.1499999999999999</v>
      </c>
      <c r="U141" s="1">
        <v>45868.6875</v>
      </c>
      <c r="V141">
        <v>3436.83</v>
      </c>
      <c r="W141">
        <v>18.5</v>
      </c>
      <c r="X141">
        <v>15.82</v>
      </c>
      <c r="Y141" s="3">
        <f>DATE(YEAR(U141), MONTH(U141), DAY(U141))</f>
        <v>45868</v>
      </c>
      <c r="Z141" t="str">
        <f>IF(TEXT(U141, "hh:mm") = "00:00", "08:30", TEXT(U141, "hh:mm"))</f>
        <v>16:30</v>
      </c>
      <c r="AA141" s="3">
        <f>WORKDAY(AB141,-1,[1]USHolidays!$B$2:$B$11)</f>
        <v>45867</v>
      </c>
      <c r="AB141" s="3">
        <f>IF(WEEKDAY(Y141,2)=6,Y141-1,IF(WEEKDAY(Y141,2)=7,Y141-2,IF(Z141="08:30",IF(WEEKDAY(Y141,2)=1,Y141-3, Y141-1),Y141)))</f>
        <v>45868</v>
      </c>
      <c r="AC141" s="3">
        <f>WORKDAY(AB141,1,[1]USHolidays!$B$2:$B$11)</f>
        <v>45869</v>
      </c>
      <c r="AD141">
        <f>ROUND(P141*10, 0)</f>
        <v>31</v>
      </c>
      <c r="AE141">
        <f>ROUND(N141*20, 0)</f>
        <v>6</v>
      </c>
      <c r="AF141">
        <f>ROUND(O141, 0)</f>
        <v>4</v>
      </c>
      <c r="AG141">
        <f>IF(J141 = "", 999, ROUND(J141*10, 0))</f>
        <v>999</v>
      </c>
    </row>
    <row r="142" spans="1:33" x14ac:dyDescent="0.25">
      <c r="A142">
        <v>515</v>
      </c>
      <c r="B142" t="s">
        <v>2907</v>
      </c>
      <c r="C142" t="s">
        <v>2906</v>
      </c>
      <c r="D142" t="s">
        <v>60</v>
      </c>
      <c r="E142" t="s">
        <v>94</v>
      </c>
      <c r="F142" t="s">
        <v>173</v>
      </c>
      <c r="G142" t="s">
        <v>11</v>
      </c>
      <c r="H142">
        <v>53871.14</v>
      </c>
      <c r="I142">
        <v>57.48</v>
      </c>
      <c r="J142">
        <v>3</v>
      </c>
      <c r="K142">
        <v>42.82</v>
      </c>
      <c r="L142">
        <v>0.88</v>
      </c>
      <c r="M142" s="2">
        <v>5.4600000000000003E-2</v>
      </c>
      <c r="N142" s="2">
        <v>0.2893</v>
      </c>
      <c r="O142">
        <v>6.5</v>
      </c>
      <c r="P142">
        <v>0.78</v>
      </c>
      <c r="Q142" s="2">
        <v>0.16569999999999999</v>
      </c>
      <c r="R142" s="2">
        <v>6.7799999999999999E-2</v>
      </c>
      <c r="S142" s="2">
        <v>0.1032</v>
      </c>
      <c r="T142">
        <v>0.77</v>
      </c>
      <c r="U142" s="1">
        <v>45875.6875</v>
      </c>
      <c r="V142">
        <v>5316</v>
      </c>
      <c r="W142">
        <v>61.81</v>
      </c>
      <c r="X142">
        <v>58.92</v>
      </c>
      <c r="Y142" s="3">
        <f>DATE(YEAR(U142), MONTH(U142), DAY(U142))</f>
        <v>45875</v>
      </c>
      <c r="Z142" t="str">
        <f>IF(TEXT(U142, "hh:mm") = "00:00", "08:30", TEXT(U142, "hh:mm"))</f>
        <v>16:30</v>
      </c>
      <c r="AA142" s="3">
        <f>WORKDAY(AB142,-1,[1]USHolidays!$B$2:$B$11)</f>
        <v>45874</v>
      </c>
      <c r="AB142" s="3">
        <f>IF(WEEKDAY(Y142,2)=6,Y142-1,IF(WEEKDAY(Y142,2)=7,Y142-2,IF(Z142="08:30",IF(WEEKDAY(Y142,2)=1,Y142-3, Y142-1),Y142)))</f>
        <v>45875</v>
      </c>
      <c r="AC142" s="3">
        <f>WORKDAY(AB142,1,[1]USHolidays!$B$2:$B$11)</f>
        <v>45876</v>
      </c>
      <c r="AD142">
        <f>ROUND(P142*10, 0)</f>
        <v>8</v>
      </c>
      <c r="AE142">
        <f>ROUND(N142*20, 0)</f>
        <v>6</v>
      </c>
      <c r="AF142">
        <f>ROUND(O142, 0)</f>
        <v>7</v>
      </c>
      <c r="AG142">
        <f>IF(J142 = "", 999, ROUND(J142*10, 0))</f>
        <v>30</v>
      </c>
    </row>
    <row r="143" spans="1:33" x14ac:dyDescent="0.25">
      <c r="A143">
        <v>471</v>
      </c>
      <c r="B143" t="s">
        <v>2905</v>
      </c>
      <c r="C143" t="s">
        <v>2904</v>
      </c>
      <c r="D143" t="s">
        <v>17</v>
      </c>
      <c r="E143" t="s">
        <v>25</v>
      </c>
      <c r="F143" t="s">
        <v>38</v>
      </c>
      <c r="G143" t="s">
        <v>11</v>
      </c>
      <c r="H143">
        <v>2770.08</v>
      </c>
      <c r="K143">
        <v>1.88</v>
      </c>
      <c r="L143">
        <v>1.85</v>
      </c>
      <c r="N143" s="2">
        <v>0.28760000000000002</v>
      </c>
      <c r="O143">
        <v>2.59</v>
      </c>
      <c r="P143">
        <v>0.02</v>
      </c>
      <c r="Q143" s="2">
        <v>-0.1169</v>
      </c>
      <c r="R143" s="2">
        <v>0.1885</v>
      </c>
      <c r="S143" s="2">
        <v>0.63060000000000005</v>
      </c>
      <c r="T143">
        <v>1.54</v>
      </c>
      <c r="U143" s="1">
        <v>45875.6875</v>
      </c>
      <c r="V143">
        <v>6106.59</v>
      </c>
      <c r="W143">
        <v>7.08</v>
      </c>
      <c r="X143">
        <v>6.18</v>
      </c>
      <c r="Y143" s="3">
        <f>DATE(YEAR(U143), MONTH(U143), DAY(U143))</f>
        <v>45875</v>
      </c>
      <c r="Z143" t="str">
        <f>IF(TEXT(U143, "hh:mm") = "00:00", "08:30", TEXT(U143, "hh:mm"))</f>
        <v>16:30</v>
      </c>
      <c r="AA143" s="3">
        <f>WORKDAY(AB143,-1,[1]USHolidays!$B$2:$B$11)</f>
        <v>45874</v>
      </c>
      <c r="AB143" s="3">
        <f>IF(WEEKDAY(Y143,2)=6,Y143-1,IF(WEEKDAY(Y143,2)=7,Y143-2,IF(Z143="08:30",IF(WEEKDAY(Y143,2)=1,Y143-3, Y143-1),Y143)))</f>
        <v>45875</v>
      </c>
      <c r="AC143" s="3">
        <f>WORKDAY(AB143,1,[1]USHolidays!$B$2:$B$11)</f>
        <v>45876</v>
      </c>
      <c r="AD143">
        <f>ROUND(P143*10, 0)</f>
        <v>0</v>
      </c>
      <c r="AE143">
        <f>ROUND(N143*20, 0)</f>
        <v>6</v>
      </c>
      <c r="AF143">
        <f>ROUND(O143, 0)</f>
        <v>3</v>
      </c>
      <c r="AG143">
        <f>IF(J143 = "", 999, ROUND(J143*10, 0))</f>
        <v>999</v>
      </c>
    </row>
    <row r="144" spans="1:33" x14ac:dyDescent="0.25">
      <c r="A144">
        <v>410</v>
      </c>
      <c r="B144" t="s">
        <v>2903</v>
      </c>
      <c r="C144" t="s">
        <v>2902</v>
      </c>
      <c r="D144" t="s">
        <v>60</v>
      </c>
      <c r="E144" t="s">
        <v>25</v>
      </c>
      <c r="F144" t="s">
        <v>208</v>
      </c>
      <c r="G144" t="s">
        <v>11</v>
      </c>
      <c r="H144">
        <v>35239.68</v>
      </c>
      <c r="I144">
        <v>19.54</v>
      </c>
      <c r="J144">
        <v>1.03</v>
      </c>
      <c r="K144">
        <v>68.239999999999995</v>
      </c>
      <c r="L144">
        <v>21.44</v>
      </c>
      <c r="M144" s="2">
        <v>8.5000000000000006E-3</v>
      </c>
      <c r="N144" s="2">
        <v>0.2858</v>
      </c>
      <c r="O144">
        <v>4.1100000000000003</v>
      </c>
      <c r="P144">
        <v>0.01</v>
      </c>
      <c r="Q144" s="2">
        <v>0.76590000000000003</v>
      </c>
      <c r="R144" s="2">
        <v>0.2409</v>
      </c>
      <c r="S144" s="2">
        <v>0.24390000000000001</v>
      </c>
      <c r="T144">
        <v>1.18</v>
      </c>
      <c r="U144" s="1">
        <v>45869.6875</v>
      </c>
      <c r="V144">
        <v>591.64</v>
      </c>
      <c r="W144">
        <v>813.25</v>
      </c>
      <c r="X144">
        <v>736</v>
      </c>
      <c r="Y144" s="3">
        <f>DATE(YEAR(U144), MONTH(U144), DAY(U144))</f>
        <v>45869</v>
      </c>
      <c r="Z144" t="str">
        <f>IF(TEXT(U144, "hh:mm") = "00:00", "08:30", TEXT(U144, "hh:mm"))</f>
        <v>16:30</v>
      </c>
      <c r="AA144" s="3">
        <f>WORKDAY(AB144,-1,[1]USHolidays!$B$2:$B$11)</f>
        <v>45868</v>
      </c>
      <c r="AB144" s="3">
        <f>IF(WEEKDAY(Y144,2)=6,Y144-1,IF(WEEKDAY(Y144,2)=7,Y144-2,IF(Z144="08:30",IF(WEEKDAY(Y144,2)=1,Y144-3, Y144-1),Y144)))</f>
        <v>45869</v>
      </c>
      <c r="AC144" s="3">
        <f>WORKDAY(AB144,1,[1]USHolidays!$B$2:$B$11)</f>
        <v>45870</v>
      </c>
      <c r="AD144">
        <f>ROUND(P144*10, 0)</f>
        <v>0</v>
      </c>
      <c r="AE144">
        <f>ROUND(N144*20, 0)</f>
        <v>6</v>
      </c>
      <c r="AF144">
        <f>ROUND(O144, 0)</f>
        <v>4</v>
      </c>
      <c r="AG144">
        <f>IF(J144 = "", 999, ROUND(J144*10, 0))</f>
        <v>10</v>
      </c>
    </row>
    <row r="145" spans="1:33" x14ac:dyDescent="0.25">
      <c r="A145">
        <v>39</v>
      </c>
      <c r="B145" t="s">
        <v>2901</v>
      </c>
      <c r="C145" t="s">
        <v>2900</v>
      </c>
      <c r="D145" t="s">
        <v>17</v>
      </c>
      <c r="E145" t="s">
        <v>29</v>
      </c>
      <c r="F145" t="s">
        <v>163</v>
      </c>
      <c r="G145" t="s">
        <v>11</v>
      </c>
      <c r="H145">
        <v>2088.89</v>
      </c>
      <c r="I145">
        <v>309.10000000000002</v>
      </c>
      <c r="J145">
        <v>22.29</v>
      </c>
      <c r="K145">
        <v>4.99</v>
      </c>
      <c r="L145">
        <v>1.86</v>
      </c>
      <c r="N145" s="2">
        <v>0.28399999999999997</v>
      </c>
      <c r="O145">
        <v>2.87</v>
      </c>
      <c r="P145">
        <v>0.02</v>
      </c>
      <c r="Q145" s="2">
        <v>2.7099999999999999E-2</v>
      </c>
      <c r="R145" s="2">
        <v>1.4120999999999999</v>
      </c>
      <c r="S145" s="2">
        <v>0.94399999999999995</v>
      </c>
      <c r="T145">
        <v>2.94</v>
      </c>
      <c r="U145" s="1">
        <v>45868.6875</v>
      </c>
      <c r="V145">
        <v>1076.53</v>
      </c>
      <c r="W145">
        <v>41.75</v>
      </c>
      <c r="X145">
        <v>47.88</v>
      </c>
      <c r="Y145" s="3">
        <f>DATE(YEAR(U145), MONTH(U145), DAY(U145))</f>
        <v>45868</v>
      </c>
      <c r="Z145" t="str">
        <f>IF(TEXT(U145, "hh:mm") = "00:00", "08:30", TEXT(U145, "hh:mm"))</f>
        <v>16:30</v>
      </c>
      <c r="AA145" s="3">
        <f>WORKDAY(AB145,-1,[1]USHolidays!$B$2:$B$11)</f>
        <v>45867</v>
      </c>
      <c r="AB145" s="3">
        <f>IF(WEEKDAY(Y145,2)=6,Y145-1,IF(WEEKDAY(Y145,2)=7,Y145-2,IF(Z145="08:30",IF(WEEKDAY(Y145,2)=1,Y145-3, Y145-1),Y145)))</f>
        <v>45868</v>
      </c>
      <c r="AC145" s="3">
        <f>WORKDAY(AB145,1,[1]USHolidays!$B$2:$B$11)</f>
        <v>45869</v>
      </c>
      <c r="AD145">
        <f>ROUND(P145*10, 0)</f>
        <v>0</v>
      </c>
      <c r="AE145">
        <f>ROUND(N145*20, 0)</f>
        <v>6</v>
      </c>
      <c r="AF145">
        <f>ROUND(O145, 0)</f>
        <v>3</v>
      </c>
      <c r="AG145">
        <f>IF(J145 = "", 999, ROUND(J145*10, 0))</f>
        <v>223</v>
      </c>
    </row>
    <row r="146" spans="1:33" x14ac:dyDescent="0.25">
      <c r="A146">
        <v>515</v>
      </c>
      <c r="B146" t="s">
        <v>2899</v>
      </c>
      <c r="C146" t="s">
        <v>2898</v>
      </c>
      <c r="D146" t="s">
        <v>3</v>
      </c>
      <c r="E146" t="s">
        <v>94</v>
      </c>
      <c r="F146" t="s">
        <v>93</v>
      </c>
      <c r="G146" t="s">
        <v>11</v>
      </c>
      <c r="H146">
        <v>8759.23</v>
      </c>
      <c r="I146">
        <v>27.53</v>
      </c>
      <c r="J146">
        <v>6.46</v>
      </c>
      <c r="K146">
        <v>36.68</v>
      </c>
      <c r="L146">
        <v>2.37</v>
      </c>
      <c r="M146" s="2">
        <v>4.65E-2</v>
      </c>
      <c r="N146" s="2">
        <v>0.28339999999999999</v>
      </c>
      <c r="O146">
        <v>5.16</v>
      </c>
      <c r="P146">
        <v>0.39</v>
      </c>
      <c r="Q146" s="2">
        <v>0.31159999999999999</v>
      </c>
      <c r="R146" s="2">
        <v>0.1181</v>
      </c>
      <c r="S146" s="2">
        <v>-4.2700000000000002E-2</v>
      </c>
      <c r="T146">
        <v>1.1200000000000001</v>
      </c>
      <c r="U146" s="1">
        <v>45854.6875</v>
      </c>
      <c r="V146">
        <v>2875.34</v>
      </c>
      <c r="W146">
        <v>39.53</v>
      </c>
      <c r="X146">
        <v>37.01</v>
      </c>
      <c r="Y146" s="3">
        <f>DATE(YEAR(U146), MONTH(U146), DAY(U146))</f>
        <v>45854</v>
      </c>
      <c r="Z146" t="str">
        <f>IF(TEXT(U146, "hh:mm") = "00:00", "08:30", TEXT(U146, "hh:mm"))</f>
        <v>16:30</v>
      </c>
      <c r="AA146" s="3">
        <f>WORKDAY(AB146,-1,[1]USHolidays!$B$2:$B$11)</f>
        <v>45853</v>
      </c>
      <c r="AB146" s="3">
        <f>IF(WEEKDAY(Y146,2)=6,Y146-1,IF(WEEKDAY(Y146,2)=7,Y146-2,IF(Z146="08:30",IF(WEEKDAY(Y146,2)=1,Y146-3, Y146-1),Y146)))</f>
        <v>45854</v>
      </c>
      <c r="AC146" s="3">
        <f>WORKDAY(AB146,1,[1]USHolidays!$B$2:$B$11)</f>
        <v>45855</v>
      </c>
      <c r="AD146">
        <f>ROUND(P146*10, 0)</f>
        <v>4</v>
      </c>
      <c r="AE146">
        <f>ROUND(N146*20, 0)</f>
        <v>6</v>
      </c>
      <c r="AF146">
        <f>ROUND(O146, 0)</f>
        <v>5</v>
      </c>
      <c r="AG146">
        <f>IF(J146 = "", 999, ROUND(J146*10, 0))</f>
        <v>65</v>
      </c>
    </row>
    <row r="147" spans="1:33" x14ac:dyDescent="0.25">
      <c r="A147">
        <v>166</v>
      </c>
      <c r="B147" t="s">
        <v>2897</v>
      </c>
      <c r="C147" t="s">
        <v>2896</v>
      </c>
      <c r="D147" t="s">
        <v>3</v>
      </c>
      <c r="E147" t="s">
        <v>2</v>
      </c>
      <c r="F147" t="s">
        <v>337</v>
      </c>
      <c r="G147" t="s">
        <v>11</v>
      </c>
      <c r="H147">
        <v>82633.460000000006</v>
      </c>
      <c r="I147">
        <v>135.1</v>
      </c>
      <c r="J147">
        <v>2.2599999999999998</v>
      </c>
      <c r="K147">
        <v>11.19</v>
      </c>
      <c r="L147">
        <v>11.11</v>
      </c>
      <c r="N147" s="2">
        <v>0.28260000000000002</v>
      </c>
      <c r="O147">
        <v>3.52</v>
      </c>
      <c r="P147">
        <v>4.1100000000000003</v>
      </c>
      <c r="Q147" s="2">
        <v>2.6800000000000001E-2</v>
      </c>
      <c r="R147" s="2">
        <v>0.57920000000000005</v>
      </c>
      <c r="S147" s="2">
        <v>0.89749999999999996</v>
      </c>
      <c r="T147">
        <v>3.56</v>
      </c>
      <c r="U147" s="1">
        <v>45868.6875</v>
      </c>
      <c r="V147">
        <v>3587.69</v>
      </c>
      <c r="W147">
        <v>388.2</v>
      </c>
      <c r="X147">
        <v>385.88</v>
      </c>
      <c r="Y147" s="3">
        <f>DATE(YEAR(U147), MONTH(U147), DAY(U147))</f>
        <v>45868</v>
      </c>
      <c r="Z147" t="str">
        <f>IF(TEXT(U147, "hh:mm") = "00:00", "08:30", TEXT(U147, "hh:mm"))</f>
        <v>16:30</v>
      </c>
      <c r="AA147" s="3">
        <f>WORKDAY(AB147,-1,[1]USHolidays!$B$2:$B$11)</f>
        <v>45867</v>
      </c>
      <c r="AB147" s="3">
        <f>IF(WEEKDAY(Y147,2)=6,Y147-1,IF(WEEKDAY(Y147,2)=7,Y147-2,IF(Z147="08:30",IF(WEEKDAY(Y147,2)=1,Y147-3, Y147-1),Y147)))</f>
        <v>45868</v>
      </c>
      <c r="AC147" s="3">
        <f>WORKDAY(AB147,1,[1]USHolidays!$B$2:$B$11)</f>
        <v>45869</v>
      </c>
      <c r="AD147">
        <f>ROUND(P147*10, 0)</f>
        <v>41</v>
      </c>
      <c r="AE147">
        <f>ROUND(N147*20, 0)</f>
        <v>6</v>
      </c>
      <c r="AF147">
        <f>ROUND(O147, 0)</f>
        <v>4</v>
      </c>
      <c r="AG147">
        <f>IF(J147 = "", 999, ROUND(J147*10, 0))</f>
        <v>23</v>
      </c>
    </row>
    <row r="148" spans="1:33" x14ac:dyDescent="0.25">
      <c r="A148">
        <v>21</v>
      </c>
      <c r="B148" t="s">
        <v>2895</v>
      </c>
      <c r="C148" t="s">
        <v>2894</v>
      </c>
      <c r="D148" t="s">
        <v>3</v>
      </c>
      <c r="E148" t="s">
        <v>25</v>
      </c>
      <c r="F148" t="s">
        <v>24</v>
      </c>
      <c r="G148" t="s">
        <v>11</v>
      </c>
      <c r="H148">
        <v>8771.2999999999993</v>
      </c>
      <c r="K148">
        <v>8.7899999999999991</v>
      </c>
      <c r="L148">
        <v>13.27</v>
      </c>
      <c r="M148" s="2">
        <v>2.0000000000000001E-4</v>
      </c>
      <c r="N148" s="2">
        <v>0.28239999999999998</v>
      </c>
      <c r="O148">
        <v>2.35</v>
      </c>
      <c r="P148">
        <v>0.64</v>
      </c>
      <c r="Q148" s="2">
        <v>-7.2900000000000006E-2</v>
      </c>
      <c r="R148" s="2">
        <v>-0.1002</v>
      </c>
      <c r="S148" s="2">
        <v>-0.16120000000000001</v>
      </c>
      <c r="T148">
        <v>1.04</v>
      </c>
      <c r="U148" s="1">
        <v>45897.6875</v>
      </c>
      <c r="V148">
        <v>1774.18</v>
      </c>
      <c r="W148">
        <v>110</v>
      </c>
      <c r="X148">
        <v>83.11</v>
      </c>
      <c r="Y148" s="3">
        <f>DATE(YEAR(U148), MONTH(U148), DAY(U148))</f>
        <v>45897</v>
      </c>
      <c r="Z148" t="str">
        <f>IF(TEXT(U148, "hh:mm") = "00:00", "08:30", TEXT(U148, "hh:mm"))</f>
        <v>16:30</v>
      </c>
      <c r="AA148" s="3">
        <f>WORKDAY(AB148,-1,[1]USHolidays!$B$2:$B$11)</f>
        <v>45896</v>
      </c>
      <c r="AB148" s="3">
        <f>IF(WEEKDAY(Y148,2)=6,Y148-1,IF(WEEKDAY(Y148,2)=7,Y148-2,IF(Z148="08:30",IF(WEEKDAY(Y148,2)=1,Y148-3, Y148-1),Y148)))</f>
        <v>45897</v>
      </c>
      <c r="AC148" s="3">
        <f>WORKDAY(AB148,1,[1]USHolidays!$B$2:$B$11)</f>
        <v>45898</v>
      </c>
      <c r="AD148">
        <f>ROUND(P148*10, 0)</f>
        <v>6</v>
      </c>
      <c r="AE148">
        <f>ROUND(N148*20, 0)</f>
        <v>6</v>
      </c>
      <c r="AF148">
        <f>ROUND(O148, 0)</f>
        <v>2</v>
      </c>
      <c r="AG148">
        <f>IF(J148 = "", 999, ROUND(J148*10, 0))</f>
        <v>999</v>
      </c>
    </row>
    <row r="149" spans="1:33" x14ac:dyDescent="0.25">
      <c r="A149">
        <v>27</v>
      </c>
      <c r="B149" t="s">
        <v>2893</v>
      </c>
      <c r="C149" t="s">
        <v>2892</v>
      </c>
      <c r="D149" t="s">
        <v>3</v>
      </c>
      <c r="E149" t="s">
        <v>29</v>
      </c>
      <c r="F149" t="s">
        <v>960</v>
      </c>
      <c r="G149" t="s">
        <v>104</v>
      </c>
      <c r="H149">
        <v>3045.74</v>
      </c>
      <c r="I149">
        <v>5.04</v>
      </c>
      <c r="K149">
        <v>4.53</v>
      </c>
      <c r="L149">
        <v>0.53</v>
      </c>
      <c r="M149" s="2">
        <v>8.7599999999999997E-2</v>
      </c>
      <c r="N149" s="2">
        <v>0.28220000000000001</v>
      </c>
      <c r="O149">
        <v>3.68</v>
      </c>
      <c r="P149">
        <v>0.47</v>
      </c>
      <c r="Q149" s="2">
        <v>0.23469999999999999</v>
      </c>
      <c r="R149" s="2">
        <v>0.2016</v>
      </c>
      <c r="S149" s="2">
        <v>8.7300000000000003E-2</v>
      </c>
      <c r="U149" s="1">
        <v>45896.354166666664</v>
      </c>
      <c r="V149">
        <v>1342.7</v>
      </c>
      <c r="W149">
        <v>6.39</v>
      </c>
      <c r="X149">
        <v>6.06</v>
      </c>
      <c r="Y149" s="3">
        <f>DATE(YEAR(U149), MONTH(U149), DAY(U149))</f>
        <v>45896</v>
      </c>
      <c r="Z149" t="str">
        <f>IF(TEXT(U149, "hh:mm") = "00:00", "08:30", TEXT(U149, "hh:mm"))</f>
        <v>08:30</v>
      </c>
      <c r="AA149" s="3">
        <f>WORKDAY(AB149,-1,[1]USHolidays!$B$2:$B$11)</f>
        <v>45894</v>
      </c>
      <c r="AB149" s="3">
        <f>IF(WEEKDAY(Y149,2)=6,Y149-1,IF(WEEKDAY(Y149,2)=7,Y149-2,IF(Z149="08:30",IF(WEEKDAY(Y149,2)=1,Y149-3, Y149-1),Y149)))</f>
        <v>45895</v>
      </c>
      <c r="AC149" s="3">
        <f>WORKDAY(AB149,1,[1]USHolidays!$B$2:$B$11)</f>
        <v>45896</v>
      </c>
      <c r="AD149">
        <f>ROUND(P149*10, 0)</f>
        <v>5</v>
      </c>
      <c r="AE149">
        <f>ROUND(N149*20, 0)</f>
        <v>6</v>
      </c>
      <c r="AF149">
        <f>ROUND(O149, 0)</f>
        <v>4</v>
      </c>
      <c r="AG149">
        <f>IF(J149 = "", 999, ROUND(J149*10, 0))</f>
        <v>999</v>
      </c>
    </row>
    <row r="150" spans="1:33" x14ac:dyDescent="0.25">
      <c r="A150">
        <v>266</v>
      </c>
      <c r="B150" t="s">
        <v>2891</v>
      </c>
      <c r="C150" t="s">
        <v>2890</v>
      </c>
      <c r="D150" t="s">
        <v>17</v>
      </c>
      <c r="E150" t="s">
        <v>8</v>
      </c>
      <c r="F150" t="s">
        <v>567</v>
      </c>
      <c r="G150" t="s">
        <v>11</v>
      </c>
      <c r="H150">
        <v>5494.43</v>
      </c>
      <c r="K150">
        <v>-2.4500000000000002</v>
      </c>
      <c r="L150">
        <v>5.08</v>
      </c>
      <c r="N150" s="2">
        <v>0.28079999999999999</v>
      </c>
      <c r="O150">
        <v>4.28</v>
      </c>
      <c r="Q150" s="2">
        <v>-0.49930000000000002</v>
      </c>
      <c r="R150" s="2">
        <v>-6.0999999999999999E-2</v>
      </c>
      <c r="S150" s="2">
        <v>0.45169999999999999</v>
      </c>
      <c r="T150">
        <v>1.44</v>
      </c>
      <c r="U150" s="1">
        <v>45868.6875</v>
      </c>
      <c r="V150">
        <v>2239.89</v>
      </c>
      <c r="W150">
        <v>59.68</v>
      </c>
      <c r="X150">
        <v>44.35</v>
      </c>
      <c r="Y150" s="3">
        <f>DATE(YEAR(U150), MONTH(U150), DAY(U150))</f>
        <v>45868</v>
      </c>
      <c r="Z150" t="str">
        <f>IF(TEXT(U150, "hh:mm") = "00:00", "08:30", TEXT(U150, "hh:mm"))</f>
        <v>16:30</v>
      </c>
      <c r="AA150" s="3">
        <f>WORKDAY(AB150,-1,[1]USHolidays!$B$2:$B$11)</f>
        <v>45867</v>
      </c>
      <c r="AB150" s="3">
        <f>IF(WEEKDAY(Y150,2)=6,Y150-1,IF(WEEKDAY(Y150,2)=7,Y150-2,IF(Z150="08:30",IF(WEEKDAY(Y150,2)=1,Y150-3, Y150-1),Y150)))</f>
        <v>45868</v>
      </c>
      <c r="AC150" s="3">
        <f>WORKDAY(AB150,1,[1]USHolidays!$B$2:$B$11)</f>
        <v>45869</v>
      </c>
      <c r="AD150">
        <f>ROUND(P150*10, 0)</f>
        <v>0</v>
      </c>
      <c r="AE150">
        <f>ROUND(N150*20, 0)</f>
        <v>6</v>
      </c>
      <c r="AF150">
        <f>ROUND(O150, 0)</f>
        <v>4</v>
      </c>
      <c r="AG150">
        <f>IF(J150 = "", 999, ROUND(J150*10, 0))</f>
        <v>999</v>
      </c>
    </row>
    <row r="151" spans="1:33" x14ac:dyDescent="0.25">
      <c r="A151">
        <v>219</v>
      </c>
      <c r="B151" t="s">
        <v>2889</v>
      </c>
      <c r="C151" t="s">
        <v>2888</v>
      </c>
      <c r="D151" t="s">
        <v>3</v>
      </c>
      <c r="E151" t="s">
        <v>2</v>
      </c>
      <c r="F151" t="s">
        <v>880</v>
      </c>
      <c r="G151" t="s">
        <v>11</v>
      </c>
      <c r="H151">
        <v>6580.21</v>
      </c>
      <c r="I151">
        <v>50.46</v>
      </c>
      <c r="J151">
        <v>4.37</v>
      </c>
      <c r="K151">
        <v>-11.29</v>
      </c>
      <c r="L151">
        <v>13.54</v>
      </c>
      <c r="N151" s="2">
        <v>0.2797</v>
      </c>
      <c r="O151">
        <v>3.86</v>
      </c>
      <c r="Q151" s="2">
        <v>5.7799999999999997E-2</v>
      </c>
      <c r="R151" s="2">
        <v>0.45119999999999999</v>
      </c>
      <c r="S151" s="2">
        <v>0.193</v>
      </c>
      <c r="T151">
        <v>1.75</v>
      </c>
      <c r="U151" s="1">
        <v>45868.354166666664</v>
      </c>
      <c r="V151">
        <v>5709.07</v>
      </c>
      <c r="W151">
        <v>61.48</v>
      </c>
      <c r="X151">
        <v>63.1</v>
      </c>
      <c r="Y151" s="3">
        <f>DATE(YEAR(U151), MONTH(U151), DAY(U151))</f>
        <v>45868</v>
      </c>
      <c r="Z151" t="str">
        <f>IF(TEXT(U151, "hh:mm") = "00:00", "08:30", TEXT(U151, "hh:mm"))</f>
        <v>08:30</v>
      </c>
      <c r="AA151" s="3">
        <f>WORKDAY(AB151,-1,[1]USHolidays!$B$2:$B$11)</f>
        <v>45866</v>
      </c>
      <c r="AB151" s="3">
        <f>IF(WEEKDAY(Y151,2)=6,Y151-1,IF(WEEKDAY(Y151,2)=7,Y151-2,IF(Z151="08:30",IF(WEEKDAY(Y151,2)=1,Y151-3, Y151-1),Y151)))</f>
        <v>45867</v>
      </c>
      <c r="AC151" s="3">
        <f>WORKDAY(AB151,1,[1]USHolidays!$B$2:$B$11)</f>
        <v>45868</v>
      </c>
      <c r="AD151">
        <f>ROUND(P151*10, 0)</f>
        <v>0</v>
      </c>
      <c r="AE151">
        <f>ROUND(N151*20, 0)</f>
        <v>6</v>
      </c>
      <c r="AF151">
        <f>ROUND(O151, 0)</f>
        <v>4</v>
      </c>
      <c r="AG151">
        <f>IF(J151 = "", 999, ROUND(J151*10, 0))</f>
        <v>44</v>
      </c>
    </row>
    <row r="152" spans="1:33" x14ac:dyDescent="0.25">
      <c r="A152">
        <v>290</v>
      </c>
      <c r="B152" t="s">
        <v>2887</v>
      </c>
      <c r="C152" t="s">
        <v>2886</v>
      </c>
      <c r="D152" t="s">
        <v>17</v>
      </c>
      <c r="E152" t="s">
        <v>29</v>
      </c>
      <c r="F152" t="s">
        <v>163</v>
      </c>
      <c r="G152" t="s">
        <v>11</v>
      </c>
      <c r="H152">
        <v>8944.14</v>
      </c>
      <c r="I152">
        <v>36.89</v>
      </c>
      <c r="J152">
        <v>1.46</v>
      </c>
      <c r="K152">
        <v>74.59</v>
      </c>
      <c r="L152">
        <v>7.65</v>
      </c>
      <c r="N152" s="2">
        <v>0.27900000000000003</v>
      </c>
      <c r="O152">
        <v>3.51</v>
      </c>
      <c r="P152">
        <v>1.1299999999999999</v>
      </c>
      <c r="Q152" s="2">
        <v>5.8099999999999999E-2</v>
      </c>
      <c r="R152" s="2">
        <v>0.4743</v>
      </c>
      <c r="S152" s="2">
        <v>4.2799999999999998E-2</v>
      </c>
      <c r="T152">
        <v>1.6</v>
      </c>
      <c r="U152" s="1">
        <v>45869.354166666664</v>
      </c>
      <c r="V152">
        <v>1237.0999999999999</v>
      </c>
      <c r="W152">
        <v>204.67</v>
      </c>
      <c r="X152">
        <v>199</v>
      </c>
      <c r="Y152" s="3">
        <f>DATE(YEAR(U152), MONTH(U152), DAY(U152))</f>
        <v>45869</v>
      </c>
      <c r="Z152" t="str">
        <f>IF(TEXT(U152, "hh:mm") = "00:00", "08:30", TEXT(U152, "hh:mm"))</f>
        <v>08:30</v>
      </c>
      <c r="AA152" s="3">
        <f>WORKDAY(AB152,-1,[1]USHolidays!$B$2:$B$11)</f>
        <v>45867</v>
      </c>
      <c r="AB152" s="3">
        <f>IF(WEEKDAY(Y152,2)=6,Y152-1,IF(WEEKDAY(Y152,2)=7,Y152-2,IF(Z152="08:30",IF(WEEKDAY(Y152,2)=1,Y152-3, Y152-1),Y152)))</f>
        <v>45868</v>
      </c>
      <c r="AC152" s="3">
        <f>WORKDAY(AB152,1,[1]USHolidays!$B$2:$B$11)</f>
        <v>45869</v>
      </c>
      <c r="AD152">
        <f>ROUND(P152*10, 0)</f>
        <v>11</v>
      </c>
      <c r="AE152">
        <f>ROUND(N152*20, 0)</f>
        <v>6</v>
      </c>
      <c r="AF152">
        <f>ROUND(O152, 0)</f>
        <v>4</v>
      </c>
      <c r="AG152">
        <f>IF(J152 = "", 999, ROUND(J152*10, 0))</f>
        <v>15</v>
      </c>
    </row>
    <row r="153" spans="1:33" x14ac:dyDescent="0.25">
      <c r="A153">
        <v>419</v>
      </c>
      <c r="B153" t="s">
        <v>2885</v>
      </c>
      <c r="C153" t="s">
        <v>2884</v>
      </c>
      <c r="D153" t="s">
        <v>3</v>
      </c>
      <c r="E153" t="s">
        <v>16</v>
      </c>
      <c r="F153" t="s">
        <v>308</v>
      </c>
      <c r="G153" t="s">
        <v>11</v>
      </c>
      <c r="H153">
        <v>6377.85</v>
      </c>
      <c r="I153">
        <v>7.51</v>
      </c>
      <c r="J153">
        <v>62.6</v>
      </c>
      <c r="K153">
        <v>43.21</v>
      </c>
      <c r="L153">
        <v>0.7</v>
      </c>
      <c r="M153" s="2">
        <v>2.5399999999999999E-2</v>
      </c>
      <c r="N153" s="2">
        <v>0.27610000000000001</v>
      </c>
      <c r="O153">
        <v>5.37</v>
      </c>
      <c r="P153">
        <v>0.61</v>
      </c>
      <c r="Q153" s="2">
        <v>0.2263</v>
      </c>
      <c r="R153" s="2">
        <v>0.24890000000000001</v>
      </c>
      <c r="S153" s="2">
        <v>-8.9399999999999993E-2</v>
      </c>
      <c r="T153">
        <v>1.49</v>
      </c>
      <c r="U153" s="1">
        <v>45860.6875</v>
      </c>
      <c r="V153">
        <v>1690.51</v>
      </c>
      <c r="W153">
        <v>65.45</v>
      </c>
      <c r="X153">
        <v>51.23</v>
      </c>
      <c r="Y153" s="3">
        <f>DATE(YEAR(U153), MONTH(U153), DAY(U153))</f>
        <v>45860</v>
      </c>
      <c r="Z153" t="str">
        <f>IF(TEXT(U153, "hh:mm") = "00:00", "08:30", TEXT(U153, "hh:mm"))</f>
        <v>16:30</v>
      </c>
      <c r="AA153" s="3">
        <f>WORKDAY(AB153,-1,[1]USHolidays!$B$2:$B$11)</f>
        <v>45859</v>
      </c>
      <c r="AB153" s="3">
        <f>IF(WEEKDAY(Y153,2)=6,Y153-1,IF(WEEKDAY(Y153,2)=7,Y153-2,IF(Z153="08:30",IF(WEEKDAY(Y153,2)=1,Y153-3, Y153-1),Y153)))</f>
        <v>45860</v>
      </c>
      <c r="AC153" s="3">
        <f>WORKDAY(AB153,1,[1]USHolidays!$B$2:$B$11)</f>
        <v>45861</v>
      </c>
      <c r="AD153">
        <f>ROUND(P153*10, 0)</f>
        <v>6</v>
      </c>
      <c r="AE153">
        <f>ROUND(N153*20, 0)</f>
        <v>6</v>
      </c>
      <c r="AF153">
        <f>ROUND(O153, 0)</f>
        <v>5</v>
      </c>
      <c r="AG153">
        <f>IF(J153 = "", 999, ROUND(J153*10, 0))</f>
        <v>626</v>
      </c>
    </row>
    <row r="154" spans="1:33" x14ac:dyDescent="0.25">
      <c r="A154">
        <v>735</v>
      </c>
      <c r="B154" t="s">
        <v>2883</v>
      </c>
      <c r="C154" t="s">
        <v>2882</v>
      </c>
      <c r="D154" t="s">
        <v>60</v>
      </c>
      <c r="E154" t="s">
        <v>25</v>
      </c>
      <c r="F154" t="s">
        <v>24</v>
      </c>
      <c r="G154" t="s">
        <v>11</v>
      </c>
      <c r="H154">
        <v>201847.67999999999</v>
      </c>
      <c r="I154">
        <v>16.420000000000002</v>
      </c>
      <c r="K154">
        <v>10.83</v>
      </c>
      <c r="L154">
        <v>4.1100000000000003</v>
      </c>
      <c r="N154" s="2">
        <v>0.27600000000000002</v>
      </c>
      <c r="O154">
        <v>2.19</v>
      </c>
      <c r="P154">
        <v>0.55000000000000004</v>
      </c>
      <c r="Q154" s="2">
        <v>0.26679999999999998</v>
      </c>
      <c r="R154" s="2">
        <v>9.9900000000000003E-2</v>
      </c>
      <c r="S154" s="2">
        <v>0.60460000000000003</v>
      </c>
      <c r="T154">
        <v>1.42</v>
      </c>
      <c r="U154" s="1">
        <v>45875.354166666664</v>
      </c>
      <c r="V154">
        <v>19568.509999999998</v>
      </c>
      <c r="W154">
        <v>108.32</v>
      </c>
      <c r="X154">
        <v>96.79</v>
      </c>
      <c r="Y154" s="3">
        <f>DATE(YEAR(U154), MONTH(U154), DAY(U154))</f>
        <v>45875</v>
      </c>
      <c r="Z154" t="str">
        <f>IF(TEXT(U154, "hh:mm") = "00:00", "08:30", TEXT(U154, "hh:mm"))</f>
        <v>08:30</v>
      </c>
      <c r="AA154" s="3">
        <f>WORKDAY(AB154,-1,[1]USHolidays!$B$2:$B$11)</f>
        <v>45873</v>
      </c>
      <c r="AB154" s="3">
        <f>IF(WEEKDAY(Y154,2)=6,Y154-1,IF(WEEKDAY(Y154,2)=7,Y154-2,IF(Z154="08:30",IF(WEEKDAY(Y154,2)=1,Y154-3, Y154-1),Y154)))</f>
        <v>45874</v>
      </c>
      <c r="AC154" s="3">
        <f>WORKDAY(AB154,1,[1]USHolidays!$B$2:$B$11)</f>
        <v>45875</v>
      </c>
      <c r="AD154">
        <f>ROUND(P154*10, 0)</f>
        <v>6</v>
      </c>
      <c r="AE154">
        <f>ROUND(N154*20, 0)</f>
        <v>6</v>
      </c>
      <c r="AF154">
        <f>ROUND(O154, 0)</f>
        <v>2</v>
      </c>
      <c r="AG154">
        <f>IF(J154 = "", 999, ROUND(J154*10, 0))</f>
        <v>999</v>
      </c>
    </row>
    <row r="155" spans="1:33" x14ac:dyDescent="0.25">
      <c r="A155">
        <v>678</v>
      </c>
      <c r="B155" t="s">
        <v>2881</v>
      </c>
      <c r="C155" t="s">
        <v>2880</v>
      </c>
      <c r="D155" t="s">
        <v>17</v>
      </c>
      <c r="E155" t="s">
        <v>25</v>
      </c>
      <c r="F155" t="s">
        <v>38</v>
      </c>
      <c r="G155" t="s">
        <v>141</v>
      </c>
      <c r="H155">
        <v>4168.17</v>
      </c>
      <c r="K155">
        <v>7.92</v>
      </c>
      <c r="L155">
        <v>3.66</v>
      </c>
      <c r="N155" s="2">
        <v>0.27450000000000002</v>
      </c>
      <c r="O155">
        <v>3.43</v>
      </c>
      <c r="P155">
        <v>1.21</v>
      </c>
      <c r="Q155" s="2">
        <v>-0.25840000000000002</v>
      </c>
      <c r="R155" s="2">
        <v>0.13539999999999999</v>
      </c>
      <c r="S155" s="2">
        <v>0.92600000000000005</v>
      </c>
      <c r="T155">
        <v>1.89</v>
      </c>
      <c r="U155" s="1">
        <v>45876.6875</v>
      </c>
      <c r="V155">
        <v>5569.19</v>
      </c>
      <c r="W155">
        <v>16.14</v>
      </c>
      <c r="X155">
        <v>15.35</v>
      </c>
      <c r="Y155" s="3">
        <f>DATE(YEAR(U155), MONTH(U155), DAY(U155))</f>
        <v>45876</v>
      </c>
      <c r="Z155" t="str">
        <f>IF(TEXT(U155, "hh:mm") = "00:00", "08:30", TEXT(U155, "hh:mm"))</f>
        <v>16:30</v>
      </c>
      <c r="AA155" s="3">
        <f>WORKDAY(AB155,-1,[1]USHolidays!$B$2:$B$11)</f>
        <v>45875</v>
      </c>
      <c r="AB155" s="3">
        <f>IF(WEEKDAY(Y155,2)=6,Y155-1,IF(WEEKDAY(Y155,2)=7,Y155-2,IF(Z155="08:30",IF(WEEKDAY(Y155,2)=1,Y155-3, Y155-1),Y155)))</f>
        <v>45876</v>
      </c>
      <c r="AC155" s="3">
        <f>WORKDAY(AB155,1,[1]USHolidays!$B$2:$B$11)</f>
        <v>45877</v>
      </c>
      <c r="AD155">
        <f>ROUND(P155*10, 0)</f>
        <v>12</v>
      </c>
      <c r="AE155">
        <f>ROUND(N155*20, 0)</f>
        <v>5</v>
      </c>
      <c r="AF155">
        <f>ROUND(O155, 0)</f>
        <v>3</v>
      </c>
      <c r="AG155">
        <f>IF(J155 = "", 999, ROUND(J155*10, 0))</f>
        <v>999</v>
      </c>
    </row>
    <row r="156" spans="1:33" x14ac:dyDescent="0.25">
      <c r="A156">
        <v>724</v>
      </c>
      <c r="B156" t="s">
        <v>2879</v>
      </c>
      <c r="C156" t="s">
        <v>2878</v>
      </c>
      <c r="D156" t="s">
        <v>17</v>
      </c>
      <c r="E156" t="s">
        <v>119</v>
      </c>
      <c r="F156" t="s">
        <v>516</v>
      </c>
      <c r="G156" t="s">
        <v>11</v>
      </c>
      <c r="H156">
        <v>2004.85</v>
      </c>
      <c r="I156">
        <v>182.93</v>
      </c>
      <c r="K156">
        <v>8.27</v>
      </c>
      <c r="N156" s="2">
        <v>0.27339999999999998</v>
      </c>
      <c r="O156">
        <v>13.26</v>
      </c>
      <c r="P156">
        <v>0.32</v>
      </c>
      <c r="Q156" s="2">
        <v>8.0999999999999996E-3</v>
      </c>
      <c r="R156" s="2">
        <v>5.5500000000000001E-2</v>
      </c>
      <c r="S156" s="2">
        <v>-3.2599999999999997E-2</v>
      </c>
      <c r="T156">
        <v>1.72</v>
      </c>
      <c r="U156" s="1">
        <v>45876.6875</v>
      </c>
      <c r="V156">
        <v>538.12</v>
      </c>
      <c r="W156">
        <v>56.8</v>
      </c>
      <c r="X156">
        <v>46.63</v>
      </c>
      <c r="Y156" s="3">
        <f>DATE(YEAR(U156), MONTH(U156), DAY(U156))</f>
        <v>45876</v>
      </c>
      <c r="Z156" t="str">
        <f>IF(TEXT(U156, "hh:mm") = "00:00", "08:30", TEXT(U156, "hh:mm"))</f>
        <v>16:30</v>
      </c>
      <c r="AA156" s="3">
        <f>WORKDAY(AB156,-1,[1]USHolidays!$B$2:$B$11)</f>
        <v>45875</v>
      </c>
      <c r="AB156" s="3">
        <f>IF(WEEKDAY(Y156,2)=6,Y156-1,IF(WEEKDAY(Y156,2)=7,Y156-2,IF(Z156="08:30",IF(WEEKDAY(Y156,2)=1,Y156-3, Y156-1),Y156)))</f>
        <v>45876</v>
      </c>
      <c r="AC156" s="3">
        <f>WORKDAY(AB156,1,[1]USHolidays!$B$2:$B$11)</f>
        <v>45877</v>
      </c>
      <c r="AD156">
        <f>ROUND(P156*10, 0)</f>
        <v>3</v>
      </c>
      <c r="AE156">
        <f>ROUND(N156*20, 0)</f>
        <v>5</v>
      </c>
      <c r="AF156">
        <f>ROUND(O156, 0)</f>
        <v>13</v>
      </c>
      <c r="AG156">
        <f>IF(J156 = "", 999, ROUND(J156*10, 0))</f>
        <v>999</v>
      </c>
    </row>
    <row r="157" spans="1:33" x14ac:dyDescent="0.25">
      <c r="A157">
        <v>732</v>
      </c>
      <c r="B157" t="s">
        <v>2877</v>
      </c>
      <c r="C157" t="s">
        <v>2876</v>
      </c>
      <c r="D157" t="s">
        <v>3</v>
      </c>
      <c r="E157" t="s">
        <v>25</v>
      </c>
      <c r="F157" t="s">
        <v>24</v>
      </c>
      <c r="G157" t="s">
        <v>11</v>
      </c>
      <c r="H157">
        <v>16545.8</v>
      </c>
      <c r="K157">
        <v>7.58</v>
      </c>
      <c r="L157">
        <v>4</v>
      </c>
      <c r="N157" s="2">
        <v>0.27329999999999999</v>
      </c>
      <c r="O157">
        <v>2.06</v>
      </c>
      <c r="P157">
        <v>0.73</v>
      </c>
      <c r="Q157" s="2">
        <v>-0.24379999999999999</v>
      </c>
      <c r="R157" s="2">
        <v>0.79139999999999999</v>
      </c>
      <c r="S157" s="2">
        <v>0.74280000000000002</v>
      </c>
      <c r="T157">
        <v>2.3199999999999998</v>
      </c>
      <c r="U157" s="1">
        <v>45875.354166666664</v>
      </c>
      <c r="V157">
        <v>14947.03</v>
      </c>
      <c r="W157">
        <v>34.89</v>
      </c>
      <c r="X157">
        <v>39.159999999999997</v>
      </c>
      <c r="Y157" s="3">
        <f>DATE(YEAR(U157), MONTH(U157), DAY(U157))</f>
        <v>45875</v>
      </c>
      <c r="Z157" t="str">
        <f>IF(TEXT(U157, "hh:mm") = "00:00", "08:30", TEXT(U157, "hh:mm"))</f>
        <v>08:30</v>
      </c>
      <c r="AA157" s="3">
        <f>WORKDAY(AB157,-1,[1]USHolidays!$B$2:$B$11)</f>
        <v>45873</v>
      </c>
      <c r="AB157" s="3">
        <f>IF(WEEKDAY(Y157,2)=6,Y157-1,IF(WEEKDAY(Y157,2)=7,Y157-2,IF(Z157="08:30",IF(WEEKDAY(Y157,2)=1,Y157-3, Y157-1),Y157)))</f>
        <v>45874</v>
      </c>
      <c r="AC157" s="3">
        <f>WORKDAY(AB157,1,[1]USHolidays!$B$2:$B$11)</f>
        <v>45875</v>
      </c>
      <c r="AD157">
        <f>ROUND(P157*10, 0)</f>
        <v>7</v>
      </c>
      <c r="AE157">
        <f>ROUND(N157*20, 0)</f>
        <v>5</v>
      </c>
      <c r="AF157">
        <f>ROUND(O157, 0)</f>
        <v>2</v>
      </c>
      <c r="AG157">
        <f>IF(J157 = "", 999, ROUND(J157*10, 0))</f>
        <v>999</v>
      </c>
    </row>
    <row r="158" spans="1:33" x14ac:dyDescent="0.25">
      <c r="A158">
        <v>191</v>
      </c>
      <c r="B158" t="s">
        <v>2875</v>
      </c>
      <c r="C158" t="s">
        <v>2874</v>
      </c>
      <c r="D158" t="s">
        <v>3</v>
      </c>
      <c r="E158" t="s">
        <v>2</v>
      </c>
      <c r="F158" t="s">
        <v>115</v>
      </c>
      <c r="G158" t="s">
        <v>11</v>
      </c>
      <c r="H158">
        <v>4727.68</v>
      </c>
      <c r="I158">
        <v>23.24</v>
      </c>
      <c r="K158">
        <v>25.93</v>
      </c>
      <c r="L158">
        <v>3.67</v>
      </c>
      <c r="N158" s="2">
        <v>0.27229999999999999</v>
      </c>
      <c r="O158">
        <v>2.9</v>
      </c>
      <c r="P158">
        <v>1.25</v>
      </c>
      <c r="Q158" s="2">
        <v>5.7200000000000001E-2</v>
      </c>
      <c r="R158" s="2">
        <v>-0.2228</v>
      </c>
      <c r="S158" s="2">
        <v>-0.2097</v>
      </c>
      <c r="T158">
        <v>1.42</v>
      </c>
      <c r="U158" s="1">
        <v>45876.354166666664</v>
      </c>
      <c r="V158">
        <v>1782.6</v>
      </c>
      <c r="W158">
        <v>86.92</v>
      </c>
      <c r="X158">
        <v>86.56</v>
      </c>
      <c r="Y158" s="3">
        <f>DATE(YEAR(U158), MONTH(U158), DAY(U158))</f>
        <v>45876</v>
      </c>
      <c r="Z158" t="str">
        <f>IF(TEXT(U158, "hh:mm") = "00:00", "08:30", TEXT(U158, "hh:mm"))</f>
        <v>08:30</v>
      </c>
      <c r="AA158" s="3">
        <f>WORKDAY(AB158,-1,[1]USHolidays!$B$2:$B$11)</f>
        <v>45874</v>
      </c>
      <c r="AB158" s="3">
        <f>IF(WEEKDAY(Y158,2)=6,Y158-1,IF(WEEKDAY(Y158,2)=7,Y158-2,IF(Z158="08:30",IF(WEEKDAY(Y158,2)=1,Y158-3, Y158-1),Y158)))</f>
        <v>45875</v>
      </c>
      <c r="AC158" s="3">
        <f>WORKDAY(AB158,1,[1]USHolidays!$B$2:$B$11)</f>
        <v>45876</v>
      </c>
      <c r="AD158">
        <f>ROUND(P158*10, 0)</f>
        <v>13</v>
      </c>
      <c r="AE158">
        <f>ROUND(N158*20, 0)</f>
        <v>5</v>
      </c>
      <c r="AF158">
        <f>ROUND(O158, 0)</f>
        <v>3</v>
      </c>
      <c r="AG158">
        <f>IF(J158 = "", 999, ROUND(J158*10, 0))</f>
        <v>999</v>
      </c>
    </row>
    <row r="159" spans="1:33" x14ac:dyDescent="0.25">
      <c r="A159">
        <v>12</v>
      </c>
      <c r="B159" t="s">
        <v>2873</v>
      </c>
      <c r="C159" t="s">
        <v>2872</v>
      </c>
      <c r="D159" t="s">
        <v>3</v>
      </c>
      <c r="E159" t="s">
        <v>88</v>
      </c>
      <c r="F159" t="s">
        <v>87</v>
      </c>
      <c r="G159" t="s">
        <v>56</v>
      </c>
      <c r="H159">
        <v>64567.57</v>
      </c>
      <c r="I159">
        <v>27.14</v>
      </c>
      <c r="J159">
        <v>1.92</v>
      </c>
      <c r="K159">
        <v>43.11</v>
      </c>
      <c r="L159">
        <v>2.2799999999999998</v>
      </c>
      <c r="M159" s="2">
        <v>1.12E-2</v>
      </c>
      <c r="N159" s="2">
        <v>0.27129999999999999</v>
      </c>
      <c r="O159">
        <v>2.7</v>
      </c>
      <c r="P159">
        <v>0.06</v>
      </c>
      <c r="Q159" s="2">
        <v>0.26479999999999998</v>
      </c>
      <c r="R159" s="2">
        <v>8.6199999999999999E-2</v>
      </c>
      <c r="S159" s="2">
        <v>0.63300000000000001</v>
      </c>
      <c r="T159">
        <v>0.42</v>
      </c>
      <c r="U159" s="1">
        <v>45868.6875</v>
      </c>
      <c r="V159">
        <v>3027.45</v>
      </c>
      <c r="W159">
        <v>147.56</v>
      </c>
      <c r="X159">
        <v>127.72</v>
      </c>
      <c r="Y159" s="3">
        <f>DATE(YEAR(U159), MONTH(U159), DAY(U159))</f>
        <v>45868</v>
      </c>
      <c r="Z159" t="str">
        <f>IF(TEXT(U159, "hh:mm") = "00:00", "08:30", TEXT(U159, "hh:mm"))</f>
        <v>16:30</v>
      </c>
      <c r="AA159" s="3">
        <f>WORKDAY(AB159,-1,[1]USHolidays!$B$2:$B$11)</f>
        <v>45867</v>
      </c>
      <c r="AB159" s="3">
        <f>IF(WEEKDAY(Y159,2)=6,Y159-1,IF(WEEKDAY(Y159,2)=7,Y159-2,IF(Z159="08:30",IF(WEEKDAY(Y159,2)=1,Y159-3, Y159-1),Y159)))</f>
        <v>45868</v>
      </c>
      <c r="AC159" s="3">
        <f>WORKDAY(AB159,1,[1]USHolidays!$B$2:$B$11)</f>
        <v>45869</v>
      </c>
      <c r="AD159">
        <f>ROUND(P159*10, 0)</f>
        <v>1</v>
      </c>
      <c r="AE159">
        <f>ROUND(N159*20, 0)</f>
        <v>5</v>
      </c>
      <c r="AF159">
        <f>ROUND(O159, 0)</f>
        <v>3</v>
      </c>
      <c r="AG159">
        <f>IF(J159 = "", 999, ROUND(J159*10, 0))</f>
        <v>19</v>
      </c>
    </row>
    <row r="160" spans="1:33" x14ac:dyDescent="0.25">
      <c r="A160">
        <v>797</v>
      </c>
      <c r="B160" t="s">
        <v>2871</v>
      </c>
      <c r="C160" t="s">
        <v>2870</v>
      </c>
      <c r="D160" t="s">
        <v>17</v>
      </c>
      <c r="E160" t="s">
        <v>25</v>
      </c>
      <c r="F160" t="s">
        <v>38</v>
      </c>
      <c r="G160" t="s">
        <v>11</v>
      </c>
      <c r="H160">
        <v>4653.7</v>
      </c>
      <c r="K160">
        <v>2.84</v>
      </c>
      <c r="L160">
        <v>1.53</v>
      </c>
      <c r="N160" s="2">
        <v>0.26860000000000001</v>
      </c>
      <c r="O160">
        <v>2.42</v>
      </c>
      <c r="P160">
        <v>0.28999999999999998</v>
      </c>
      <c r="Q160" s="2">
        <v>-3.1600000000000003E-2</v>
      </c>
      <c r="R160" s="2">
        <v>0.47320000000000001</v>
      </c>
      <c r="S160" s="2">
        <v>8.6699999999999999E-2</v>
      </c>
      <c r="T160">
        <v>1.28</v>
      </c>
      <c r="U160" s="1">
        <v>45874.6875</v>
      </c>
      <c r="V160">
        <v>9374.1</v>
      </c>
      <c r="W160">
        <v>26.54</v>
      </c>
      <c r="X160">
        <v>19.55</v>
      </c>
      <c r="Y160" s="3">
        <f>DATE(YEAR(U160), MONTH(U160), DAY(U160))</f>
        <v>45874</v>
      </c>
      <c r="Z160" t="str">
        <f>IF(TEXT(U160, "hh:mm") = "00:00", "08:30", TEXT(U160, "hh:mm"))</f>
        <v>16:30</v>
      </c>
      <c r="AA160" s="3">
        <f>WORKDAY(AB160,-1,[1]USHolidays!$B$2:$B$11)</f>
        <v>45873</v>
      </c>
      <c r="AB160" s="3">
        <f>IF(WEEKDAY(Y160,2)=6,Y160-1,IF(WEEKDAY(Y160,2)=7,Y160-2,IF(Z160="08:30",IF(WEEKDAY(Y160,2)=1,Y160-3, Y160-1),Y160)))</f>
        <v>45874</v>
      </c>
      <c r="AC160" s="3">
        <f>WORKDAY(AB160,1,[1]USHolidays!$B$2:$B$11)</f>
        <v>45875</v>
      </c>
      <c r="AD160">
        <f>ROUND(P160*10, 0)</f>
        <v>3</v>
      </c>
      <c r="AE160">
        <f>ROUND(N160*20, 0)</f>
        <v>5</v>
      </c>
      <c r="AF160">
        <f>ROUND(O160, 0)</f>
        <v>2</v>
      </c>
      <c r="AG160">
        <f>IF(J160 = "", 999, ROUND(J160*10, 0))</f>
        <v>999</v>
      </c>
    </row>
    <row r="161" spans="1:33" x14ac:dyDescent="0.25">
      <c r="A161">
        <v>600</v>
      </c>
      <c r="B161" t="s">
        <v>2869</v>
      </c>
      <c r="C161" t="s">
        <v>2868</v>
      </c>
      <c r="D161" t="s">
        <v>3</v>
      </c>
      <c r="E161" t="s">
        <v>29</v>
      </c>
      <c r="F161" t="s">
        <v>84</v>
      </c>
      <c r="G161" t="s">
        <v>11</v>
      </c>
      <c r="H161">
        <v>21598.27</v>
      </c>
      <c r="I161">
        <v>57.46</v>
      </c>
      <c r="K161">
        <v>29.39</v>
      </c>
      <c r="L161">
        <v>4.6100000000000003</v>
      </c>
      <c r="M161" s="2">
        <v>1.0500000000000001E-2</v>
      </c>
      <c r="N161" s="2">
        <v>0.26579999999999998</v>
      </c>
      <c r="O161">
        <v>7.53</v>
      </c>
      <c r="P161">
        <v>0.87</v>
      </c>
      <c r="Q161" s="2">
        <v>8.5400000000000004E-2</v>
      </c>
      <c r="R161" s="2">
        <v>7.2099999999999997E-2</v>
      </c>
      <c r="S161" s="2">
        <v>0.28999999999999998</v>
      </c>
      <c r="T161">
        <v>0.65</v>
      </c>
      <c r="U161" s="1">
        <v>45875.6875</v>
      </c>
      <c r="V161">
        <v>1023.87</v>
      </c>
      <c r="W161">
        <v>124.57</v>
      </c>
      <c r="X161">
        <v>116.37</v>
      </c>
      <c r="Y161" s="3">
        <f>DATE(YEAR(U161), MONTH(U161), DAY(U161))</f>
        <v>45875</v>
      </c>
      <c r="Z161" t="str">
        <f>IF(TEXT(U161, "hh:mm") = "00:00", "08:30", TEXT(U161, "hh:mm"))</f>
        <v>16:30</v>
      </c>
      <c r="AA161" s="3">
        <f>WORKDAY(AB161,-1,[1]USHolidays!$B$2:$B$11)</f>
        <v>45874</v>
      </c>
      <c r="AB161" s="3">
        <f>IF(WEEKDAY(Y161,2)=6,Y161-1,IF(WEEKDAY(Y161,2)=7,Y161-2,IF(Z161="08:30",IF(WEEKDAY(Y161,2)=1,Y161-3, Y161-1),Y161)))</f>
        <v>45875</v>
      </c>
      <c r="AC161" s="3">
        <f>WORKDAY(AB161,1,[1]USHolidays!$B$2:$B$11)</f>
        <v>45876</v>
      </c>
      <c r="AD161">
        <f>ROUND(P161*10, 0)</f>
        <v>9</v>
      </c>
      <c r="AE161">
        <f>ROUND(N161*20, 0)</f>
        <v>5</v>
      </c>
      <c r="AF161">
        <f>ROUND(O161, 0)</f>
        <v>8</v>
      </c>
      <c r="AG161">
        <f>IF(J161 = "", 999, ROUND(J161*10, 0))</f>
        <v>999</v>
      </c>
    </row>
    <row r="162" spans="1:33" x14ac:dyDescent="0.25">
      <c r="A162">
        <v>697</v>
      </c>
      <c r="B162" t="s">
        <v>2867</v>
      </c>
      <c r="C162" t="s">
        <v>2866</v>
      </c>
      <c r="D162" t="s">
        <v>991</v>
      </c>
      <c r="E162" t="s">
        <v>25</v>
      </c>
      <c r="F162" t="s">
        <v>24</v>
      </c>
      <c r="G162" t="s">
        <v>11</v>
      </c>
      <c r="H162">
        <v>44971.68</v>
      </c>
      <c r="K162">
        <v>5.12</v>
      </c>
      <c r="L162">
        <v>11.15</v>
      </c>
      <c r="N162" s="2">
        <v>0.26429999999999998</v>
      </c>
      <c r="O162">
        <v>1.96</v>
      </c>
      <c r="P162">
        <v>0.92</v>
      </c>
      <c r="Q162" s="2">
        <v>-4.9200000000000001E-2</v>
      </c>
      <c r="R162" s="2">
        <v>-0.1804</v>
      </c>
      <c r="S162" s="2">
        <v>-0.29830000000000001</v>
      </c>
      <c r="T162">
        <v>0.97</v>
      </c>
      <c r="U162" s="1">
        <v>45876.6875</v>
      </c>
      <c r="V162">
        <v>2485.2800000000002</v>
      </c>
      <c r="W162">
        <v>255.84</v>
      </c>
      <c r="X162">
        <v>170.79</v>
      </c>
      <c r="Y162" s="3">
        <f>DATE(YEAR(U162), MONTH(U162), DAY(U162))</f>
        <v>45876</v>
      </c>
      <c r="Z162" t="str">
        <f>IF(TEXT(U162, "hh:mm") = "00:00", "08:30", TEXT(U162, "hh:mm"))</f>
        <v>16:30</v>
      </c>
      <c r="AA162" s="3">
        <f>WORKDAY(AB162,-1,[1]USHolidays!$B$2:$B$11)</f>
        <v>45875</v>
      </c>
      <c r="AB162" s="3">
        <f>IF(WEEKDAY(Y162,2)=6,Y162-1,IF(WEEKDAY(Y162,2)=7,Y162-2,IF(Z162="08:30",IF(WEEKDAY(Y162,2)=1,Y162-3, Y162-1),Y162)))</f>
        <v>45876</v>
      </c>
      <c r="AC162" s="3">
        <f>WORKDAY(AB162,1,[1]USHolidays!$B$2:$B$11)</f>
        <v>45877</v>
      </c>
      <c r="AD162">
        <f>ROUND(P162*10, 0)</f>
        <v>9</v>
      </c>
      <c r="AE162">
        <f>ROUND(N162*20, 0)</f>
        <v>5</v>
      </c>
      <c r="AF162">
        <f>ROUND(O162, 0)</f>
        <v>2</v>
      </c>
      <c r="AG162">
        <f>IF(J162 = "", 999, ROUND(J162*10, 0))</f>
        <v>999</v>
      </c>
    </row>
    <row r="163" spans="1:33" x14ac:dyDescent="0.25">
      <c r="A163">
        <v>528</v>
      </c>
      <c r="B163" t="s">
        <v>2865</v>
      </c>
      <c r="C163" t="s">
        <v>2864</v>
      </c>
      <c r="D163" t="s">
        <v>3</v>
      </c>
      <c r="E163" t="s">
        <v>25</v>
      </c>
      <c r="F163" t="s">
        <v>395</v>
      </c>
      <c r="G163" t="s">
        <v>11</v>
      </c>
      <c r="H163">
        <v>5316.89</v>
      </c>
      <c r="I163">
        <v>26.85</v>
      </c>
      <c r="J163">
        <v>3</v>
      </c>
      <c r="K163">
        <v>40.119999999999997</v>
      </c>
      <c r="L163">
        <v>18.260000000000002</v>
      </c>
      <c r="N163" s="2">
        <v>0.2641</v>
      </c>
      <c r="O163">
        <v>1.67</v>
      </c>
      <c r="P163">
        <v>0.01</v>
      </c>
      <c r="Q163" s="2">
        <v>0.19289999999999999</v>
      </c>
      <c r="R163" s="2">
        <v>0.14419999999999999</v>
      </c>
      <c r="S163" s="2">
        <v>-0.34899999999999998</v>
      </c>
      <c r="T163">
        <v>1.56</v>
      </c>
      <c r="U163" s="1">
        <v>45876.6875</v>
      </c>
      <c r="V163">
        <v>1269.78</v>
      </c>
      <c r="W163">
        <v>121.43</v>
      </c>
      <c r="X163">
        <v>108.5</v>
      </c>
      <c r="Y163" s="3">
        <f>DATE(YEAR(U163), MONTH(U163), DAY(U163))</f>
        <v>45876</v>
      </c>
      <c r="Z163" t="str">
        <f>IF(TEXT(U163, "hh:mm") = "00:00", "08:30", TEXT(U163, "hh:mm"))</f>
        <v>16:30</v>
      </c>
      <c r="AA163" s="3">
        <f>WORKDAY(AB163,-1,[1]USHolidays!$B$2:$B$11)</f>
        <v>45875</v>
      </c>
      <c r="AB163" s="3">
        <f>IF(WEEKDAY(Y163,2)=6,Y163-1,IF(WEEKDAY(Y163,2)=7,Y163-2,IF(Z163="08:30",IF(WEEKDAY(Y163,2)=1,Y163-3, Y163-1),Y163)))</f>
        <v>45876</v>
      </c>
      <c r="AC163" s="3">
        <f>WORKDAY(AB163,1,[1]USHolidays!$B$2:$B$11)</f>
        <v>45877</v>
      </c>
      <c r="AD163">
        <f>ROUND(P163*10, 0)</f>
        <v>0</v>
      </c>
      <c r="AE163">
        <f>ROUND(N163*20, 0)</f>
        <v>5</v>
      </c>
      <c r="AF163">
        <f>ROUND(O163, 0)</f>
        <v>2</v>
      </c>
      <c r="AG163">
        <f>IF(J163 = "", 999, ROUND(J163*10, 0))</f>
        <v>30</v>
      </c>
    </row>
    <row r="164" spans="1:33" x14ac:dyDescent="0.25">
      <c r="A164">
        <v>210</v>
      </c>
      <c r="B164" t="s">
        <v>2863</v>
      </c>
      <c r="C164" t="s">
        <v>2862</v>
      </c>
      <c r="D164" t="s">
        <v>17</v>
      </c>
      <c r="E164" t="s">
        <v>94</v>
      </c>
      <c r="F164" t="s">
        <v>173</v>
      </c>
      <c r="G164" t="s">
        <v>11</v>
      </c>
      <c r="H164">
        <v>5932.99</v>
      </c>
      <c r="I164">
        <v>25.16</v>
      </c>
      <c r="J164">
        <v>3.87</v>
      </c>
      <c r="K164">
        <v>19.329999999999998</v>
      </c>
      <c r="L164">
        <v>0.11</v>
      </c>
      <c r="M164" s="2">
        <v>4.0099999999999997E-2</v>
      </c>
      <c r="N164" s="2">
        <v>0.2636</v>
      </c>
      <c r="O164">
        <v>7.05</v>
      </c>
      <c r="P164">
        <v>0.61</v>
      </c>
      <c r="Q164" s="2">
        <v>0.44119999999999998</v>
      </c>
      <c r="R164" s="2">
        <v>-7.1800000000000003E-2</v>
      </c>
      <c r="S164" s="2">
        <v>-4.5400000000000003E-2</v>
      </c>
      <c r="T164">
        <v>1.0900000000000001</v>
      </c>
      <c r="U164" s="1">
        <v>45861.6875</v>
      </c>
      <c r="V164">
        <v>1779.73</v>
      </c>
      <c r="W164">
        <v>35.58</v>
      </c>
      <c r="X164">
        <v>29.86</v>
      </c>
      <c r="Y164" s="3">
        <f>DATE(YEAR(U164), MONTH(U164), DAY(U164))</f>
        <v>45861</v>
      </c>
      <c r="Z164" t="str">
        <f>IF(TEXT(U164, "hh:mm") = "00:00", "08:30", TEXT(U164, "hh:mm"))</f>
        <v>16:30</v>
      </c>
      <c r="AA164" s="3">
        <f>WORKDAY(AB164,-1,[1]USHolidays!$B$2:$B$11)</f>
        <v>45860</v>
      </c>
      <c r="AB164" s="3">
        <f>IF(WEEKDAY(Y164,2)=6,Y164-1,IF(WEEKDAY(Y164,2)=7,Y164-2,IF(Z164="08:30",IF(WEEKDAY(Y164,2)=1,Y164-3, Y164-1),Y164)))</f>
        <v>45861</v>
      </c>
      <c r="AC164" s="3">
        <f>WORKDAY(AB164,1,[1]USHolidays!$B$2:$B$11)</f>
        <v>45862</v>
      </c>
      <c r="AD164">
        <f>ROUND(P164*10, 0)</f>
        <v>6</v>
      </c>
      <c r="AE164">
        <f>ROUND(N164*20, 0)</f>
        <v>5</v>
      </c>
      <c r="AF164">
        <f>ROUND(O164, 0)</f>
        <v>7</v>
      </c>
      <c r="AG164">
        <f>IF(J164 = "", 999, ROUND(J164*10, 0))</f>
        <v>39</v>
      </c>
    </row>
    <row r="165" spans="1:33" x14ac:dyDescent="0.25">
      <c r="A165">
        <v>312</v>
      </c>
      <c r="B165" t="s">
        <v>2861</v>
      </c>
      <c r="C165" t="s">
        <v>2860</v>
      </c>
      <c r="D165" t="s">
        <v>3</v>
      </c>
      <c r="E165" t="s">
        <v>8</v>
      </c>
      <c r="F165" t="s">
        <v>484</v>
      </c>
      <c r="G165" t="s">
        <v>11</v>
      </c>
      <c r="H165">
        <v>8443.34</v>
      </c>
      <c r="I165">
        <v>24.13</v>
      </c>
      <c r="J165">
        <v>2.5299999999999998</v>
      </c>
      <c r="K165">
        <v>31.81</v>
      </c>
      <c r="L165">
        <v>1.7</v>
      </c>
      <c r="N165" s="2">
        <v>0.26250000000000001</v>
      </c>
      <c r="O165">
        <v>3.35</v>
      </c>
      <c r="P165">
        <v>0.03</v>
      </c>
      <c r="Q165" s="2">
        <v>0.1358</v>
      </c>
      <c r="R165" s="2">
        <v>6.6900000000000001E-2</v>
      </c>
      <c r="S165" s="2">
        <v>-0.24410000000000001</v>
      </c>
      <c r="T165">
        <v>1.1499999999999999</v>
      </c>
      <c r="U165" s="1">
        <v>45876.6875</v>
      </c>
      <c r="V165">
        <v>1426.51</v>
      </c>
      <c r="W165">
        <v>83</v>
      </c>
      <c r="X165">
        <v>62.52</v>
      </c>
      <c r="Y165" s="3">
        <f>DATE(YEAR(U165), MONTH(U165), DAY(U165))</f>
        <v>45876</v>
      </c>
      <c r="Z165" t="str">
        <f>IF(TEXT(U165, "hh:mm") = "00:00", "08:30", TEXT(U165, "hh:mm"))</f>
        <v>16:30</v>
      </c>
      <c r="AA165" s="3">
        <f>WORKDAY(AB165,-1,[1]USHolidays!$B$2:$B$11)</f>
        <v>45875</v>
      </c>
      <c r="AB165" s="3">
        <f>IF(WEEKDAY(Y165,2)=6,Y165-1,IF(WEEKDAY(Y165,2)=7,Y165-2,IF(Z165="08:30",IF(WEEKDAY(Y165,2)=1,Y165-3, Y165-1),Y165)))</f>
        <v>45876</v>
      </c>
      <c r="AC165" s="3">
        <f>WORKDAY(AB165,1,[1]USHolidays!$B$2:$B$11)</f>
        <v>45877</v>
      </c>
      <c r="AD165">
        <f>ROUND(P165*10, 0)</f>
        <v>0</v>
      </c>
      <c r="AE165">
        <f>ROUND(N165*20, 0)</f>
        <v>5</v>
      </c>
      <c r="AF165">
        <f>ROUND(O165, 0)</f>
        <v>3</v>
      </c>
      <c r="AG165">
        <f>IF(J165 = "", 999, ROUND(J165*10, 0))</f>
        <v>25</v>
      </c>
    </row>
    <row r="166" spans="1:33" x14ac:dyDescent="0.25">
      <c r="A166">
        <v>136</v>
      </c>
      <c r="B166" t="s">
        <v>2859</v>
      </c>
      <c r="C166" t="s">
        <v>2858</v>
      </c>
      <c r="D166" t="s">
        <v>3</v>
      </c>
      <c r="E166" t="s">
        <v>25</v>
      </c>
      <c r="F166" t="s">
        <v>395</v>
      </c>
      <c r="G166" t="s">
        <v>333</v>
      </c>
      <c r="H166">
        <v>3762.72</v>
      </c>
      <c r="I166">
        <v>30.46</v>
      </c>
      <c r="J166">
        <v>2.68</v>
      </c>
      <c r="K166">
        <v>13.71</v>
      </c>
      <c r="L166">
        <v>9.56</v>
      </c>
      <c r="N166" s="2">
        <v>0.2621</v>
      </c>
      <c r="O166">
        <v>9.39</v>
      </c>
      <c r="P166">
        <v>0.32</v>
      </c>
      <c r="Q166" s="2">
        <v>0.28360000000000002</v>
      </c>
      <c r="R166" s="2">
        <v>0.26939999999999997</v>
      </c>
      <c r="S166" s="2">
        <v>2.1499999999999998E-2</v>
      </c>
      <c r="T166">
        <v>1.37</v>
      </c>
      <c r="U166" s="1">
        <v>45874.354166666664</v>
      </c>
      <c r="V166">
        <v>395.81</v>
      </c>
      <c r="W166">
        <v>99.1</v>
      </c>
      <c r="X166">
        <v>82.51</v>
      </c>
      <c r="Y166" s="3">
        <f>DATE(YEAR(U166), MONTH(U166), DAY(U166))</f>
        <v>45874</v>
      </c>
      <c r="Z166" t="str">
        <f>IF(TEXT(U166, "hh:mm") = "00:00", "08:30", TEXT(U166, "hh:mm"))</f>
        <v>08:30</v>
      </c>
      <c r="AA166" s="3">
        <f>WORKDAY(AB166,-1,[1]USHolidays!$B$2:$B$11)</f>
        <v>45870</v>
      </c>
      <c r="AB166" s="3">
        <f>IF(WEEKDAY(Y166,2)=6,Y166-1,IF(WEEKDAY(Y166,2)=7,Y166-2,IF(Z166="08:30",IF(WEEKDAY(Y166,2)=1,Y166-3, Y166-1),Y166)))</f>
        <v>45873</v>
      </c>
      <c r="AC166" s="3">
        <f>WORKDAY(AB166,1,[1]USHolidays!$B$2:$B$11)</f>
        <v>45874</v>
      </c>
      <c r="AD166">
        <f>ROUND(P166*10, 0)</f>
        <v>3</v>
      </c>
      <c r="AE166">
        <f>ROUND(N166*20, 0)</f>
        <v>5</v>
      </c>
      <c r="AF166">
        <f>ROUND(O166, 0)</f>
        <v>9</v>
      </c>
      <c r="AG166">
        <f>IF(J166 = "", 999, ROUND(J166*10, 0))</f>
        <v>27</v>
      </c>
    </row>
    <row r="167" spans="1:33" x14ac:dyDescent="0.25">
      <c r="A167">
        <v>566</v>
      </c>
      <c r="B167" t="s">
        <v>2857</v>
      </c>
      <c r="C167" t="s">
        <v>2856</v>
      </c>
      <c r="D167" t="s">
        <v>3</v>
      </c>
      <c r="E167" t="s">
        <v>233</v>
      </c>
      <c r="F167" t="s">
        <v>232</v>
      </c>
      <c r="G167" t="s">
        <v>11</v>
      </c>
      <c r="H167">
        <v>24212.3</v>
      </c>
      <c r="I167">
        <v>12.73</v>
      </c>
      <c r="J167">
        <v>0.51</v>
      </c>
      <c r="K167">
        <v>7.08</v>
      </c>
      <c r="L167">
        <v>3.91</v>
      </c>
      <c r="N167" s="2">
        <v>0.26119999999999999</v>
      </c>
      <c r="O167">
        <v>2.88</v>
      </c>
      <c r="P167">
        <v>0.03</v>
      </c>
      <c r="Q167" s="2">
        <v>0.49299999999999999</v>
      </c>
      <c r="R167" s="2">
        <v>0.1216</v>
      </c>
      <c r="S167" s="2">
        <v>0.22789999999999999</v>
      </c>
      <c r="T167">
        <v>0.77</v>
      </c>
      <c r="U167" s="1">
        <v>45876.6875</v>
      </c>
      <c r="V167">
        <v>9765.02</v>
      </c>
      <c r="W167">
        <v>43.06</v>
      </c>
      <c r="X167">
        <v>35.61</v>
      </c>
      <c r="Y167" s="3">
        <f>DATE(YEAR(U167), MONTH(U167), DAY(U167))</f>
        <v>45876</v>
      </c>
      <c r="Z167" t="str">
        <f>IF(TEXT(U167, "hh:mm") = "00:00", "08:30", TEXT(U167, "hh:mm"))</f>
        <v>16:30</v>
      </c>
      <c r="AA167" s="3">
        <f>WORKDAY(AB167,-1,[1]USHolidays!$B$2:$B$11)</f>
        <v>45875</v>
      </c>
      <c r="AB167" s="3">
        <f>IF(WEEKDAY(Y167,2)=6,Y167-1,IF(WEEKDAY(Y167,2)=7,Y167-2,IF(Z167="08:30",IF(WEEKDAY(Y167,2)=1,Y167-3, Y167-1),Y167)))</f>
        <v>45876</v>
      </c>
      <c r="AC167" s="3">
        <f>WORKDAY(AB167,1,[1]USHolidays!$B$2:$B$11)</f>
        <v>45877</v>
      </c>
      <c r="AD167">
        <f>ROUND(P167*10, 0)</f>
        <v>0</v>
      </c>
      <c r="AE167">
        <f>ROUND(N167*20, 0)</f>
        <v>5</v>
      </c>
      <c r="AF167">
        <f>ROUND(O167, 0)</f>
        <v>3</v>
      </c>
      <c r="AG167">
        <f>IF(J167 = "", 999, ROUND(J167*10, 0))</f>
        <v>5</v>
      </c>
    </row>
    <row r="168" spans="1:33" x14ac:dyDescent="0.25">
      <c r="A168">
        <v>86</v>
      </c>
      <c r="B168" t="s">
        <v>2855</v>
      </c>
      <c r="C168" t="s">
        <v>2854</v>
      </c>
      <c r="D168" t="s">
        <v>3</v>
      </c>
      <c r="E168" t="s">
        <v>51</v>
      </c>
      <c r="F168" t="s">
        <v>932</v>
      </c>
      <c r="G168" t="s">
        <v>20</v>
      </c>
      <c r="H168">
        <v>20300.27</v>
      </c>
      <c r="K168">
        <v>10.19</v>
      </c>
      <c r="L168">
        <v>2.2400000000000002</v>
      </c>
      <c r="M168" s="2">
        <v>5.5300000000000002E-2</v>
      </c>
      <c r="N168" s="2">
        <v>0.2611</v>
      </c>
      <c r="O168">
        <v>1.95</v>
      </c>
      <c r="P168">
        <v>9.2200000000000006</v>
      </c>
      <c r="Q168" s="2">
        <v>-5.9999999999999995E-4</v>
      </c>
      <c r="R168" s="2">
        <v>5.67E-2</v>
      </c>
      <c r="S168" s="2">
        <v>-2.1100000000000001E-2</v>
      </c>
      <c r="T168">
        <v>1.06</v>
      </c>
      <c r="U168" s="1">
        <v>45869.354166666664</v>
      </c>
      <c r="V168">
        <v>418.21</v>
      </c>
      <c r="W168">
        <v>39.96</v>
      </c>
      <c r="X168">
        <v>31.12</v>
      </c>
      <c r="Y168" s="3">
        <f>DATE(YEAR(U168), MONTH(U168), DAY(U168))</f>
        <v>45869</v>
      </c>
      <c r="Z168" t="str">
        <f>IF(TEXT(U168, "hh:mm") = "00:00", "08:30", TEXT(U168, "hh:mm"))</f>
        <v>08:30</v>
      </c>
      <c r="AA168" s="3">
        <f>WORKDAY(AB168,-1,[1]USHolidays!$B$2:$B$11)</f>
        <v>45867</v>
      </c>
      <c r="AB168" s="3">
        <f>IF(WEEKDAY(Y168,2)=6,Y168-1,IF(WEEKDAY(Y168,2)=7,Y168-2,IF(Z168="08:30",IF(WEEKDAY(Y168,2)=1,Y168-3, Y168-1),Y168)))</f>
        <v>45868</v>
      </c>
      <c r="AC168" s="3">
        <f>WORKDAY(AB168,1,[1]USHolidays!$B$2:$B$11)</f>
        <v>45869</v>
      </c>
      <c r="AD168">
        <f>ROUND(P168*10, 0)</f>
        <v>92</v>
      </c>
      <c r="AE168">
        <f>ROUND(N168*20, 0)</f>
        <v>5</v>
      </c>
      <c r="AF168">
        <f>ROUND(O168, 0)</f>
        <v>2</v>
      </c>
      <c r="AG168">
        <f>IF(J168 = "", 999, ROUND(J168*10, 0))</f>
        <v>999</v>
      </c>
    </row>
    <row r="169" spans="1:33" x14ac:dyDescent="0.25">
      <c r="A169">
        <v>441</v>
      </c>
      <c r="B169" t="s">
        <v>2853</v>
      </c>
      <c r="C169" t="s">
        <v>2852</v>
      </c>
      <c r="D169" t="s">
        <v>60</v>
      </c>
      <c r="E169" t="s">
        <v>25</v>
      </c>
      <c r="F169" t="s">
        <v>24</v>
      </c>
      <c r="G169" t="s">
        <v>11</v>
      </c>
      <c r="H169">
        <v>203567.52</v>
      </c>
      <c r="I169">
        <v>123.18</v>
      </c>
      <c r="J169">
        <v>6.09</v>
      </c>
      <c r="K169">
        <v>52.68</v>
      </c>
      <c r="L169">
        <v>29.52</v>
      </c>
      <c r="N169" s="2">
        <v>0.25990000000000002</v>
      </c>
      <c r="O169">
        <v>2.38</v>
      </c>
      <c r="P169">
        <v>0.22</v>
      </c>
      <c r="Q169" s="2">
        <v>0.13780000000000001</v>
      </c>
      <c r="R169" s="2">
        <v>2.4799999999999999E-2</v>
      </c>
      <c r="S169" s="2">
        <v>-7.6799999999999993E-2</v>
      </c>
      <c r="T169">
        <v>0.93</v>
      </c>
      <c r="U169" s="1">
        <v>45861.6875</v>
      </c>
      <c r="V169">
        <v>1348.03</v>
      </c>
      <c r="W169">
        <v>1153.1300000000001</v>
      </c>
      <c r="X169">
        <v>978.69</v>
      </c>
      <c r="Y169" s="3">
        <f>DATE(YEAR(U169), MONTH(U169), DAY(U169))</f>
        <v>45861</v>
      </c>
      <c r="Z169" t="str">
        <f>IF(TEXT(U169, "hh:mm") = "00:00", "08:30", TEXT(U169, "hh:mm"))</f>
        <v>16:30</v>
      </c>
      <c r="AA169" s="3">
        <f>WORKDAY(AB169,-1,[1]USHolidays!$B$2:$B$11)</f>
        <v>45860</v>
      </c>
      <c r="AB169" s="3">
        <f>IF(WEEKDAY(Y169,2)=6,Y169-1,IF(WEEKDAY(Y169,2)=7,Y169-2,IF(Z169="08:30",IF(WEEKDAY(Y169,2)=1,Y169-3, Y169-1),Y169)))</f>
        <v>45861</v>
      </c>
      <c r="AC169" s="3">
        <f>WORKDAY(AB169,1,[1]USHolidays!$B$2:$B$11)</f>
        <v>45862</v>
      </c>
      <c r="AD169">
        <f>ROUND(P169*10, 0)</f>
        <v>2</v>
      </c>
      <c r="AE169">
        <f>ROUND(N169*20, 0)</f>
        <v>5</v>
      </c>
      <c r="AF169">
        <f>ROUND(O169, 0)</f>
        <v>2</v>
      </c>
      <c r="AG169">
        <f>IF(J169 = "", 999, ROUND(J169*10, 0))</f>
        <v>61</v>
      </c>
    </row>
    <row r="170" spans="1:33" x14ac:dyDescent="0.25">
      <c r="A170">
        <v>345</v>
      </c>
      <c r="B170" t="s">
        <v>2851</v>
      </c>
      <c r="C170" t="s">
        <v>2850</v>
      </c>
      <c r="D170" t="s">
        <v>17</v>
      </c>
      <c r="E170" t="s">
        <v>94</v>
      </c>
      <c r="F170" t="s">
        <v>1555</v>
      </c>
      <c r="G170" t="s">
        <v>11</v>
      </c>
      <c r="H170">
        <v>2970.11</v>
      </c>
      <c r="I170">
        <v>36.090000000000003</v>
      </c>
      <c r="K170">
        <v>12.74</v>
      </c>
      <c r="L170">
        <v>1.52</v>
      </c>
      <c r="M170" s="2">
        <v>1.09E-2</v>
      </c>
      <c r="N170" s="2">
        <v>0.25950000000000001</v>
      </c>
      <c r="O170">
        <v>3.11</v>
      </c>
      <c r="P170">
        <v>0.57999999999999996</v>
      </c>
      <c r="Q170" s="2">
        <v>0.19389999999999999</v>
      </c>
      <c r="R170" s="2">
        <v>0.2074</v>
      </c>
      <c r="S170" s="2">
        <v>0.1416</v>
      </c>
      <c r="T170">
        <v>1.37</v>
      </c>
      <c r="U170" s="1">
        <v>45861.6875</v>
      </c>
      <c r="V170">
        <v>249.16</v>
      </c>
      <c r="W170">
        <v>19</v>
      </c>
      <c r="X170">
        <v>51.29</v>
      </c>
      <c r="Y170" s="3">
        <f>DATE(YEAR(U170), MONTH(U170), DAY(U170))</f>
        <v>45861</v>
      </c>
      <c r="Z170" t="str">
        <f>IF(TEXT(U170, "hh:mm") = "00:00", "08:30", TEXT(U170, "hh:mm"))</f>
        <v>16:30</v>
      </c>
      <c r="AA170" s="3">
        <f>WORKDAY(AB170,-1,[1]USHolidays!$B$2:$B$11)</f>
        <v>45860</v>
      </c>
      <c r="AB170" s="3">
        <f>IF(WEEKDAY(Y170,2)=6,Y170-1,IF(WEEKDAY(Y170,2)=7,Y170-2,IF(Z170="08:30",IF(WEEKDAY(Y170,2)=1,Y170-3, Y170-1),Y170)))</f>
        <v>45861</v>
      </c>
      <c r="AC170" s="3">
        <f>WORKDAY(AB170,1,[1]USHolidays!$B$2:$B$11)</f>
        <v>45862</v>
      </c>
      <c r="AD170">
        <f>ROUND(P170*10, 0)</f>
        <v>6</v>
      </c>
      <c r="AE170">
        <f>ROUND(N170*20, 0)</f>
        <v>5</v>
      </c>
      <c r="AF170">
        <f>ROUND(O170, 0)</f>
        <v>3</v>
      </c>
      <c r="AG170">
        <f>IF(J170 = "", 999, ROUND(J170*10, 0))</f>
        <v>999</v>
      </c>
    </row>
    <row r="171" spans="1:33" x14ac:dyDescent="0.25">
      <c r="A171">
        <v>104</v>
      </c>
      <c r="B171" t="s">
        <v>2849</v>
      </c>
      <c r="C171" t="s">
        <v>2848</v>
      </c>
      <c r="D171" t="s">
        <v>17</v>
      </c>
      <c r="E171" t="s">
        <v>47</v>
      </c>
      <c r="F171" t="s">
        <v>1281</v>
      </c>
      <c r="G171" t="s">
        <v>11</v>
      </c>
      <c r="H171">
        <v>5436.57</v>
      </c>
      <c r="I171">
        <v>4.49</v>
      </c>
      <c r="K171">
        <v>52.8</v>
      </c>
      <c r="L171">
        <v>28.73</v>
      </c>
      <c r="M171" s="2">
        <v>4.1599999999999998E-2</v>
      </c>
      <c r="N171" s="2">
        <v>0.25819999999999999</v>
      </c>
      <c r="O171">
        <v>6.09</v>
      </c>
      <c r="P171">
        <v>0</v>
      </c>
      <c r="Q171" s="2">
        <v>0.2863</v>
      </c>
      <c r="R171" s="2">
        <v>0.2006</v>
      </c>
      <c r="S171" s="2">
        <v>8.9200000000000002E-2</v>
      </c>
      <c r="T171">
        <v>0.19</v>
      </c>
      <c r="U171" s="1">
        <v>45860.6875</v>
      </c>
      <c r="V171">
        <v>875.76</v>
      </c>
      <c r="W171">
        <v>112.67</v>
      </c>
      <c r="X171">
        <v>112.1</v>
      </c>
      <c r="Y171" s="3">
        <f>DATE(YEAR(U171), MONTH(U171), DAY(U171))</f>
        <v>45860</v>
      </c>
      <c r="Z171" t="str">
        <f>IF(TEXT(U171, "hh:mm") = "00:00", "08:30", TEXT(U171, "hh:mm"))</f>
        <v>16:30</v>
      </c>
      <c r="AA171" s="3">
        <f>WORKDAY(AB171,-1,[1]USHolidays!$B$2:$B$11)</f>
        <v>45859</v>
      </c>
      <c r="AB171" s="3">
        <f>IF(WEEKDAY(Y171,2)=6,Y171-1,IF(WEEKDAY(Y171,2)=7,Y171-2,IF(Z171="08:30",IF(WEEKDAY(Y171,2)=1,Y171-3, Y171-1),Y171)))</f>
        <v>45860</v>
      </c>
      <c r="AC171" s="3">
        <f>WORKDAY(AB171,1,[1]USHolidays!$B$2:$B$11)</f>
        <v>45861</v>
      </c>
      <c r="AD171">
        <f>ROUND(P171*10, 0)</f>
        <v>0</v>
      </c>
      <c r="AE171">
        <f>ROUND(N171*20, 0)</f>
        <v>5</v>
      </c>
      <c r="AF171">
        <f>ROUND(O171, 0)</f>
        <v>6</v>
      </c>
      <c r="AG171">
        <f>IF(J171 = "", 999, ROUND(J171*10, 0))</f>
        <v>999</v>
      </c>
    </row>
    <row r="172" spans="1:33" x14ac:dyDescent="0.25">
      <c r="A172">
        <v>333</v>
      </c>
      <c r="B172" t="s">
        <v>2847</v>
      </c>
      <c r="C172" t="s">
        <v>2846</v>
      </c>
      <c r="D172" t="s">
        <v>17</v>
      </c>
      <c r="E172" t="s">
        <v>94</v>
      </c>
      <c r="F172" t="s">
        <v>180</v>
      </c>
      <c r="G172" t="s">
        <v>11</v>
      </c>
      <c r="H172">
        <v>4231.18</v>
      </c>
      <c r="I172">
        <v>133.51</v>
      </c>
      <c r="J172">
        <v>6.53</v>
      </c>
      <c r="K172">
        <v>14.78</v>
      </c>
      <c r="L172">
        <v>0.2</v>
      </c>
      <c r="M172" s="2">
        <v>3.7199999999999997E-2</v>
      </c>
      <c r="N172" s="2">
        <v>0.2581</v>
      </c>
      <c r="O172">
        <v>9.1999999999999993</v>
      </c>
      <c r="P172">
        <v>0.65</v>
      </c>
      <c r="Q172" s="2">
        <v>4.6899999999999997E-2</v>
      </c>
      <c r="R172" s="2">
        <v>-9.1600000000000001E-2</v>
      </c>
      <c r="S172" s="2">
        <v>-0.1104</v>
      </c>
      <c r="T172">
        <v>0.94</v>
      </c>
      <c r="U172" s="1">
        <v>45868.6875</v>
      </c>
      <c r="V172">
        <v>2309.44</v>
      </c>
      <c r="W172">
        <v>21.68</v>
      </c>
      <c r="X172">
        <v>17.649999999999999</v>
      </c>
      <c r="Y172" s="3">
        <f>DATE(YEAR(U172), MONTH(U172), DAY(U172))</f>
        <v>45868</v>
      </c>
      <c r="Z172" t="str">
        <f>IF(TEXT(U172, "hh:mm") = "00:00", "08:30", TEXT(U172, "hh:mm"))</f>
        <v>16:30</v>
      </c>
      <c r="AA172" s="3">
        <f>WORKDAY(AB172,-1,[1]USHolidays!$B$2:$B$11)</f>
        <v>45867</v>
      </c>
      <c r="AB172" s="3">
        <f>IF(WEEKDAY(Y172,2)=6,Y172-1,IF(WEEKDAY(Y172,2)=7,Y172-2,IF(Z172="08:30",IF(WEEKDAY(Y172,2)=1,Y172-3, Y172-1),Y172)))</f>
        <v>45868</v>
      </c>
      <c r="AC172" s="3">
        <f>WORKDAY(AB172,1,[1]USHolidays!$B$2:$B$11)</f>
        <v>45869</v>
      </c>
      <c r="AD172">
        <f>ROUND(P172*10, 0)</f>
        <v>7</v>
      </c>
      <c r="AE172">
        <f>ROUND(N172*20, 0)</f>
        <v>5</v>
      </c>
      <c r="AF172">
        <f>ROUND(O172, 0)</f>
        <v>9</v>
      </c>
      <c r="AG172">
        <f>IF(J172 = "", 999, ROUND(J172*10, 0))</f>
        <v>65</v>
      </c>
    </row>
    <row r="173" spans="1:33" x14ac:dyDescent="0.25">
      <c r="A173">
        <v>270</v>
      </c>
      <c r="B173" t="s">
        <v>2845</v>
      </c>
      <c r="C173" t="s">
        <v>2844</v>
      </c>
      <c r="D173" t="s">
        <v>3</v>
      </c>
      <c r="E173" t="s">
        <v>8</v>
      </c>
      <c r="F173" t="s">
        <v>567</v>
      </c>
      <c r="G173" t="s">
        <v>11</v>
      </c>
      <c r="H173">
        <v>8986.98</v>
      </c>
      <c r="K173">
        <v>13.05</v>
      </c>
      <c r="L173">
        <v>4.53</v>
      </c>
      <c r="N173" s="2">
        <v>0.25779999999999997</v>
      </c>
      <c r="O173">
        <v>2.14</v>
      </c>
      <c r="P173">
        <v>1.03</v>
      </c>
      <c r="Q173" s="2">
        <v>-0.34189999999999998</v>
      </c>
      <c r="R173" s="2">
        <v>-0.1595</v>
      </c>
      <c r="S173" s="2">
        <v>-0.1552</v>
      </c>
      <c r="T173">
        <v>1.05</v>
      </c>
      <c r="U173" s="1">
        <v>45875.6875</v>
      </c>
      <c r="V173">
        <v>3220.18</v>
      </c>
      <c r="W173">
        <v>63.18</v>
      </c>
      <c r="X173">
        <v>47.47</v>
      </c>
      <c r="Y173" s="3">
        <f>DATE(YEAR(U173), MONTH(U173), DAY(U173))</f>
        <v>45875</v>
      </c>
      <c r="Z173" t="str">
        <f>IF(TEXT(U173, "hh:mm") = "00:00", "08:30", TEXT(U173, "hh:mm"))</f>
        <v>16:30</v>
      </c>
      <c r="AA173" s="3">
        <f>WORKDAY(AB173,-1,[1]USHolidays!$B$2:$B$11)</f>
        <v>45874</v>
      </c>
      <c r="AB173" s="3">
        <f>IF(WEEKDAY(Y173,2)=6,Y173-1,IF(WEEKDAY(Y173,2)=7,Y173-2,IF(Z173="08:30",IF(WEEKDAY(Y173,2)=1,Y173-3, Y173-1),Y173)))</f>
        <v>45875</v>
      </c>
      <c r="AC173" s="3">
        <f>WORKDAY(AB173,1,[1]USHolidays!$B$2:$B$11)</f>
        <v>45876</v>
      </c>
      <c r="AD173">
        <f>ROUND(P173*10, 0)</f>
        <v>10</v>
      </c>
      <c r="AE173">
        <f>ROUND(N173*20, 0)</f>
        <v>5</v>
      </c>
      <c r="AF173">
        <f>ROUND(O173, 0)</f>
        <v>2</v>
      </c>
      <c r="AG173">
        <f>IF(J173 = "", 999, ROUND(J173*10, 0))</f>
        <v>999</v>
      </c>
    </row>
    <row r="174" spans="1:33" x14ac:dyDescent="0.25">
      <c r="A174">
        <v>657</v>
      </c>
      <c r="B174" t="s">
        <v>2843</v>
      </c>
      <c r="C174" t="s">
        <v>2842</v>
      </c>
      <c r="D174" t="s">
        <v>3</v>
      </c>
      <c r="E174" t="s">
        <v>233</v>
      </c>
      <c r="F174" t="s">
        <v>232</v>
      </c>
      <c r="G174" t="s">
        <v>11</v>
      </c>
      <c r="H174">
        <v>12166.79</v>
      </c>
      <c r="K174">
        <v>1.23</v>
      </c>
      <c r="L174">
        <v>1.71</v>
      </c>
      <c r="N174" s="2">
        <v>0.25600000000000001</v>
      </c>
      <c r="O174">
        <v>2.35</v>
      </c>
      <c r="P174">
        <v>2.0299999999999998</v>
      </c>
      <c r="Q174" s="2">
        <v>-9.69E-2</v>
      </c>
      <c r="R174" s="2">
        <v>-0.1459</v>
      </c>
      <c r="S174" s="2">
        <v>-0.33150000000000002</v>
      </c>
      <c r="T174">
        <v>0.65</v>
      </c>
      <c r="U174" s="1">
        <v>45874.6875</v>
      </c>
      <c r="V174">
        <v>40698.25</v>
      </c>
      <c r="W174">
        <v>9.1999999999999993</v>
      </c>
      <c r="X174">
        <v>7.2</v>
      </c>
      <c r="Y174" s="3">
        <f>DATE(YEAR(U174), MONTH(U174), DAY(U174))</f>
        <v>45874</v>
      </c>
      <c r="Z174" t="str">
        <f>IF(TEXT(U174, "hh:mm") = "00:00", "08:30", TEXT(U174, "hh:mm"))</f>
        <v>16:30</v>
      </c>
      <c r="AA174" s="3">
        <f>WORKDAY(AB174,-1,[1]USHolidays!$B$2:$B$11)</f>
        <v>45873</v>
      </c>
      <c r="AB174" s="3">
        <f>IF(WEEKDAY(Y174,2)=6,Y174-1,IF(WEEKDAY(Y174,2)=7,Y174-2,IF(Z174="08:30",IF(WEEKDAY(Y174,2)=1,Y174-3, Y174-1),Y174)))</f>
        <v>45874</v>
      </c>
      <c r="AC174" s="3">
        <f>WORKDAY(AB174,1,[1]USHolidays!$B$2:$B$11)</f>
        <v>45875</v>
      </c>
      <c r="AD174">
        <f>ROUND(P174*10, 0)</f>
        <v>20</v>
      </c>
      <c r="AE174">
        <f>ROUND(N174*20, 0)</f>
        <v>5</v>
      </c>
      <c r="AF174">
        <f>ROUND(O174, 0)</f>
        <v>2</v>
      </c>
      <c r="AG174">
        <f>IF(J174 = "", 999, ROUND(J174*10, 0))</f>
        <v>999</v>
      </c>
    </row>
    <row r="175" spans="1:33" x14ac:dyDescent="0.25">
      <c r="A175">
        <v>235</v>
      </c>
      <c r="B175" t="s">
        <v>2841</v>
      </c>
      <c r="C175" t="s">
        <v>2840</v>
      </c>
      <c r="D175" t="s">
        <v>3</v>
      </c>
      <c r="E175" t="s">
        <v>25</v>
      </c>
      <c r="F175" t="s">
        <v>24</v>
      </c>
      <c r="G175" t="s">
        <v>11</v>
      </c>
      <c r="H175">
        <v>14894.41</v>
      </c>
      <c r="I175">
        <v>30.4</v>
      </c>
      <c r="J175">
        <v>2.09</v>
      </c>
      <c r="K175">
        <v>8.94</v>
      </c>
      <c r="L175">
        <v>4.47</v>
      </c>
      <c r="N175" s="2">
        <v>0.25490000000000002</v>
      </c>
      <c r="O175">
        <v>2.44</v>
      </c>
      <c r="P175">
        <v>0.03</v>
      </c>
      <c r="Q175" s="2">
        <v>0.27750000000000002</v>
      </c>
      <c r="R175" s="2">
        <v>-8.8400000000000006E-2</v>
      </c>
      <c r="S175" s="2">
        <v>-9.11E-2</v>
      </c>
      <c r="T175">
        <v>0.92</v>
      </c>
      <c r="U175" s="1">
        <v>45875.354166666664</v>
      </c>
      <c r="V175">
        <v>2903.92</v>
      </c>
      <c r="W175">
        <v>62.83</v>
      </c>
      <c r="X175">
        <v>49.4</v>
      </c>
      <c r="Y175" s="3">
        <f>DATE(YEAR(U175), MONTH(U175), DAY(U175))</f>
        <v>45875</v>
      </c>
      <c r="Z175" t="str">
        <f>IF(TEXT(U175, "hh:mm") = "00:00", "08:30", TEXT(U175, "hh:mm"))</f>
        <v>08:30</v>
      </c>
      <c r="AA175" s="3">
        <f>WORKDAY(AB175,-1,[1]USHolidays!$B$2:$B$11)</f>
        <v>45873</v>
      </c>
      <c r="AB175" s="3">
        <f>IF(WEEKDAY(Y175,2)=6,Y175-1,IF(WEEKDAY(Y175,2)=7,Y175-2,IF(Z175="08:30",IF(WEEKDAY(Y175,2)=1,Y175-3, Y175-1),Y175)))</f>
        <v>45874</v>
      </c>
      <c r="AC175" s="3">
        <f>WORKDAY(AB175,1,[1]USHolidays!$B$2:$B$11)</f>
        <v>45875</v>
      </c>
      <c r="AD175">
        <f>ROUND(P175*10, 0)</f>
        <v>0</v>
      </c>
      <c r="AE175">
        <f>ROUND(N175*20, 0)</f>
        <v>5</v>
      </c>
      <c r="AF175">
        <f>ROUND(O175, 0)</f>
        <v>2</v>
      </c>
      <c r="AG175">
        <f>IF(J175 = "", 999, ROUND(J175*10, 0))</f>
        <v>21</v>
      </c>
    </row>
    <row r="176" spans="1:33" x14ac:dyDescent="0.25">
      <c r="A176">
        <v>329</v>
      </c>
      <c r="B176" t="s">
        <v>2839</v>
      </c>
      <c r="C176" t="s">
        <v>2838</v>
      </c>
      <c r="D176" t="s">
        <v>17</v>
      </c>
      <c r="E176" t="s">
        <v>119</v>
      </c>
      <c r="F176" t="s">
        <v>516</v>
      </c>
      <c r="G176" t="s">
        <v>11</v>
      </c>
      <c r="H176">
        <v>2144.33</v>
      </c>
      <c r="I176">
        <v>14.66</v>
      </c>
      <c r="J176">
        <v>0.74</v>
      </c>
      <c r="K176">
        <v>58.55</v>
      </c>
      <c r="M176" s="2">
        <v>9.7000000000000003E-3</v>
      </c>
      <c r="N176" s="2">
        <v>0.25309999999999999</v>
      </c>
      <c r="O176">
        <v>2.58</v>
      </c>
      <c r="P176">
        <v>7.0000000000000007E-2</v>
      </c>
      <c r="Q176" s="2">
        <v>0.17810000000000001</v>
      </c>
      <c r="R176" s="2">
        <v>1.44E-2</v>
      </c>
      <c r="S176" s="2">
        <v>0.4199</v>
      </c>
      <c r="T176">
        <v>1.1599999999999999</v>
      </c>
      <c r="U176" s="1">
        <v>45876.6875</v>
      </c>
      <c r="V176">
        <v>146.78</v>
      </c>
      <c r="W176">
        <v>202.5</v>
      </c>
      <c r="X176">
        <v>165.46</v>
      </c>
      <c r="Y176" s="3">
        <f>DATE(YEAR(U176), MONTH(U176), DAY(U176))</f>
        <v>45876</v>
      </c>
      <c r="Z176" t="str">
        <f>IF(TEXT(U176, "hh:mm") = "00:00", "08:30", TEXT(U176, "hh:mm"))</f>
        <v>16:30</v>
      </c>
      <c r="AA176" s="3">
        <f>WORKDAY(AB176,-1,[1]USHolidays!$B$2:$B$11)</f>
        <v>45875</v>
      </c>
      <c r="AB176" s="3">
        <f>IF(WEEKDAY(Y176,2)=6,Y176-1,IF(WEEKDAY(Y176,2)=7,Y176-2,IF(Z176="08:30",IF(WEEKDAY(Y176,2)=1,Y176-3, Y176-1),Y176)))</f>
        <v>45876</v>
      </c>
      <c r="AC176" s="3">
        <f>WORKDAY(AB176,1,[1]USHolidays!$B$2:$B$11)</f>
        <v>45877</v>
      </c>
      <c r="AD176">
        <f>ROUND(P176*10, 0)</f>
        <v>1</v>
      </c>
      <c r="AE176">
        <f>ROUND(N176*20, 0)</f>
        <v>5</v>
      </c>
      <c r="AF176">
        <f>ROUND(O176, 0)</f>
        <v>3</v>
      </c>
      <c r="AG176">
        <f>IF(J176 = "", 999, ROUND(J176*10, 0))</f>
        <v>7</v>
      </c>
    </row>
    <row r="177" spans="1:33" x14ac:dyDescent="0.25">
      <c r="A177">
        <v>549</v>
      </c>
      <c r="B177" t="s">
        <v>2837</v>
      </c>
      <c r="C177" t="s">
        <v>2836</v>
      </c>
      <c r="D177" t="s">
        <v>17</v>
      </c>
      <c r="E177" t="s">
        <v>25</v>
      </c>
      <c r="F177" t="s">
        <v>38</v>
      </c>
      <c r="G177" t="s">
        <v>11</v>
      </c>
      <c r="H177">
        <v>2525.81</v>
      </c>
      <c r="I177">
        <v>26.62</v>
      </c>
      <c r="J177">
        <v>8.51</v>
      </c>
      <c r="K177">
        <v>2.13</v>
      </c>
      <c r="L177">
        <v>1.4</v>
      </c>
      <c r="N177" s="2">
        <v>0.25209999999999999</v>
      </c>
      <c r="O177">
        <v>3.69</v>
      </c>
      <c r="P177">
        <v>0.06</v>
      </c>
      <c r="Q177" s="2">
        <v>9.8100000000000007E-2</v>
      </c>
      <c r="R177" s="2">
        <v>2.0400000000000001E-2</v>
      </c>
      <c r="S177" s="2">
        <v>-0.30180000000000001</v>
      </c>
      <c r="T177">
        <v>0.98</v>
      </c>
      <c r="U177" s="1">
        <v>45875.354166666664</v>
      </c>
      <c r="V177">
        <v>2917.13</v>
      </c>
      <c r="W177">
        <v>9.81</v>
      </c>
      <c r="X177">
        <v>7.01</v>
      </c>
      <c r="Y177" s="3">
        <f>DATE(YEAR(U177), MONTH(U177), DAY(U177))</f>
        <v>45875</v>
      </c>
      <c r="Z177" t="str">
        <f>IF(TEXT(U177, "hh:mm") = "00:00", "08:30", TEXT(U177, "hh:mm"))</f>
        <v>08:30</v>
      </c>
      <c r="AA177" s="3">
        <f>WORKDAY(AB177,-1,[1]USHolidays!$B$2:$B$11)</f>
        <v>45873</v>
      </c>
      <c r="AB177" s="3">
        <f>IF(WEEKDAY(Y177,2)=6,Y177-1,IF(WEEKDAY(Y177,2)=7,Y177-2,IF(Z177="08:30",IF(WEEKDAY(Y177,2)=1,Y177-3, Y177-1),Y177)))</f>
        <v>45874</v>
      </c>
      <c r="AC177" s="3">
        <f>WORKDAY(AB177,1,[1]USHolidays!$B$2:$B$11)</f>
        <v>45875</v>
      </c>
      <c r="AD177">
        <f>ROUND(P177*10, 0)</f>
        <v>1</v>
      </c>
      <c r="AE177">
        <f>ROUND(N177*20, 0)</f>
        <v>5</v>
      </c>
      <c r="AF177">
        <f>ROUND(O177, 0)</f>
        <v>4</v>
      </c>
      <c r="AG177">
        <f>IF(J177 = "", 999, ROUND(J177*10, 0))</f>
        <v>85</v>
      </c>
    </row>
    <row r="178" spans="1:33" x14ac:dyDescent="0.25">
      <c r="A178">
        <v>330</v>
      </c>
      <c r="B178" t="s">
        <v>2835</v>
      </c>
      <c r="C178" t="s">
        <v>2834</v>
      </c>
      <c r="D178" t="s">
        <v>3</v>
      </c>
      <c r="E178" t="s">
        <v>8</v>
      </c>
      <c r="F178" t="s">
        <v>222</v>
      </c>
      <c r="G178" t="s">
        <v>2291</v>
      </c>
      <c r="H178">
        <v>2809.03</v>
      </c>
      <c r="I178">
        <v>6.01</v>
      </c>
      <c r="J178">
        <v>0.14000000000000001</v>
      </c>
      <c r="K178">
        <v>7.05</v>
      </c>
      <c r="L178">
        <v>7.82</v>
      </c>
      <c r="N178" s="2">
        <v>0.252</v>
      </c>
      <c r="O178">
        <v>5.92</v>
      </c>
      <c r="P178">
        <v>0.08</v>
      </c>
      <c r="Q178" s="2">
        <v>0.77729999999999999</v>
      </c>
      <c r="R178" s="2">
        <v>0.21360000000000001</v>
      </c>
      <c r="S178" s="2">
        <v>0.1176</v>
      </c>
      <c r="T178">
        <v>0.46</v>
      </c>
      <c r="U178" s="1">
        <v>45876.6875</v>
      </c>
      <c r="V178">
        <v>66.3</v>
      </c>
      <c r="W178">
        <v>23.6</v>
      </c>
      <c r="X178">
        <v>16.100000000000001</v>
      </c>
      <c r="Y178" s="3">
        <f>DATE(YEAR(U178), MONTH(U178), DAY(U178))</f>
        <v>45876</v>
      </c>
      <c r="Z178" t="str">
        <f>IF(TEXT(U178, "hh:mm") = "00:00", "08:30", TEXT(U178, "hh:mm"))</f>
        <v>16:30</v>
      </c>
      <c r="AA178" s="3">
        <f>WORKDAY(AB178,-1,[1]USHolidays!$B$2:$B$11)</f>
        <v>45875</v>
      </c>
      <c r="AB178" s="3">
        <f>IF(WEEKDAY(Y178,2)=6,Y178-1,IF(WEEKDAY(Y178,2)=7,Y178-2,IF(Z178="08:30",IF(WEEKDAY(Y178,2)=1,Y178-3, Y178-1),Y178)))</f>
        <v>45876</v>
      </c>
      <c r="AC178" s="3">
        <f>WORKDAY(AB178,1,[1]USHolidays!$B$2:$B$11)</f>
        <v>45877</v>
      </c>
      <c r="AD178">
        <f>ROUND(P178*10, 0)</f>
        <v>1</v>
      </c>
      <c r="AE178">
        <f>ROUND(N178*20, 0)</f>
        <v>5</v>
      </c>
      <c r="AF178">
        <f>ROUND(O178, 0)</f>
        <v>6</v>
      </c>
      <c r="AG178">
        <f>IF(J178 = "", 999, ROUND(J178*10, 0))</f>
        <v>1</v>
      </c>
    </row>
    <row r="179" spans="1:33" x14ac:dyDescent="0.25">
      <c r="A179">
        <v>229</v>
      </c>
      <c r="B179" t="s">
        <v>2833</v>
      </c>
      <c r="C179" t="s">
        <v>2832</v>
      </c>
      <c r="D179" t="s">
        <v>17</v>
      </c>
      <c r="E179" t="s">
        <v>25</v>
      </c>
      <c r="F179" t="s">
        <v>38</v>
      </c>
      <c r="G179" t="s">
        <v>11</v>
      </c>
      <c r="H179">
        <v>2870.41</v>
      </c>
      <c r="I179">
        <v>24.76</v>
      </c>
      <c r="J179">
        <v>2.89</v>
      </c>
      <c r="K179">
        <v>-1.92</v>
      </c>
      <c r="L179">
        <v>4.26</v>
      </c>
      <c r="N179" s="2">
        <v>0.25090000000000001</v>
      </c>
      <c r="O179">
        <v>3.73</v>
      </c>
      <c r="P179">
        <v>0</v>
      </c>
      <c r="Q179" s="2">
        <v>0.15179999999999999</v>
      </c>
      <c r="R179" s="2">
        <v>8.2400000000000001E-2</v>
      </c>
      <c r="S179" s="2">
        <v>-7.46E-2</v>
      </c>
      <c r="T179">
        <v>1.75</v>
      </c>
      <c r="U179" s="1">
        <v>45874.354166666664</v>
      </c>
      <c r="V179">
        <v>2239.1</v>
      </c>
      <c r="W179">
        <v>41.6</v>
      </c>
      <c r="X179">
        <v>31.53</v>
      </c>
      <c r="Y179" s="3">
        <f>DATE(YEAR(U179), MONTH(U179), DAY(U179))</f>
        <v>45874</v>
      </c>
      <c r="Z179" t="str">
        <f>IF(TEXT(U179, "hh:mm") = "00:00", "08:30", TEXT(U179, "hh:mm"))</f>
        <v>08:30</v>
      </c>
      <c r="AA179" s="3">
        <f>WORKDAY(AB179,-1,[1]USHolidays!$B$2:$B$11)</f>
        <v>45870</v>
      </c>
      <c r="AB179" s="3">
        <f>IF(WEEKDAY(Y179,2)=6,Y179-1,IF(WEEKDAY(Y179,2)=7,Y179-2,IF(Z179="08:30",IF(WEEKDAY(Y179,2)=1,Y179-3, Y179-1),Y179)))</f>
        <v>45873</v>
      </c>
      <c r="AC179" s="3">
        <f>WORKDAY(AB179,1,[1]USHolidays!$B$2:$B$11)</f>
        <v>45874</v>
      </c>
      <c r="AD179">
        <f>ROUND(P179*10, 0)</f>
        <v>0</v>
      </c>
      <c r="AE179">
        <f>ROUND(N179*20, 0)</f>
        <v>5</v>
      </c>
      <c r="AF179">
        <f>ROUND(O179, 0)</f>
        <v>4</v>
      </c>
      <c r="AG179">
        <f>IF(J179 = "", 999, ROUND(J179*10, 0))</f>
        <v>29</v>
      </c>
    </row>
    <row r="180" spans="1:33" x14ac:dyDescent="0.25">
      <c r="A180">
        <v>28</v>
      </c>
      <c r="B180" t="s">
        <v>2831</v>
      </c>
      <c r="C180" t="s">
        <v>2830</v>
      </c>
      <c r="D180" t="s">
        <v>3</v>
      </c>
      <c r="E180" t="s">
        <v>25</v>
      </c>
      <c r="F180" t="s">
        <v>24</v>
      </c>
      <c r="G180" t="s">
        <v>11</v>
      </c>
      <c r="H180">
        <v>15897.28</v>
      </c>
      <c r="I180">
        <v>59.63</v>
      </c>
      <c r="J180">
        <v>6.89</v>
      </c>
      <c r="K180">
        <v>9.89</v>
      </c>
      <c r="L180">
        <v>4.28</v>
      </c>
      <c r="N180" s="2">
        <v>0.25040000000000001</v>
      </c>
      <c r="O180">
        <v>2.39</v>
      </c>
      <c r="P180">
        <v>0.06</v>
      </c>
      <c r="Q180" s="2">
        <v>9.0800000000000006E-2</v>
      </c>
      <c r="R180" s="2">
        <v>3.6900000000000002E-2</v>
      </c>
      <c r="S180" s="2">
        <v>-0.1211</v>
      </c>
      <c r="T180">
        <v>1.03</v>
      </c>
      <c r="U180" s="1">
        <v>45904.6875</v>
      </c>
      <c r="V180">
        <v>2786.65</v>
      </c>
      <c r="W180">
        <v>94.33</v>
      </c>
      <c r="X180">
        <v>79.05</v>
      </c>
      <c r="Y180" s="3">
        <f>DATE(YEAR(U180), MONTH(U180), DAY(U180))</f>
        <v>45904</v>
      </c>
      <c r="Z180" t="str">
        <f>IF(TEXT(U180, "hh:mm") = "00:00", "08:30", TEXT(U180, "hh:mm"))</f>
        <v>16:30</v>
      </c>
      <c r="AA180" s="3">
        <f>WORKDAY(AB180,-1,[1]USHolidays!$B$2:$B$11)</f>
        <v>45903</v>
      </c>
      <c r="AB180" s="3">
        <f>IF(WEEKDAY(Y180,2)=6,Y180-1,IF(WEEKDAY(Y180,2)=7,Y180-2,IF(Z180="08:30",IF(WEEKDAY(Y180,2)=1,Y180-3, Y180-1),Y180)))</f>
        <v>45904</v>
      </c>
      <c r="AC180" s="3">
        <f>WORKDAY(AB180,1,[1]USHolidays!$B$2:$B$11)</f>
        <v>45905</v>
      </c>
      <c r="AD180">
        <f>ROUND(P180*10, 0)</f>
        <v>1</v>
      </c>
      <c r="AE180">
        <f>ROUND(N180*20, 0)</f>
        <v>5</v>
      </c>
      <c r="AF180">
        <f>ROUND(O180, 0)</f>
        <v>2</v>
      </c>
      <c r="AG180">
        <f>IF(J180 = "", 999, ROUND(J180*10, 0))</f>
        <v>69</v>
      </c>
    </row>
    <row r="181" spans="1:33" x14ac:dyDescent="0.25">
      <c r="A181">
        <v>112</v>
      </c>
      <c r="B181" t="s">
        <v>2829</v>
      </c>
      <c r="C181" t="s">
        <v>2828</v>
      </c>
      <c r="D181" t="s">
        <v>3</v>
      </c>
      <c r="E181" t="s">
        <v>29</v>
      </c>
      <c r="F181" t="s">
        <v>960</v>
      </c>
      <c r="G181" t="s">
        <v>2014</v>
      </c>
      <c r="H181">
        <v>2728.53</v>
      </c>
      <c r="I181">
        <v>17.920000000000002</v>
      </c>
      <c r="J181">
        <v>0.13</v>
      </c>
      <c r="K181">
        <v>24.23</v>
      </c>
      <c r="L181">
        <v>3.41</v>
      </c>
      <c r="M181" s="2">
        <v>2.58E-2</v>
      </c>
      <c r="N181" s="2">
        <v>0.2465</v>
      </c>
      <c r="O181">
        <v>1.08</v>
      </c>
      <c r="P181">
        <v>1.81</v>
      </c>
      <c r="Q181" s="2">
        <v>0.45900000000000002</v>
      </c>
      <c r="R181" s="2">
        <v>0.2354</v>
      </c>
      <c r="S181" s="2">
        <v>0.26910000000000001</v>
      </c>
      <c r="T181">
        <v>0.51</v>
      </c>
      <c r="U181" s="1">
        <v>45869.354166666664</v>
      </c>
      <c r="V181">
        <v>41.39</v>
      </c>
      <c r="W181">
        <v>24</v>
      </c>
      <c r="X181">
        <v>23.3</v>
      </c>
      <c r="Y181" s="3">
        <f>DATE(YEAR(U181), MONTH(U181), DAY(U181))</f>
        <v>45869</v>
      </c>
      <c r="Z181" t="str">
        <f>IF(TEXT(U181, "hh:mm") = "00:00", "08:30", TEXT(U181, "hh:mm"))</f>
        <v>08:30</v>
      </c>
      <c r="AA181" s="3">
        <f>WORKDAY(AB181,-1,[1]USHolidays!$B$2:$B$11)</f>
        <v>45867</v>
      </c>
      <c r="AB181" s="3">
        <f>IF(WEEKDAY(Y181,2)=6,Y181-1,IF(WEEKDAY(Y181,2)=7,Y181-2,IF(Z181="08:30",IF(WEEKDAY(Y181,2)=1,Y181-3, Y181-1),Y181)))</f>
        <v>45868</v>
      </c>
      <c r="AC181" s="3">
        <f>WORKDAY(AB181,1,[1]USHolidays!$B$2:$B$11)</f>
        <v>45869</v>
      </c>
      <c r="AD181">
        <f>ROUND(P181*10, 0)</f>
        <v>18</v>
      </c>
      <c r="AE181">
        <f>ROUND(N181*20, 0)</f>
        <v>5</v>
      </c>
      <c r="AF181">
        <f>ROUND(O181, 0)</f>
        <v>1</v>
      </c>
      <c r="AG181">
        <f>IF(J181 = "", 999, ROUND(J181*10, 0))</f>
        <v>1</v>
      </c>
    </row>
    <row r="182" spans="1:33" x14ac:dyDescent="0.25">
      <c r="A182">
        <v>508</v>
      </c>
      <c r="B182" t="s">
        <v>2827</v>
      </c>
      <c r="C182" t="s">
        <v>2826</v>
      </c>
      <c r="D182" t="s">
        <v>3</v>
      </c>
      <c r="E182" t="s">
        <v>25</v>
      </c>
      <c r="F182" t="s">
        <v>395</v>
      </c>
      <c r="G182" t="s">
        <v>333</v>
      </c>
      <c r="H182">
        <v>7445.31</v>
      </c>
      <c r="I182">
        <v>34.549999999999997</v>
      </c>
      <c r="J182">
        <v>2.42</v>
      </c>
      <c r="K182">
        <v>37.29</v>
      </c>
      <c r="L182">
        <v>18.91</v>
      </c>
      <c r="N182" s="2">
        <v>0.24490000000000001</v>
      </c>
      <c r="O182">
        <v>5.51</v>
      </c>
      <c r="P182">
        <v>0.19</v>
      </c>
      <c r="Q182" s="2">
        <v>0.29099999999999998</v>
      </c>
      <c r="R182" s="2">
        <v>0.36859999999999998</v>
      </c>
      <c r="S182" s="2">
        <v>0.28360000000000002</v>
      </c>
      <c r="T182">
        <v>1.72</v>
      </c>
      <c r="U182" s="1">
        <v>45876.354166666664</v>
      </c>
      <c r="V182">
        <v>269.13</v>
      </c>
      <c r="W182">
        <v>298.33</v>
      </c>
      <c r="X182">
        <v>252.8</v>
      </c>
      <c r="Y182" s="3">
        <f>DATE(YEAR(U182), MONTH(U182), DAY(U182))</f>
        <v>45876</v>
      </c>
      <c r="Z182" t="str">
        <f>IF(TEXT(U182, "hh:mm") = "00:00", "08:30", TEXT(U182, "hh:mm"))</f>
        <v>08:30</v>
      </c>
      <c r="AA182" s="3">
        <f>WORKDAY(AB182,-1,[1]USHolidays!$B$2:$B$11)</f>
        <v>45874</v>
      </c>
      <c r="AB182" s="3">
        <f>IF(WEEKDAY(Y182,2)=6,Y182-1,IF(WEEKDAY(Y182,2)=7,Y182-2,IF(Z182="08:30",IF(WEEKDAY(Y182,2)=1,Y182-3, Y182-1),Y182)))</f>
        <v>45875</v>
      </c>
      <c r="AC182" s="3">
        <f>WORKDAY(AB182,1,[1]USHolidays!$B$2:$B$11)</f>
        <v>45876</v>
      </c>
      <c r="AD182">
        <f>ROUND(P182*10, 0)</f>
        <v>2</v>
      </c>
      <c r="AE182">
        <f>ROUND(N182*20, 0)</f>
        <v>5</v>
      </c>
      <c r="AF182">
        <f>ROUND(O182, 0)</f>
        <v>6</v>
      </c>
      <c r="AG182">
        <f>IF(J182 = "", 999, ROUND(J182*10, 0))</f>
        <v>24</v>
      </c>
    </row>
    <row r="183" spans="1:33" x14ac:dyDescent="0.25">
      <c r="A183">
        <v>427</v>
      </c>
      <c r="B183" t="s">
        <v>2825</v>
      </c>
      <c r="C183" t="s">
        <v>2824</v>
      </c>
      <c r="D183" t="s">
        <v>3</v>
      </c>
      <c r="E183" t="s">
        <v>8</v>
      </c>
      <c r="F183" t="s">
        <v>222</v>
      </c>
      <c r="G183" t="s">
        <v>11</v>
      </c>
      <c r="H183">
        <v>13645.41</v>
      </c>
      <c r="I183">
        <v>46.75</v>
      </c>
      <c r="J183">
        <v>1.33</v>
      </c>
      <c r="K183">
        <v>25.61</v>
      </c>
      <c r="L183">
        <v>9.5299999999999994</v>
      </c>
      <c r="N183" s="2">
        <v>0.24479999999999999</v>
      </c>
      <c r="O183">
        <v>2.94</v>
      </c>
      <c r="P183">
        <v>0.19</v>
      </c>
      <c r="Q183" s="2">
        <v>0.1268</v>
      </c>
      <c r="R183" s="2">
        <v>0.28029999999999999</v>
      </c>
      <c r="S183" s="2">
        <v>1.01E-2</v>
      </c>
      <c r="T183">
        <v>0.26</v>
      </c>
      <c r="U183" s="1">
        <v>45868.6875</v>
      </c>
      <c r="V183">
        <v>1099.8900000000001</v>
      </c>
      <c r="W183">
        <v>166.6</v>
      </c>
      <c r="X183">
        <v>137.88</v>
      </c>
      <c r="Y183" s="3">
        <f>DATE(YEAR(U183), MONTH(U183), DAY(U183))</f>
        <v>45868</v>
      </c>
      <c r="Z183" t="str">
        <f>IF(TEXT(U183, "hh:mm") = "00:00", "08:30", TEXT(U183, "hh:mm"))</f>
        <v>16:30</v>
      </c>
      <c r="AA183" s="3">
        <f>WORKDAY(AB183,-1,[1]USHolidays!$B$2:$B$11)</f>
        <v>45867</v>
      </c>
      <c r="AB183" s="3">
        <f>IF(WEEKDAY(Y183,2)=6,Y183-1,IF(WEEKDAY(Y183,2)=7,Y183-2,IF(Z183="08:30",IF(WEEKDAY(Y183,2)=1,Y183-3, Y183-1),Y183)))</f>
        <v>45868</v>
      </c>
      <c r="AC183" s="3">
        <f>WORKDAY(AB183,1,[1]USHolidays!$B$2:$B$11)</f>
        <v>45869</v>
      </c>
      <c r="AD183">
        <f>ROUND(P183*10, 0)</f>
        <v>2</v>
      </c>
      <c r="AE183">
        <f>ROUND(N183*20, 0)</f>
        <v>5</v>
      </c>
      <c r="AF183">
        <f>ROUND(O183, 0)</f>
        <v>3</v>
      </c>
      <c r="AG183">
        <f>IF(J183 = "", 999, ROUND(J183*10, 0))</f>
        <v>13</v>
      </c>
    </row>
    <row r="184" spans="1:33" x14ac:dyDescent="0.25">
      <c r="A184">
        <v>255</v>
      </c>
      <c r="B184" t="s">
        <v>2823</v>
      </c>
      <c r="C184" t="s">
        <v>2822</v>
      </c>
      <c r="D184" t="s">
        <v>3</v>
      </c>
      <c r="E184" t="s">
        <v>29</v>
      </c>
      <c r="F184" t="s">
        <v>1333</v>
      </c>
      <c r="G184" t="s">
        <v>11</v>
      </c>
      <c r="H184">
        <v>14895.23</v>
      </c>
      <c r="I184">
        <v>36</v>
      </c>
      <c r="K184">
        <v>1.61</v>
      </c>
      <c r="L184">
        <v>2.94</v>
      </c>
      <c r="M184" s="2">
        <v>8.3000000000000001E-3</v>
      </c>
      <c r="N184" s="2">
        <v>0.2447</v>
      </c>
      <c r="O184">
        <v>2.86</v>
      </c>
      <c r="P184">
        <v>20.88</v>
      </c>
      <c r="Q184" s="2">
        <v>0.19339999999999999</v>
      </c>
      <c r="R184" s="2">
        <v>0.35599999999999998</v>
      </c>
      <c r="S184" s="2">
        <v>8.3000000000000001E-3</v>
      </c>
      <c r="T184">
        <v>1.6</v>
      </c>
      <c r="U184" s="1">
        <v>45867.6875</v>
      </c>
      <c r="V184">
        <v>1854.82</v>
      </c>
      <c r="W184">
        <v>178.09</v>
      </c>
      <c r="X184">
        <v>145.24</v>
      </c>
      <c r="Y184" s="3">
        <f>DATE(YEAR(U184), MONTH(U184), DAY(U184))</f>
        <v>45867</v>
      </c>
      <c r="Z184" t="str">
        <f>IF(TEXT(U184, "hh:mm") = "00:00", "08:30", TEXT(U184, "hh:mm"))</f>
        <v>16:30</v>
      </c>
      <c r="AA184" s="3">
        <f>WORKDAY(AB184,-1,[1]USHolidays!$B$2:$B$11)</f>
        <v>45866</v>
      </c>
      <c r="AB184" s="3">
        <f>IF(WEEKDAY(Y184,2)=6,Y184-1,IF(WEEKDAY(Y184,2)=7,Y184-2,IF(Z184="08:30",IF(WEEKDAY(Y184,2)=1,Y184-3, Y184-1),Y184)))</f>
        <v>45867</v>
      </c>
      <c r="AC184" s="3">
        <f>WORKDAY(AB184,1,[1]USHolidays!$B$2:$B$11)</f>
        <v>45868</v>
      </c>
      <c r="AD184">
        <f>ROUND(P184*10, 0)</f>
        <v>209</v>
      </c>
      <c r="AE184">
        <f>ROUND(N184*20, 0)</f>
        <v>5</v>
      </c>
      <c r="AF184">
        <f>ROUND(O184, 0)</f>
        <v>3</v>
      </c>
      <c r="AG184">
        <f>IF(J184 = "", 999, ROUND(J184*10, 0))</f>
        <v>999</v>
      </c>
    </row>
    <row r="185" spans="1:33" x14ac:dyDescent="0.25">
      <c r="A185">
        <v>10</v>
      </c>
      <c r="B185" t="s">
        <v>2821</v>
      </c>
      <c r="C185" t="s">
        <v>2820</v>
      </c>
      <c r="D185" t="s">
        <v>17</v>
      </c>
      <c r="E185" t="s">
        <v>25</v>
      </c>
      <c r="F185" t="s">
        <v>395</v>
      </c>
      <c r="G185" t="s">
        <v>11</v>
      </c>
      <c r="H185">
        <v>2554.0300000000002</v>
      </c>
      <c r="I185">
        <v>16.62</v>
      </c>
      <c r="K185">
        <v>32.54</v>
      </c>
      <c r="L185">
        <v>17.5</v>
      </c>
      <c r="N185" s="2">
        <v>0.24310000000000001</v>
      </c>
      <c r="O185">
        <v>9.57</v>
      </c>
      <c r="P185">
        <v>7.0000000000000007E-2</v>
      </c>
      <c r="Q185" s="2">
        <v>0.1769</v>
      </c>
      <c r="R185" s="2">
        <v>0.37659999999999999</v>
      </c>
      <c r="S185" s="2">
        <v>0.16339999999999999</v>
      </c>
      <c r="T185">
        <v>1.72</v>
      </c>
      <c r="U185" s="1">
        <v>45874.354166666664</v>
      </c>
      <c r="V185">
        <v>552.39</v>
      </c>
      <c r="W185">
        <v>85.5</v>
      </c>
      <c r="X185">
        <v>81.290000000000006</v>
      </c>
      <c r="Y185" s="3">
        <f>DATE(YEAR(U185), MONTH(U185), DAY(U185))</f>
        <v>45874</v>
      </c>
      <c r="Z185" t="str">
        <f>IF(TEXT(U185, "hh:mm") = "00:00", "08:30", TEXT(U185, "hh:mm"))</f>
        <v>08:30</v>
      </c>
      <c r="AA185" s="3">
        <f>WORKDAY(AB185,-1,[1]USHolidays!$B$2:$B$11)</f>
        <v>45870</v>
      </c>
      <c r="AB185" s="3">
        <f>IF(WEEKDAY(Y185,2)=6,Y185-1,IF(WEEKDAY(Y185,2)=7,Y185-2,IF(Z185="08:30",IF(WEEKDAY(Y185,2)=1,Y185-3, Y185-1),Y185)))</f>
        <v>45873</v>
      </c>
      <c r="AC185" s="3">
        <f>WORKDAY(AB185,1,[1]USHolidays!$B$2:$B$11)</f>
        <v>45874</v>
      </c>
      <c r="AD185">
        <f>ROUND(P185*10, 0)</f>
        <v>1</v>
      </c>
      <c r="AE185">
        <f>ROUND(N185*20, 0)</f>
        <v>5</v>
      </c>
      <c r="AF185">
        <f>ROUND(O185, 0)</f>
        <v>10</v>
      </c>
      <c r="AG185">
        <f>IF(J185 = "", 999, ROUND(J185*10, 0))</f>
        <v>999</v>
      </c>
    </row>
    <row r="186" spans="1:33" x14ac:dyDescent="0.25">
      <c r="A186">
        <v>333</v>
      </c>
      <c r="B186" t="s">
        <v>2819</v>
      </c>
      <c r="C186" t="s">
        <v>2818</v>
      </c>
      <c r="D186" t="s">
        <v>3</v>
      </c>
      <c r="E186" t="s">
        <v>119</v>
      </c>
      <c r="F186" t="s">
        <v>516</v>
      </c>
      <c r="G186" t="s">
        <v>11</v>
      </c>
      <c r="H186">
        <v>3737.8</v>
      </c>
      <c r="I186">
        <v>53.21</v>
      </c>
      <c r="J186">
        <v>2.2799999999999998</v>
      </c>
      <c r="K186">
        <v>1.9</v>
      </c>
      <c r="N186" s="2">
        <v>0.2427</v>
      </c>
      <c r="O186">
        <v>2.57</v>
      </c>
      <c r="P186">
        <v>0.79</v>
      </c>
      <c r="Q186" s="2">
        <v>1.47E-2</v>
      </c>
      <c r="R186" s="2">
        <v>0.1893</v>
      </c>
      <c r="S186" s="2">
        <v>0.1326</v>
      </c>
      <c r="T186">
        <v>0.9</v>
      </c>
      <c r="U186" s="1">
        <v>45873.354166666664</v>
      </c>
      <c r="V186">
        <v>138.32</v>
      </c>
      <c r="W186">
        <v>11</v>
      </c>
      <c r="X186">
        <v>10.93</v>
      </c>
      <c r="Y186" s="3">
        <f>DATE(YEAR(U186), MONTH(U186), DAY(U186))</f>
        <v>45873</v>
      </c>
      <c r="Z186" t="str">
        <f>IF(TEXT(U186, "hh:mm") = "00:00", "08:30", TEXT(U186, "hh:mm"))</f>
        <v>08:30</v>
      </c>
      <c r="AA186" s="3">
        <f>WORKDAY(AB186,-1,[1]USHolidays!$B$2:$B$11)</f>
        <v>45869</v>
      </c>
      <c r="AB186" s="3">
        <f>IF(WEEKDAY(Y186,2)=6,Y186-1,IF(WEEKDAY(Y186,2)=7,Y186-2,IF(Z186="08:30",IF(WEEKDAY(Y186,2)=1,Y186-3, Y186-1),Y186)))</f>
        <v>45870</v>
      </c>
      <c r="AC186" s="3">
        <f>WORKDAY(AB186,1,[1]USHolidays!$B$2:$B$11)</f>
        <v>45873</v>
      </c>
      <c r="AD186">
        <f>ROUND(P186*10, 0)</f>
        <v>8</v>
      </c>
      <c r="AE186">
        <f>ROUND(N186*20, 0)</f>
        <v>5</v>
      </c>
      <c r="AF186">
        <f>ROUND(O186, 0)</f>
        <v>3</v>
      </c>
      <c r="AG186">
        <f>IF(J186 = "", 999, ROUND(J186*10, 0))</f>
        <v>23</v>
      </c>
    </row>
    <row r="187" spans="1:33" x14ac:dyDescent="0.25">
      <c r="A187">
        <v>317</v>
      </c>
      <c r="B187" t="s">
        <v>2817</v>
      </c>
      <c r="C187" t="s">
        <v>2816</v>
      </c>
      <c r="D187" t="s">
        <v>3</v>
      </c>
      <c r="E187" t="s">
        <v>8</v>
      </c>
      <c r="F187" t="s">
        <v>567</v>
      </c>
      <c r="G187" t="s">
        <v>489</v>
      </c>
      <c r="H187">
        <v>14115.64</v>
      </c>
      <c r="I187">
        <v>18.66</v>
      </c>
      <c r="J187">
        <v>4.99</v>
      </c>
      <c r="K187">
        <v>122.86</v>
      </c>
      <c r="L187">
        <v>5.0199999999999996</v>
      </c>
      <c r="N187" s="2">
        <v>0.2417</v>
      </c>
      <c r="O187">
        <v>1.44</v>
      </c>
      <c r="P187">
        <v>0.37</v>
      </c>
      <c r="Q187" s="2">
        <v>9.8199999999999996E-2</v>
      </c>
      <c r="R187" s="2">
        <v>0.21560000000000001</v>
      </c>
      <c r="S187" s="2">
        <v>-0.13450000000000001</v>
      </c>
      <c r="T187">
        <v>1.18</v>
      </c>
      <c r="U187" s="1">
        <v>45861.6875</v>
      </c>
      <c r="V187">
        <v>1543.56</v>
      </c>
      <c r="W187">
        <v>215.6</v>
      </c>
      <c r="X187">
        <v>181.5</v>
      </c>
      <c r="Y187" s="3">
        <f>DATE(YEAR(U187), MONTH(U187), DAY(U187))</f>
        <v>45861</v>
      </c>
      <c r="Z187" t="str">
        <f>IF(TEXT(U187, "hh:mm") = "00:00", "08:30", TEXT(U187, "hh:mm"))</f>
        <v>16:30</v>
      </c>
      <c r="AA187" s="3">
        <f>WORKDAY(AB187,-1,[1]USHolidays!$B$2:$B$11)</f>
        <v>45860</v>
      </c>
      <c r="AB187" s="3">
        <f>IF(WEEKDAY(Y187,2)=6,Y187-1,IF(WEEKDAY(Y187,2)=7,Y187-2,IF(Z187="08:30",IF(WEEKDAY(Y187,2)=1,Y187-3, Y187-1),Y187)))</f>
        <v>45861</v>
      </c>
      <c r="AC187" s="3">
        <f>WORKDAY(AB187,1,[1]USHolidays!$B$2:$B$11)</f>
        <v>45862</v>
      </c>
      <c r="AD187">
        <f>ROUND(P187*10, 0)</f>
        <v>4</v>
      </c>
      <c r="AE187">
        <f>ROUND(N187*20, 0)</f>
        <v>5</v>
      </c>
      <c r="AF187">
        <f>ROUND(O187, 0)</f>
        <v>1</v>
      </c>
      <c r="AG187">
        <f>IF(J187 = "", 999, ROUND(J187*10, 0))</f>
        <v>50</v>
      </c>
    </row>
    <row r="188" spans="1:33" x14ac:dyDescent="0.25">
      <c r="A188">
        <v>78</v>
      </c>
      <c r="B188" t="s">
        <v>2815</v>
      </c>
      <c r="C188" t="s">
        <v>2814</v>
      </c>
      <c r="D188" t="s">
        <v>17</v>
      </c>
      <c r="E188" t="s">
        <v>25</v>
      </c>
      <c r="F188" t="s">
        <v>38</v>
      </c>
      <c r="G188" t="s">
        <v>11</v>
      </c>
      <c r="H188">
        <v>2060.37</v>
      </c>
      <c r="K188">
        <v>3.31</v>
      </c>
      <c r="L188">
        <v>1.96</v>
      </c>
      <c r="N188" s="2">
        <v>0.2402</v>
      </c>
      <c r="O188">
        <v>1.47</v>
      </c>
      <c r="P188">
        <v>0.11</v>
      </c>
      <c r="Q188" s="2">
        <v>-1.7999999999999999E-2</v>
      </c>
      <c r="R188" s="2">
        <v>1.95E-2</v>
      </c>
      <c r="S188" s="2">
        <v>-4.0599999999999997E-2</v>
      </c>
      <c r="T188">
        <v>1.2</v>
      </c>
      <c r="U188" s="1">
        <v>45876.354166666664</v>
      </c>
      <c r="V188">
        <v>2426.25</v>
      </c>
      <c r="W188">
        <v>10</v>
      </c>
      <c r="X188">
        <v>9.92</v>
      </c>
      <c r="Y188" s="3">
        <f>DATE(YEAR(U188), MONTH(U188), DAY(U188))</f>
        <v>45876</v>
      </c>
      <c r="Z188" t="str">
        <f>IF(TEXT(U188, "hh:mm") = "00:00", "08:30", TEXT(U188, "hh:mm"))</f>
        <v>08:30</v>
      </c>
      <c r="AA188" s="3">
        <f>WORKDAY(AB188,-1,[1]USHolidays!$B$2:$B$11)</f>
        <v>45874</v>
      </c>
      <c r="AB188" s="3">
        <f>IF(WEEKDAY(Y188,2)=6,Y188-1,IF(WEEKDAY(Y188,2)=7,Y188-2,IF(Z188="08:30",IF(WEEKDAY(Y188,2)=1,Y188-3, Y188-1),Y188)))</f>
        <v>45875</v>
      </c>
      <c r="AC188" s="3">
        <f>WORKDAY(AB188,1,[1]USHolidays!$B$2:$B$11)</f>
        <v>45876</v>
      </c>
      <c r="AD188">
        <f>ROUND(P188*10, 0)</f>
        <v>1</v>
      </c>
      <c r="AE188">
        <f>ROUND(N188*20, 0)</f>
        <v>5</v>
      </c>
      <c r="AF188">
        <f>ROUND(O188, 0)</f>
        <v>1</v>
      </c>
      <c r="AG188">
        <f>IF(J188 = "", 999, ROUND(J188*10, 0))</f>
        <v>999</v>
      </c>
    </row>
    <row r="189" spans="1:33" x14ac:dyDescent="0.25">
      <c r="A189">
        <v>757</v>
      </c>
      <c r="B189" t="s">
        <v>2813</v>
      </c>
      <c r="C189" t="s">
        <v>2812</v>
      </c>
      <c r="D189" t="s">
        <v>3</v>
      </c>
      <c r="E189" t="s">
        <v>16</v>
      </c>
      <c r="F189" t="s">
        <v>35</v>
      </c>
      <c r="G189" t="s">
        <v>11</v>
      </c>
      <c r="H189">
        <v>12718.76</v>
      </c>
      <c r="I189">
        <v>11.27</v>
      </c>
      <c r="K189">
        <v>26.09</v>
      </c>
      <c r="L189">
        <v>0.09</v>
      </c>
      <c r="M189" s="2">
        <v>6.4799999999999996E-2</v>
      </c>
      <c r="N189" s="2">
        <v>0.23780000000000001</v>
      </c>
      <c r="O189">
        <v>6.43</v>
      </c>
      <c r="P189">
        <v>0.32</v>
      </c>
      <c r="Q189" s="2">
        <v>0.38400000000000001</v>
      </c>
      <c r="R189" s="2">
        <v>-2.0400000000000001E-2</v>
      </c>
      <c r="S189" s="2">
        <v>-0.18959999999999999</v>
      </c>
      <c r="T189">
        <v>1.03</v>
      </c>
      <c r="U189" s="1">
        <v>45873.6875</v>
      </c>
      <c r="V189">
        <v>1958.43</v>
      </c>
      <c r="W189">
        <v>53.44</v>
      </c>
      <c r="X189">
        <v>38.99</v>
      </c>
      <c r="Y189" s="3">
        <f>DATE(YEAR(U189), MONTH(U189), DAY(U189))</f>
        <v>45873</v>
      </c>
      <c r="Z189" t="str">
        <f>IF(TEXT(U189, "hh:mm") = "00:00", "08:30", TEXT(U189, "hh:mm"))</f>
        <v>16:30</v>
      </c>
      <c r="AA189" s="3">
        <f>WORKDAY(AB189,-1,[1]USHolidays!$B$2:$B$11)</f>
        <v>45870</v>
      </c>
      <c r="AB189" s="3">
        <f>IF(WEEKDAY(Y189,2)=6,Y189-1,IF(WEEKDAY(Y189,2)=7,Y189-2,IF(Z189="08:30",IF(WEEKDAY(Y189,2)=1,Y189-3, Y189-1),Y189)))</f>
        <v>45873</v>
      </c>
      <c r="AC189" s="3">
        <f>WORKDAY(AB189,1,[1]USHolidays!$B$2:$B$11)</f>
        <v>45874</v>
      </c>
      <c r="AD189">
        <f>ROUND(P189*10, 0)</f>
        <v>3</v>
      </c>
      <c r="AE189">
        <f>ROUND(N189*20, 0)</f>
        <v>5</v>
      </c>
      <c r="AF189">
        <f>ROUND(O189, 0)</f>
        <v>6</v>
      </c>
      <c r="AG189">
        <f>IF(J189 = "", 999, ROUND(J189*10, 0))</f>
        <v>999</v>
      </c>
    </row>
    <row r="190" spans="1:33" x14ac:dyDescent="0.25">
      <c r="A190">
        <v>54</v>
      </c>
      <c r="B190" t="s">
        <v>2811</v>
      </c>
      <c r="C190" t="s">
        <v>2810</v>
      </c>
      <c r="D190" t="s">
        <v>60</v>
      </c>
      <c r="E190" t="s">
        <v>25</v>
      </c>
      <c r="F190" t="s">
        <v>152</v>
      </c>
      <c r="G190" t="s">
        <v>11</v>
      </c>
      <c r="H190">
        <v>167477.31</v>
      </c>
      <c r="I190">
        <v>52.4</v>
      </c>
      <c r="J190">
        <v>2.59</v>
      </c>
      <c r="K190">
        <v>8.67</v>
      </c>
      <c r="L190">
        <v>7.04</v>
      </c>
      <c r="N190" s="2">
        <v>0.23769999999999999</v>
      </c>
      <c r="O190">
        <v>1.87</v>
      </c>
      <c r="P190">
        <v>0</v>
      </c>
      <c r="Q190" s="2">
        <v>0.40889999999999999</v>
      </c>
      <c r="R190" s="2">
        <v>0.43959999999999999</v>
      </c>
      <c r="S190" s="2">
        <v>0.2056</v>
      </c>
      <c r="T190">
        <v>1.49</v>
      </c>
      <c r="U190" s="1">
        <v>45874.6875</v>
      </c>
      <c r="V190">
        <v>9624.56</v>
      </c>
      <c r="W190">
        <v>146.13999999999999</v>
      </c>
      <c r="X190">
        <v>133.25</v>
      </c>
      <c r="Y190" s="3">
        <f>DATE(YEAR(U190), MONTH(U190), DAY(U190))</f>
        <v>45874</v>
      </c>
      <c r="Z190" t="str">
        <f>IF(TEXT(U190, "hh:mm") = "00:00", "08:30", TEXT(U190, "hh:mm"))</f>
        <v>16:30</v>
      </c>
      <c r="AA190" s="3">
        <f>WORKDAY(AB190,-1,[1]USHolidays!$B$2:$B$11)</f>
        <v>45873</v>
      </c>
      <c r="AB190" s="3">
        <f>IF(WEEKDAY(Y190,2)=6,Y190-1,IF(WEEKDAY(Y190,2)=7,Y190-2,IF(Z190="08:30",IF(WEEKDAY(Y190,2)=1,Y190-3, Y190-1),Y190)))</f>
        <v>45874</v>
      </c>
      <c r="AC190" s="3">
        <f>WORKDAY(AB190,1,[1]USHolidays!$B$2:$B$11)</f>
        <v>45875</v>
      </c>
      <c r="AD190">
        <f>ROUND(P190*10, 0)</f>
        <v>0</v>
      </c>
      <c r="AE190">
        <f>ROUND(N190*20, 0)</f>
        <v>5</v>
      </c>
      <c r="AF190">
        <f>ROUND(O190, 0)</f>
        <v>2</v>
      </c>
      <c r="AG190">
        <f>IF(J190 = "", 999, ROUND(J190*10, 0))</f>
        <v>26</v>
      </c>
    </row>
    <row r="191" spans="1:33" x14ac:dyDescent="0.25">
      <c r="A191">
        <v>498</v>
      </c>
      <c r="B191" t="s">
        <v>2809</v>
      </c>
      <c r="C191" t="s">
        <v>2808</v>
      </c>
      <c r="D191" t="s">
        <v>60</v>
      </c>
      <c r="E191" t="s">
        <v>51</v>
      </c>
      <c r="F191" t="s">
        <v>50</v>
      </c>
      <c r="G191" t="s">
        <v>11</v>
      </c>
      <c r="H191">
        <v>28064.87</v>
      </c>
      <c r="I191">
        <v>61.4</v>
      </c>
      <c r="J191">
        <v>3.91</v>
      </c>
      <c r="K191">
        <v>8.42</v>
      </c>
      <c r="L191">
        <v>1.02</v>
      </c>
      <c r="M191" s="2">
        <v>1.23E-2</v>
      </c>
      <c r="N191" s="2">
        <v>0.23730000000000001</v>
      </c>
      <c r="O191">
        <v>1.91</v>
      </c>
      <c r="P191">
        <v>4.8600000000000003</v>
      </c>
      <c r="Q191" s="2">
        <v>1.55E-2</v>
      </c>
      <c r="R191" s="2">
        <v>-6.5699999999999995E-2</v>
      </c>
      <c r="S191" s="2">
        <v>0.60819999999999996</v>
      </c>
      <c r="T191">
        <v>1.18</v>
      </c>
      <c r="U191" s="1">
        <v>45875.354166666664</v>
      </c>
      <c r="V191">
        <v>3087.33</v>
      </c>
      <c r="W191">
        <v>183.19</v>
      </c>
      <c r="X191">
        <v>145.09</v>
      </c>
      <c r="Y191" s="3">
        <f>DATE(YEAR(U191), MONTH(U191), DAY(U191))</f>
        <v>45875</v>
      </c>
      <c r="Z191" t="str">
        <f>IF(TEXT(U191, "hh:mm") = "00:00", "08:30", TEXT(U191, "hh:mm"))</f>
        <v>08:30</v>
      </c>
      <c r="AA191" s="3">
        <f>WORKDAY(AB191,-1,[1]USHolidays!$B$2:$B$11)</f>
        <v>45873</v>
      </c>
      <c r="AB191" s="3">
        <f>IF(WEEKDAY(Y191,2)=6,Y191-1,IF(WEEKDAY(Y191,2)=7,Y191-2,IF(Z191="08:30",IF(WEEKDAY(Y191,2)=1,Y191-3, Y191-1),Y191)))</f>
        <v>45874</v>
      </c>
      <c r="AC191" s="3">
        <f>WORKDAY(AB191,1,[1]USHolidays!$B$2:$B$11)</f>
        <v>45875</v>
      </c>
      <c r="AD191">
        <f>ROUND(P191*10, 0)</f>
        <v>49</v>
      </c>
      <c r="AE191">
        <f>ROUND(N191*20, 0)</f>
        <v>5</v>
      </c>
      <c r="AF191">
        <f>ROUND(O191, 0)</f>
        <v>2</v>
      </c>
      <c r="AG191">
        <f>IF(J191 = "", 999, ROUND(J191*10, 0))</f>
        <v>39</v>
      </c>
    </row>
    <row r="192" spans="1:33" x14ac:dyDescent="0.25">
      <c r="A192">
        <v>268</v>
      </c>
      <c r="B192" t="s">
        <v>2807</v>
      </c>
      <c r="C192" t="s">
        <v>2806</v>
      </c>
      <c r="D192" t="s">
        <v>17</v>
      </c>
      <c r="E192" t="s">
        <v>25</v>
      </c>
      <c r="F192" t="s">
        <v>38</v>
      </c>
      <c r="G192" t="s">
        <v>11</v>
      </c>
      <c r="H192">
        <v>2091.96</v>
      </c>
      <c r="K192">
        <v>4.08</v>
      </c>
      <c r="L192">
        <v>0.83</v>
      </c>
      <c r="N192" s="2">
        <v>0.2361</v>
      </c>
      <c r="O192">
        <v>3.4</v>
      </c>
      <c r="P192">
        <v>0.73</v>
      </c>
      <c r="Q192" s="2">
        <v>-3.27E-2</v>
      </c>
      <c r="R192" s="2">
        <v>0.161</v>
      </c>
      <c r="S192" s="2">
        <v>4.8099999999999997E-2</v>
      </c>
      <c r="T192">
        <v>1.06</v>
      </c>
      <c r="U192" s="1">
        <v>45875.6875</v>
      </c>
      <c r="V192">
        <v>236.73</v>
      </c>
      <c r="W192">
        <v>12.05</v>
      </c>
      <c r="X192">
        <v>11.54</v>
      </c>
      <c r="Y192" s="3">
        <f>DATE(YEAR(U192), MONTH(U192), DAY(U192))</f>
        <v>45875</v>
      </c>
      <c r="Z192" t="str">
        <f>IF(TEXT(U192, "hh:mm") = "00:00", "08:30", TEXT(U192, "hh:mm"))</f>
        <v>16:30</v>
      </c>
      <c r="AA192" s="3">
        <f>WORKDAY(AB192,-1,[1]USHolidays!$B$2:$B$11)</f>
        <v>45874</v>
      </c>
      <c r="AB192" s="3">
        <f>IF(WEEKDAY(Y192,2)=6,Y192-1,IF(WEEKDAY(Y192,2)=7,Y192-2,IF(Z192="08:30",IF(WEEKDAY(Y192,2)=1,Y192-3, Y192-1),Y192)))</f>
        <v>45875</v>
      </c>
      <c r="AC192" s="3">
        <f>WORKDAY(AB192,1,[1]USHolidays!$B$2:$B$11)</f>
        <v>45876</v>
      </c>
      <c r="AD192">
        <f>ROUND(P192*10, 0)</f>
        <v>7</v>
      </c>
      <c r="AE192">
        <f>ROUND(N192*20, 0)</f>
        <v>5</v>
      </c>
      <c r="AF192">
        <f>ROUND(O192, 0)</f>
        <v>3</v>
      </c>
      <c r="AG192">
        <f>IF(J192 = "", 999, ROUND(J192*10, 0))</f>
        <v>999</v>
      </c>
    </row>
    <row r="193" spans="1:33" x14ac:dyDescent="0.25">
      <c r="A193">
        <v>583</v>
      </c>
      <c r="B193" t="s">
        <v>2805</v>
      </c>
      <c r="C193" t="s">
        <v>2804</v>
      </c>
      <c r="D193" t="s">
        <v>3</v>
      </c>
      <c r="E193" t="s">
        <v>47</v>
      </c>
      <c r="F193" t="s">
        <v>1132</v>
      </c>
      <c r="G193" t="s">
        <v>11</v>
      </c>
      <c r="H193">
        <v>9233.44</v>
      </c>
      <c r="K193">
        <v>8.6999999999999993</v>
      </c>
      <c r="L193">
        <v>1.1000000000000001</v>
      </c>
      <c r="M193" s="2">
        <v>1.6199999999999999E-2</v>
      </c>
      <c r="N193" s="2">
        <v>0.23469999999999999</v>
      </c>
      <c r="O193">
        <v>2.0099999999999998</v>
      </c>
      <c r="P193">
        <v>1.76</v>
      </c>
      <c r="Q193" s="2">
        <v>-1.35E-2</v>
      </c>
      <c r="R193" s="2">
        <v>-0.2092</v>
      </c>
      <c r="S193" s="2">
        <v>-0.1966</v>
      </c>
      <c r="T193">
        <v>0.76</v>
      </c>
      <c r="U193" s="1">
        <v>45876.354166666664</v>
      </c>
      <c r="V193">
        <v>7244.65</v>
      </c>
      <c r="W193">
        <v>35.82</v>
      </c>
      <c r="X193">
        <v>24.72</v>
      </c>
      <c r="Y193" s="3">
        <f>DATE(YEAR(U193), MONTH(U193), DAY(U193))</f>
        <v>45876</v>
      </c>
      <c r="Z193" t="str">
        <f>IF(TEXT(U193, "hh:mm") = "00:00", "08:30", TEXT(U193, "hh:mm"))</f>
        <v>08:30</v>
      </c>
      <c r="AA193" s="3">
        <f>WORKDAY(AB193,-1,[1]USHolidays!$B$2:$B$11)</f>
        <v>45874</v>
      </c>
      <c r="AB193" s="3">
        <f>IF(WEEKDAY(Y193,2)=6,Y193-1,IF(WEEKDAY(Y193,2)=7,Y193-2,IF(Z193="08:30",IF(WEEKDAY(Y193,2)=1,Y193-3, Y193-1),Y193)))</f>
        <v>45875</v>
      </c>
      <c r="AC193" s="3">
        <f>WORKDAY(AB193,1,[1]USHolidays!$B$2:$B$11)</f>
        <v>45876</v>
      </c>
      <c r="AD193">
        <f>ROUND(P193*10, 0)</f>
        <v>18</v>
      </c>
      <c r="AE193">
        <f>ROUND(N193*20, 0)</f>
        <v>5</v>
      </c>
      <c r="AF193">
        <f>ROUND(O193, 0)</f>
        <v>2</v>
      </c>
      <c r="AG193">
        <f>IF(J193 = "", 999, ROUND(J193*10, 0))</f>
        <v>999</v>
      </c>
    </row>
    <row r="194" spans="1:33" x14ac:dyDescent="0.25">
      <c r="A194">
        <v>769</v>
      </c>
      <c r="B194" t="s">
        <v>2803</v>
      </c>
      <c r="C194" t="s">
        <v>2802</v>
      </c>
      <c r="D194" t="s">
        <v>3</v>
      </c>
      <c r="E194" t="s">
        <v>16</v>
      </c>
      <c r="F194" t="s">
        <v>308</v>
      </c>
      <c r="G194" t="s">
        <v>1101</v>
      </c>
      <c r="H194">
        <v>33100.06</v>
      </c>
      <c r="I194">
        <v>11.34</v>
      </c>
      <c r="K194">
        <v>18.809999999999999</v>
      </c>
      <c r="L194">
        <v>2.58</v>
      </c>
      <c r="M194" s="2">
        <v>5.3800000000000001E-2</v>
      </c>
      <c r="N194" s="2">
        <v>0.23369999999999999</v>
      </c>
      <c r="O194">
        <v>1.71</v>
      </c>
      <c r="P194">
        <v>0.38</v>
      </c>
      <c r="Q194" s="2">
        <v>0.20250000000000001</v>
      </c>
      <c r="R194" s="2">
        <v>0.26869999999999999</v>
      </c>
      <c r="S194" s="2">
        <v>0.11990000000000001</v>
      </c>
      <c r="T194">
        <v>0.75</v>
      </c>
      <c r="U194" s="1">
        <v>45887.6875</v>
      </c>
      <c r="V194">
        <v>838.37</v>
      </c>
      <c r="W194">
        <v>17.46</v>
      </c>
      <c r="X194">
        <v>17.47</v>
      </c>
      <c r="Y194" s="3">
        <f>DATE(YEAR(U194), MONTH(U194), DAY(U194))</f>
        <v>45887</v>
      </c>
      <c r="Z194" t="str">
        <f>IF(TEXT(U194, "hh:mm") = "00:00", "08:30", TEXT(U194, "hh:mm"))</f>
        <v>16:30</v>
      </c>
      <c r="AA194" s="3">
        <f>WORKDAY(AB194,-1,[1]USHolidays!$B$2:$B$11)</f>
        <v>45884</v>
      </c>
      <c r="AB194" s="3">
        <f>IF(WEEKDAY(Y194,2)=6,Y194-1,IF(WEEKDAY(Y194,2)=7,Y194-2,IF(Z194="08:30",IF(WEEKDAY(Y194,2)=1,Y194-3, Y194-1),Y194)))</f>
        <v>45887</v>
      </c>
      <c r="AC194" s="3">
        <f>WORKDAY(AB194,1,[1]USHolidays!$B$2:$B$11)</f>
        <v>45888</v>
      </c>
      <c r="AD194">
        <f>ROUND(P194*10, 0)</f>
        <v>4</v>
      </c>
      <c r="AE194">
        <f>ROUND(N194*20, 0)</f>
        <v>5</v>
      </c>
      <c r="AF194">
        <f>ROUND(O194, 0)</f>
        <v>2</v>
      </c>
      <c r="AG194">
        <f>IF(J194 = "", 999, ROUND(J194*10, 0))</f>
        <v>999</v>
      </c>
    </row>
    <row r="195" spans="1:33" x14ac:dyDescent="0.25">
      <c r="A195">
        <v>364</v>
      </c>
      <c r="B195" t="s">
        <v>2801</v>
      </c>
      <c r="C195" t="s">
        <v>2800</v>
      </c>
      <c r="D195" t="s">
        <v>3</v>
      </c>
      <c r="E195" t="s">
        <v>2</v>
      </c>
      <c r="F195" t="s">
        <v>337</v>
      </c>
      <c r="G195" t="s">
        <v>11</v>
      </c>
      <c r="H195">
        <v>7446.05</v>
      </c>
      <c r="I195">
        <v>8.4700000000000006</v>
      </c>
      <c r="J195">
        <v>0.62</v>
      </c>
      <c r="K195">
        <v>258.92</v>
      </c>
      <c r="L195">
        <v>15.54</v>
      </c>
      <c r="M195" s="2">
        <v>7.4999999999999997E-3</v>
      </c>
      <c r="N195" s="2">
        <v>0.23350000000000001</v>
      </c>
      <c r="O195">
        <v>5.75</v>
      </c>
      <c r="P195">
        <v>1.94</v>
      </c>
      <c r="Q195" s="2">
        <v>2.3900000000000001E-2</v>
      </c>
      <c r="R195" s="2">
        <v>-2.1700000000000001E-2</v>
      </c>
      <c r="S195" s="2">
        <v>-0.19969999999999999</v>
      </c>
      <c r="T195">
        <v>1.29</v>
      </c>
      <c r="U195" s="1">
        <v>45867.354166666664</v>
      </c>
      <c r="V195">
        <v>271.82</v>
      </c>
      <c r="W195">
        <v>387.38</v>
      </c>
      <c r="X195">
        <v>286.05</v>
      </c>
      <c r="Y195" s="3">
        <f>DATE(YEAR(U195), MONTH(U195), DAY(U195))</f>
        <v>45867</v>
      </c>
      <c r="Z195" t="str">
        <f>IF(TEXT(U195, "hh:mm") = "00:00", "08:30", TEXT(U195, "hh:mm"))</f>
        <v>08:30</v>
      </c>
      <c r="AA195" s="3">
        <f>WORKDAY(AB195,-1,[1]USHolidays!$B$2:$B$11)</f>
        <v>45863</v>
      </c>
      <c r="AB195" s="3">
        <f>IF(WEEKDAY(Y195,2)=6,Y195-1,IF(WEEKDAY(Y195,2)=7,Y195-2,IF(Z195="08:30",IF(WEEKDAY(Y195,2)=1,Y195-3, Y195-1),Y195)))</f>
        <v>45866</v>
      </c>
      <c r="AC195" s="3">
        <f>WORKDAY(AB195,1,[1]USHolidays!$B$2:$B$11)</f>
        <v>45867</v>
      </c>
      <c r="AD195">
        <f>ROUND(P195*10, 0)</f>
        <v>19</v>
      </c>
      <c r="AE195">
        <f>ROUND(N195*20, 0)</f>
        <v>5</v>
      </c>
      <c r="AF195">
        <f>ROUND(O195, 0)</f>
        <v>6</v>
      </c>
      <c r="AG195">
        <f>IF(J195 = "", 999, ROUND(J195*10, 0))</f>
        <v>6</v>
      </c>
    </row>
    <row r="196" spans="1:33" x14ac:dyDescent="0.25">
      <c r="A196">
        <v>555</v>
      </c>
      <c r="B196" t="s">
        <v>2799</v>
      </c>
      <c r="C196" t="s">
        <v>2798</v>
      </c>
      <c r="D196" t="s">
        <v>3</v>
      </c>
      <c r="E196" t="s">
        <v>25</v>
      </c>
      <c r="F196" t="s">
        <v>24</v>
      </c>
      <c r="G196" t="s">
        <v>11</v>
      </c>
      <c r="H196">
        <v>10056.51</v>
      </c>
      <c r="I196">
        <v>45.39</v>
      </c>
      <c r="J196">
        <v>4.82</v>
      </c>
      <c r="K196">
        <v>22.28</v>
      </c>
      <c r="L196">
        <v>7.22</v>
      </c>
      <c r="N196" s="2">
        <v>0.23230000000000001</v>
      </c>
      <c r="O196">
        <v>2.1</v>
      </c>
      <c r="P196">
        <v>0.18</v>
      </c>
      <c r="Q196" s="2">
        <v>0.1424</v>
      </c>
      <c r="R196" s="2">
        <v>-7.4099999999999999E-2</v>
      </c>
      <c r="S196" s="2">
        <v>-8.5999999999999993E-2</v>
      </c>
      <c r="T196">
        <v>0.52</v>
      </c>
      <c r="U196" s="1">
        <v>45874.6875</v>
      </c>
      <c r="V196">
        <v>551.79</v>
      </c>
      <c r="W196">
        <v>224.5</v>
      </c>
      <c r="X196">
        <v>182.31</v>
      </c>
      <c r="Y196" s="3">
        <f>DATE(YEAR(U196), MONTH(U196), DAY(U196))</f>
        <v>45874</v>
      </c>
      <c r="Z196" t="str">
        <f>IF(TEXT(U196, "hh:mm") = "00:00", "08:30", TEXT(U196, "hh:mm"))</f>
        <v>16:30</v>
      </c>
      <c r="AA196" s="3">
        <f>WORKDAY(AB196,-1,[1]USHolidays!$B$2:$B$11)</f>
        <v>45873</v>
      </c>
      <c r="AB196" s="3">
        <f>IF(WEEKDAY(Y196,2)=6,Y196-1,IF(WEEKDAY(Y196,2)=7,Y196-2,IF(Z196="08:30",IF(WEEKDAY(Y196,2)=1,Y196-3, Y196-1),Y196)))</f>
        <v>45874</v>
      </c>
      <c r="AC196" s="3">
        <f>WORKDAY(AB196,1,[1]USHolidays!$B$2:$B$11)</f>
        <v>45875</v>
      </c>
      <c r="AD196">
        <f>ROUND(P196*10, 0)</f>
        <v>2</v>
      </c>
      <c r="AE196">
        <f>ROUND(N196*20, 0)</f>
        <v>5</v>
      </c>
      <c r="AF196">
        <f>ROUND(O196, 0)</f>
        <v>2</v>
      </c>
      <c r="AG196">
        <f>IF(J196 = "", 999, ROUND(J196*10, 0))</f>
        <v>48</v>
      </c>
    </row>
    <row r="197" spans="1:33" x14ac:dyDescent="0.25">
      <c r="A197">
        <v>7</v>
      </c>
      <c r="B197" t="s">
        <v>2797</v>
      </c>
      <c r="C197" t="s">
        <v>2796</v>
      </c>
      <c r="D197" t="s">
        <v>17</v>
      </c>
      <c r="E197" t="s">
        <v>8</v>
      </c>
      <c r="F197" t="s">
        <v>7</v>
      </c>
      <c r="G197" t="s">
        <v>11</v>
      </c>
      <c r="H197">
        <v>4342.6499999999996</v>
      </c>
      <c r="I197">
        <v>19.34</v>
      </c>
      <c r="J197">
        <v>7.19</v>
      </c>
      <c r="K197">
        <v>4.88</v>
      </c>
      <c r="L197">
        <v>4.5199999999999996</v>
      </c>
      <c r="N197" s="2">
        <v>0.23080000000000001</v>
      </c>
      <c r="O197">
        <v>6.06</v>
      </c>
      <c r="P197">
        <v>7.0000000000000007E-2</v>
      </c>
      <c r="Q197" s="2">
        <v>0.218</v>
      </c>
      <c r="R197" s="2">
        <v>0.19439999999999999</v>
      </c>
      <c r="S197" s="2">
        <v>0.4027</v>
      </c>
      <c r="T197">
        <v>0.75</v>
      </c>
      <c r="U197" s="1">
        <v>45875.6875</v>
      </c>
      <c r="V197">
        <v>1820.41</v>
      </c>
      <c r="W197">
        <v>29.95</v>
      </c>
      <c r="X197">
        <v>25.74</v>
      </c>
      <c r="Y197" s="3">
        <f>DATE(YEAR(U197), MONTH(U197), DAY(U197))</f>
        <v>45875</v>
      </c>
      <c r="Z197" t="str">
        <f>IF(TEXT(U197, "hh:mm") = "00:00", "08:30", TEXT(U197, "hh:mm"))</f>
        <v>16:30</v>
      </c>
      <c r="AA197" s="3">
        <f>WORKDAY(AB197,-1,[1]USHolidays!$B$2:$B$11)</f>
        <v>45874</v>
      </c>
      <c r="AB197" s="3">
        <f>IF(WEEKDAY(Y197,2)=6,Y197-1,IF(WEEKDAY(Y197,2)=7,Y197-2,IF(Z197="08:30",IF(WEEKDAY(Y197,2)=1,Y197-3, Y197-1),Y197)))</f>
        <v>45875</v>
      </c>
      <c r="AC197" s="3">
        <f>WORKDAY(AB197,1,[1]USHolidays!$B$2:$B$11)</f>
        <v>45876</v>
      </c>
      <c r="AD197">
        <f>ROUND(P197*10, 0)</f>
        <v>1</v>
      </c>
      <c r="AE197">
        <f>ROUND(N197*20, 0)</f>
        <v>5</v>
      </c>
      <c r="AF197">
        <f>ROUND(O197, 0)</f>
        <v>6</v>
      </c>
      <c r="AG197">
        <f>IF(J197 = "", 999, ROUND(J197*10, 0))</f>
        <v>72</v>
      </c>
    </row>
    <row r="198" spans="1:33" x14ac:dyDescent="0.25">
      <c r="A198">
        <v>138</v>
      </c>
      <c r="B198" t="s">
        <v>2795</v>
      </c>
      <c r="C198" t="s">
        <v>2794</v>
      </c>
      <c r="D198" t="s">
        <v>3</v>
      </c>
      <c r="E198" t="s">
        <v>2</v>
      </c>
      <c r="F198" t="s">
        <v>880</v>
      </c>
      <c r="G198" t="s">
        <v>11</v>
      </c>
      <c r="H198">
        <v>11425.32</v>
      </c>
      <c r="I198">
        <v>25.04</v>
      </c>
      <c r="J198">
        <v>1.32</v>
      </c>
      <c r="K198">
        <v>12.52</v>
      </c>
      <c r="L198">
        <v>6.53</v>
      </c>
      <c r="N198" s="2">
        <v>0.2298</v>
      </c>
      <c r="O198">
        <v>3.44</v>
      </c>
      <c r="P198">
        <v>0.01</v>
      </c>
      <c r="Q198" s="2">
        <v>0.13650000000000001</v>
      </c>
      <c r="R198" s="2">
        <v>-7.7799999999999994E-2</v>
      </c>
      <c r="S198" s="2">
        <v>4.7100000000000003E-2</v>
      </c>
      <c r="T198">
        <v>1.26</v>
      </c>
      <c r="U198" s="1">
        <v>45876.6875</v>
      </c>
      <c r="V198">
        <v>4195.95</v>
      </c>
      <c r="W198">
        <v>59.42</v>
      </c>
      <c r="X198">
        <v>43.37</v>
      </c>
      <c r="Y198" s="3">
        <f>DATE(YEAR(U198), MONTH(U198), DAY(U198))</f>
        <v>45876</v>
      </c>
      <c r="Z198" t="str">
        <f>IF(TEXT(U198, "hh:mm") = "00:00", "08:30", TEXT(U198, "hh:mm"))</f>
        <v>16:30</v>
      </c>
      <c r="AA198" s="3">
        <f>WORKDAY(AB198,-1,[1]USHolidays!$B$2:$B$11)</f>
        <v>45875</v>
      </c>
      <c r="AB198" s="3">
        <f>IF(WEEKDAY(Y198,2)=6,Y198-1,IF(WEEKDAY(Y198,2)=7,Y198-2,IF(Z198="08:30",IF(WEEKDAY(Y198,2)=1,Y198-3, Y198-1),Y198)))</f>
        <v>45876</v>
      </c>
      <c r="AC198" s="3">
        <f>WORKDAY(AB198,1,[1]USHolidays!$B$2:$B$11)</f>
        <v>45877</v>
      </c>
      <c r="AD198">
        <f>ROUND(P198*10, 0)</f>
        <v>0</v>
      </c>
      <c r="AE198">
        <f>ROUND(N198*20, 0)</f>
        <v>5</v>
      </c>
      <c r="AF198">
        <f>ROUND(O198, 0)</f>
        <v>3</v>
      </c>
      <c r="AG198">
        <f>IF(J198 = "", 999, ROUND(J198*10, 0))</f>
        <v>13</v>
      </c>
    </row>
    <row r="199" spans="1:33" x14ac:dyDescent="0.25">
      <c r="A199">
        <v>59</v>
      </c>
      <c r="B199" t="s">
        <v>2793</v>
      </c>
      <c r="C199" t="s">
        <v>2792</v>
      </c>
      <c r="D199" t="s">
        <v>3</v>
      </c>
      <c r="E199" t="s">
        <v>25</v>
      </c>
      <c r="F199" t="s">
        <v>38</v>
      </c>
      <c r="G199" t="s">
        <v>11</v>
      </c>
      <c r="H199">
        <v>16052.01</v>
      </c>
      <c r="K199">
        <v>-2.86</v>
      </c>
      <c r="L199">
        <v>7.87</v>
      </c>
      <c r="N199" s="2">
        <v>0.22969999999999999</v>
      </c>
      <c r="O199">
        <v>2.5299999999999998</v>
      </c>
      <c r="Q199" s="2">
        <v>-0.41</v>
      </c>
      <c r="R199" s="2">
        <v>-6.6500000000000004E-2</v>
      </c>
      <c r="S199" s="2">
        <v>0.26910000000000001</v>
      </c>
      <c r="T199">
        <v>0.49</v>
      </c>
      <c r="U199" s="1">
        <v>45909.6875</v>
      </c>
      <c r="V199">
        <v>3945.23</v>
      </c>
      <c r="W199">
        <v>115.2</v>
      </c>
      <c r="X199">
        <v>82.95</v>
      </c>
      <c r="Y199" s="3">
        <f>DATE(YEAR(U199), MONTH(U199), DAY(U199))</f>
        <v>45909</v>
      </c>
      <c r="Z199" t="str">
        <f>IF(TEXT(U199, "hh:mm") = "00:00", "08:30", TEXT(U199, "hh:mm"))</f>
        <v>16:30</v>
      </c>
      <c r="AA199" s="3">
        <f>WORKDAY(AB199,-1,[1]USHolidays!$B$2:$B$11)</f>
        <v>45908</v>
      </c>
      <c r="AB199" s="3">
        <f>IF(WEEKDAY(Y199,2)=6,Y199-1,IF(WEEKDAY(Y199,2)=7,Y199-2,IF(Z199="08:30",IF(WEEKDAY(Y199,2)=1,Y199-3, Y199-1),Y199)))</f>
        <v>45909</v>
      </c>
      <c r="AC199" s="3">
        <f>WORKDAY(AB199,1,[1]USHolidays!$B$2:$B$11)</f>
        <v>45910</v>
      </c>
      <c r="AD199">
        <f>ROUND(P199*10, 0)</f>
        <v>0</v>
      </c>
      <c r="AE199">
        <f>ROUND(N199*20, 0)</f>
        <v>5</v>
      </c>
      <c r="AF199">
        <f>ROUND(O199, 0)</f>
        <v>3</v>
      </c>
      <c r="AG199">
        <f>IF(J199 = "", 999, ROUND(J199*10, 0))</f>
        <v>999</v>
      </c>
    </row>
    <row r="200" spans="1:33" x14ac:dyDescent="0.25">
      <c r="A200">
        <v>671</v>
      </c>
      <c r="B200" t="s">
        <v>2791</v>
      </c>
      <c r="C200" t="s">
        <v>2790</v>
      </c>
      <c r="D200" t="s">
        <v>3</v>
      </c>
      <c r="E200" t="s">
        <v>25</v>
      </c>
      <c r="F200" t="s">
        <v>24</v>
      </c>
      <c r="G200" t="s">
        <v>110</v>
      </c>
      <c r="H200">
        <v>9835.4</v>
      </c>
      <c r="I200">
        <v>81.900000000000006</v>
      </c>
      <c r="J200">
        <v>0.93</v>
      </c>
      <c r="K200">
        <v>3.75</v>
      </c>
      <c r="L200">
        <v>1.18</v>
      </c>
      <c r="N200" s="2">
        <v>0.2296</v>
      </c>
      <c r="O200">
        <v>3.18</v>
      </c>
      <c r="P200">
        <v>0.06</v>
      </c>
      <c r="Q200" s="2">
        <v>9.35E-2</v>
      </c>
      <c r="R200" s="2">
        <v>0.33400000000000002</v>
      </c>
      <c r="S200" s="2">
        <v>0.82410000000000005</v>
      </c>
      <c r="T200">
        <v>2.0699999999999998</v>
      </c>
      <c r="U200" s="1">
        <v>45874.354166666664</v>
      </c>
      <c r="V200">
        <v>1949.6</v>
      </c>
      <c r="W200">
        <v>32.65</v>
      </c>
      <c r="X200">
        <v>31.63</v>
      </c>
      <c r="Y200" s="3">
        <f>DATE(YEAR(U200), MONTH(U200), DAY(U200))</f>
        <v>45874</v>
      </c>
      <c r="Z200" t="str">
        <f>IF(TEXT(U200, "hh:mm") = "00:00", "08:30", TEXT(U200, "hh:mm"))</f>
        <v>08:30</v>
      </c>
      <c r="AA200" s="3">
        <f>WORKDAY(AB200,-1,[1]USHolidays!$B$2:$B$11)</f>
        <v>45870</v>
      </c>
      <c r="AB200" s="3">
        <f>IF(WEEKDAY(Y200,2)=6,Y200-1,IF(WEEKDAY(Y200,2)=7,Y200-2,IF(Z200="08:30",IF(WEEKDAY(Y200,2)=1,Y200-3, Y200-1),Y200)))</f>
        <v>45873</v>
      </c>
      <c r="AC200" s="3">
        <f>WORKDAY(AB200,1,[1]USHolidays!$B$2:$B$11)</f>
        <v>45874</v>
      </c>
      <c r="AD200">
        <f>ROUND(P200*10, 0)</f>
        <v>1</v>
      </c>
      <c r="AE200">
        <f>ROUND(N200*20, 0)</f>
        <v>5</v>
      </c>
      <c r="AF200">
        <f>ROUND(O200, 0)</f>
        <v>3</v>
      </c>
      <c r="AG200">
        <f>IF(J200 = "", 999, ROUND(J200*10, 0))</f>
        <v>9</v>
      </c>
    </row>
    <row r="201" spans="1:33" x14ac:dyDescent="0.25">
      <c r="A201">
        <v>571</v>
      </c>
      <c r="B201" t="s">
        <v>2789</v>
      </c>
      <c r="C201" t="s">
        <v>2788</v>
      </c>
      <c r="D201" t="s">
        <v>60</v>
      </c>
      <c r="E201" t="s">
        <v>8</v>
      </c>
      <c r="F201" t="s">
        <v>484</v>
      </c>
      <c r="G201" t="s">
        <v>11</v>
      </c>
      <c r="H201">
        <v>23283.73</v>
      </c>
      <c r="I201">
        <v>100.66</v>
      </c>
      <c r="J201">
        <v>3.24</v>
      </c>
      <c r="K201">
        <v>20.78</v>
      </c>
      <c r="L201">
        <v>15.93</v>
      </c>
      <c r="N201" s="2">
        <v>0.22919999999999999</v>
      </c>
      <c r="O201">
        <v>2.41</v>
      </c>
      <c r="P201">
        <v>0.97</v>
      </c>
      <c r="Q201" s="2">
        <v>0.10009999999999999</v>
      </c>
      <c r="R201" s="2">
        <v>3.04E-2</v>
      </c>
      <c r="S201" s="2">
        <v>0.26700000000000002</v>
      </c>
      <c r="T201">
        <v>1.35</v>
      </c>
      <c r="U201" s="1">
        <v>45876.354166666664</v>
      </c>
      <c r="V201">
        <v>727.58</v>
      </c>
      <c r="W201">
        <v>356.67</v>
      </c>
      <c r="X201">
        <v>330.77</v>
      </c>
      <c r="Y201" s="3">
        <f>DATE(YEAR(U201), MONTH(U201), DAY(U201))</f>
        <v>45876</v>
      </c>
      <c r="Z201" t="str">
        <f>IF(TEXT(U201, "hh:mm") = "00:00", "08:30", TEXT(U201, "hh:mm"))</f>
        <v>08:30</v>
      </c>
      <c r="AA201" s="3">
        <f>WORKDAY(AB201,-1,[1]USHolidays!$B$2:$B$11)</f>
        <v>45874</v>
      </c>
      <c r="AB201" s="3">
        <f>IF(WEEKDAY(Y201,2)=6,Y201-1,IF(WEEKDAY(Y201,2)=7,Y201-2,IF(Z201="08:30",IF(WEEKDAY(Y201,2)=1,Y201-3, Y201-1),Y201)))</f>
        <v>45875</v>
      </c>
      <c r="AC201" s="3">
        <f>WORKDAY(AB201,1,[1]USHolidays!$B$2:$B$11)</f>
        <v>45876</v>
      </c>
      <c r="AD201">
        <f>ROUND(P201*10, 0)</f>
        <v>10</v>
      </c>
      <c r="AE201">
        <f>ROUND(N201*20, 0)</f>
        <v>5</v>
      </c>
      <c r="AF201">
        <f>ROUND(O201, 0)</f>
        <v>2</v>
      </c>
      <c r="AG201">
        <f>IF(J201 = "", 999, ROUND(J201*10, 0))</f>
        <v>32</v>
      </c>
    </row>
    <row r="202" spans="1:33" x14ac:dyDescent="0.25">
      <c r="A202">
        <v>275</v>
      </c>
      <c r="B202" t="s">
        <v>2787</v>
      </c>
      <c r="C202" t="s">
        <v>2786</v>
      </c>
      <c r="D202" t="s">
        <v>359</v>
      </c>
      <c r="E202" t="s">
        <v>16</v>
      </c>
      <c r="F202" t="s">
        <v>308</v>
      </c>
      <c r="G202" t="s">
        <v>11</v>
      </c>
      <c r="H202">
        <v>41477.57</v>
      </c>
      <c r="I202">
        <v>10.19</v>
      </c>
      <c r="K202">
        <v>133.54</v>
      </c>
      <c r="L202">
        <v>0.76</v>
      </c>
      <c r="M202" s="2">
        <v>2.75E-2</v>
      </c>
      <c r="N202" s="2">
        <v>0.22789999999999999</v>
      </c>
      <c r="O202">
        <v>4.22</v>
      </c>
      <c r="P202">
        <v>0.39</v>
      </c>
      <c r="Q202" s="2">
        <v>0.27110000000000001</v>
      </c>
      <c r="R202" s="2">
        <v>5.1299999999999998E-2</v>
      </c>
      <c r="S202" s="2">
        <v>-0.12540000000000001</v>
      </c>
      <c r="T202">
        <v>1.1299999999999999</v>
      </c>
      <c r="U202" s="1">
        <v>45873.6875</v>
      </c>
      <c r="V202">
        <v>2255.84</v>
      </c>
      <c r="W202">
        <v>182.69</v>
      </c>
      <c r="X202">
        <v>143.28</v>
      </c>
      <c r="Y202" s="3">
        <f>DATE(YEAR(U202), MONTH(U202), DAY(U202))</f>
        <v>45873</v>
      </c>
      <c r="Z202" t="str">
        <f>IF(TEXT(U202, "hh:mm") = "00:00", "08:30", TEXT(U202, "hh:mm"))</f>
        <v>16:30</v>
      </c>
      <c r="AA202" s="3">
        <f>WORKDAY(AB202,-1,[1]USHolidays!$B$2:$B$11)</f>
        <v>45870</v>
      </c>
      <c r="AB202" s="3">
        <f>IF(WEEKDAY(Y202,2)=6,Y202-1,IF(WEEKDAY(Y202,2)=7,Y202-2,IF(Z202="08:30",IF(WEEKDAY(Y202,2)=1,Y202-3, Y202-1),Y202)))</f>
        <v>45873</v>
      </c>
      <c r="AC202" s="3">
        <f>WORKDAY(AB202,1,[1]USHolidays!$B$2:$B$11)</f>
        <v>45874</v>
      </c>
      <c r="AD202">
        <f>ROUND(P202*10, 0)</f>
        <v>4</v>
      </c>
      <c r="AE202">
        <f>ROUND(N202*20, 0)</f>
        <v>5</v>
      </c>
      <c r="AF202">
        <f>ROUND(O202, 0)</f>
        <v>4</v>
      </c>
      <c r="AG202">
        <f>IF(J202 = "", 999, ROUND(J202*10, 0))</f>
        <v>999</v>
      </c>
    </row>
    <row r="203" spans="1:33" x14ac:dyDescent="0.25">
      <c r="A203">
        <v>524</v>
      </c>
      <c r="B203" t="s">
        <v>2785</v>
      </c>
      <c r="C203" t="s">
        <v>2784</v>
      </c>
      <c r="D203" t="s">
        <v>3</v>
      </c>
      <c r="E203" t="s">
        <v>119</v>
      </c>
      <c r="F203" t="s">
        <v>183</v>
      </c>
      <c r="G203" t="s">
        <v>20</v>
      </c>
      <c r="H203">
        <v>11506.28</v>
      </c>
      <c r="I203">
        <v>6.24</v>
      </c>
      <c r="K203">
        <v>212.15</v>
      </c>
      <c r="M203" s="2">
        <v>6.4999999999999997E-3</v>
      </c>
      <c r="N203" s="2">
        <v>0.2276</v>
      </c>
      <c r="O203">
        <v>3.76</v>
      </c>
      <c r="P203">
        <v>0.21</v>
      </c>
      <c r="Q203" s="2">
        <v>0.14990000000000001</v>
      </c>
      <c r="R203" s="2">
        <v>1.0200000000000001E-2</v>
      </c>
      <c r="S203" s="2">
        <v>-1.7399999999999999E-2</v>
      </c>
      <c r="T203">
        <v>0.28999999999999998</v>
      </c>
      <c r="U203" s="1">
        <v>45861.6875</v>
      </c>
      <c r="V203">
        <v>442.71</v>
      </c>
      <c r="W203">
        <v>270.36</v>
      </c>
      <c r="X203">
        <v>244.47</v>
      </c>
      <c r="Y203" s="3">
        <f>DATE(YEAR(U203), MONTH(U203), DAY(U203))</f>
        <v>45861</v>
      </c>
      <c r="Z203" t="str">
        <f>IF(TEXT(U203, "hh:mm") = "00:00", "08:30", TEXT(U203, "hh:mm"))</f>
        <v>16:30</v>
      </c>
      <c r="AA203" s="3">
        <f>WORKDAY(AB203,-1,[1]USHolidays!$B$2:$B$11)</f>
        <v>45860</v>
      </c>
      <c r="AB203" s="3">
        <f>IF(WEEKDAY(Y203,2)=6,Y203-1,IF(WEEKDAY(Y203,2)=7,Y203-2,IF(Z203="08:30",IF(WEEKDAY(Y203,2)=1,Y203-3, Y203-1),Y203)))</f>
        <v>45861</v>
      </c>
      <c r="AC203" s="3">
        <f>WORKDAY(AB203,1,[1]USHolidays!$B$2:$B$11)</f>
        <v>45862</v>
      </c>
      <c r="AD203">
        <f>ROUND(P203*10, 0)</f>
        <v>2</v>
      </c>
      <c r="AE203">
        <f>ROUND(N203*20, 0)</f>
        <v>5</v>
      </c>
      <c r="AF203">
        <f>ROUND(O203, 0)</f>
        <v>4</v>
      </c>
      <c r="AG203">
        <f>IF(J203 = "", 999, ROUND(J203*10, 0))</f>
        <v>999</v>
      </c>
    </row>
    <row r="204" spans="1:33" x14ac:dyDescent="0.25">
      <c r="A204">
        <v>468</v>
      </c>
      <c r="B204" t="s">
        <v>2783</v>
      </c>
      <c r="C204" t="s">
        <v>2782</v>
      </c>
      <c r="D204" t="s">
        <v>3</v>
      </c>
      <c r="E204" t="s">
        <v>88</v>
      </c>
      <c r="F204" t="s">
        <v>385</v>
      </c>
      <c r="G204" t="s">
        <v>11</v>
      </c>
      <c r="H204">
        <v>12021.43</v>
      </c>
      <c r="K204">
        <v>6.18</v>
      </c>
      <c r="L204">
        <v>4.26</v>
      </c>
      <c r="N204" s="2">
        <v>0.2266</v>
      </c>
      <c r="O204">
        <v>1.38</v>
      </c>
      <c r="P204">
        <v>0.91</v>
      </c>
      <c r="Q204" s="2">
        <v>-0.41870000000000002</v>
      </c>
      <c r="R204" s="2">
        <v>2.3805000000000001</v>
      </c>
      <c r="S204" s="2">
        <v>3.3513000000000002</v>
      </c>
      <c r="T204">
        <v>2.3199999999999998</v>
      </c>
      <c r="U204" s="1">
        <v>45876.6875</v>
      </c>
      <c r="V204">
        <v>16051.84</v>
      </c>
      <c r="W204">
        <v>71.11</v>
      </c>
      <c r="X204">
        <v>67.88</v>
      </c>
      <c r="Y204" s="3">
        <f>DATE(YEAR(U204), MONTH(U204), DAY(U204))</f>
        <v>45876</v>
      </c>
      <c r="Z204" t="str">
        <f>IF(TEXT(U204, "hh:mm") = "00:00", "08:30", TEXT(U204, "hh:mm"))</f>
        <v>16:30</v>
      </c>
      <c r="AA204" s="3">
        <f>WORKDAY(AB204,-1,[1]USHolidays!$B$2:$B$11)</f>
        <v>45875</v>
      </c>
      <c r="AB204" s="3">
        <f>IF(WEEKDAY(Y204,2)=6,Y204-1,IF(WEEKDAY(Y204,2)=7,Y204-2,IF(Z204="08:30",IF(WEEKDAY(Y204,2)=1,Y204-3, Y204-1),Y204)))</f>
        <v>45876</v>
      </c>
      <c r="AC204" s="3">
        <f>WORKDAY(AB204,1,[1]USHolidays!$B$2:$B$11)</f>
        <v>45877</v>
      </c>
      <c r="AD204">
        <f>ROUND(P204*10, 0)</f>
        <v>9</v>
      </c>
      <c r="AE204">
        <f>ROUND(N204*20, 0)</f>
        <v>5</v>
      </c>
      <c r="AF204">
        <f>ROUND(O204, 0)</f>
        <v>1</v>
      </c>
      <c r="AG204">
        <f>IF(J204 = "", 999, ROUND(J204*10, 0))</f>
        <v>999</v>
      </c>
    </row>
    <row r="205" spans="1:33" x14ac:dyDescent="0.25">
      <c r="A205">
        <v>696</v>
      </c>
      <c r="B205" t="s">
        <v>2781</v>
      </c>
      <c r="C205" t="s">
        <v>2780</v>
      </c>
      <c r="D205" t="s">
        <v>17</v>
      </c>
      <c r="E205" t="s">
        <v>16</v>
      </c>
      <c r="F205" t="s">
        <v>15</v>
      </c>
      <c r="G205" t="s">
        <v>11</v>
      </c>
      <c r="H205">
        <v>3010.62</v>
      </c>
      <c r="I205">
        <v>15.78</v>
      </c>
      <c r="J205">
        <v>0.79</v>
      </c>
      <c r="K205">
        <v>23.03</v>
      </c>
      <c r="L205">
        <v>7.46</v>
      </c>
      <c r="M205" s="2">
        <v>1.2999999999999999E-2</v>
      </c>
      <c r="N205" s="2">
        <v>0.22570000000000001</v>
      </c>
      <c r="O205">
        <v>5.39</v>
      </c>
      <c r="P205">
        <v>0.55000000000000004</v>
      </c>
      <c r="Q205" s="2">
        <v>0.1462</v>
      </c>
      <c r="R205" s="2">
        <v>0.54349999999999998</v>
      </c>
      <c r="S205" s="2">
        <v>0.1119</v>
      </c>
      <c r="T205">
        <v>1.08</v>
      </c>
      <c r="U205" s="1">
        <v>45873.6875</v>
      </c>
      <c r="V205">
        <v>930.61</v>
      </c>
      <c r="W205">
        <v>64.86</v>
      </c>
      <c r="X205">
        <v>60.83</v>
      </c>
      <c r="Y205" s="3">
        <f>DATE(YEAR(U205), MONTH(U205), DAY(U205))</f>
        <v>45873</v>
      </c>
      <c r="Z205" t="str">
        <f>IF(TEXT(U205, "hh:mm") = "00:00", "08:30", TEXT(U205, "hh:mm"))</f>
        <v>16:30</v>
      </c>
      <c r="AA205" s="3">
        <f>WORKDAY(AB205,-1,[1]USHolidays!$B$2:$B$11)</f>
        <v>45870</v>
      </c>
      <c r="AB205" s="3">
        <f>IF(WEEKDAY(Y205,2)=6,Y205-1,IF(WEEKDAY(Y205,2)=7,Y205-2,IF(Z205="08:30",IF(WEEKDAY(Y205,2)=1,Y205-3, Y205-1),Y205)))</f>
        <v>45873</v>
      </c>
      <c r="AC205" s="3">
        <f>WORKDAY(AB205,1,[1]USHolidays!$B$2:$B$11)</f>
        <v>45874</v>
      </c>
      <c r="AD205">
        <f>ROUND(P205*10, 0)</f>
        <v>6</v>
      </c>
      <c r="AE205">
        <f>ROUND(N205*20, 0)</f>
        <v>5</v>
      </c>
      <c r="AF205">
        <f>ROUND(O205, 0)</f>
        <v>5</v>
      </c>
      <c r="AG205">
        <f>IF(J205 = "", 999, ROUND(J205*10, 0))</f>
        <v>8</v>
      </c>
    </row>
    <row r="206" spans="1:33" x14ac:dyDescent="0.25">
      <c r="A206">
        <v>292</v>
      </c>
      <c r="B206" t="s">
        <v>2779</v>
      </c>
      <c r="C206" t="s">
        <v>2778</v>
      </c>
      <c r="D206" t="s">
        <v>359</v>
      </c>
      <c r="E206" t="s">
        <v>25</v>
      </c>
      <c r="F206" t="s">
        <v>38</v>
      </c>
      <c r="G206" t="s">
        <v>11</v>
      </c>
      <c r="H206">
        <v>61316.61</v>
      </c>
      <c r="I206">
        <v>31.94</v>
      </c>
      <c r="J206">
        <v>3.59</v>
      </c>
      <c r="K206">
        <v>2.69</v>
      </c>
      <c r="L206">
        <v>5.95</v>
      </c>
      <c r="N206" s="2">
        <v>0.22459999999999999</v>
      </c>
      <c r="O206">
        <v>2.72</v>
      </c>
      <c r="P206">
        <v>0.48</v>
      </c>
      <c r="Q206" s="2">
        <v>0.30599999999999999</v>
      </c>
      <c r="R206" s="2">
        <v>-0.2278</v>
      </c>
      <c r="S206" s="2">
        <v>-0.153</v>
      </c>
      <c r="T206">
        <v>1.1499999999999999</v>
      </c>
      <c r="U206" s="1">
        <v>45875.6875</v>
      </c>
      <c r="V206">
        <v>6450.29</v>
      </c>
      <c r="W206">
        <v>89.28</v>
      </c>
      <c r="X206">
        <v>80.02</v>
      </c>
      <c r="Y206" s="3">
        <f>DATE(YEAR(U206), MONTH(U206), DAY(U206))</f>
        <v>45875</v>
      </c>
      <c r="Z206" t="str">
        <f>IF(TEXT(U206, "hh:mm") = "00:00", "08:30", TEXT(U206, "hh:mm"))</f>
        <v>16:30</v>
      </c>
      <c r="AA206" s="3">
        <f>WORKDAY(AB206,-1,[1]USHolidays!$B$2:$B$11)</f>
        <v>45874</v>
      </c>
      <c r="AB206" s="3">
        <f>IF(WEEKDAY(Y206,2)=6,Y206-1,IF(WEEKDAY(Y206,2)=7,Y206-2,IF(Z206="08:30",IF(WEEKDAY(Y206,2)=1,Y206-3, Y206-1),Y206)))</f>
        <v>45875</v>
      </c>
      <c r="AC206" s="3">
        <f>WORKDAY(AB206,1,[1]USHolidays!$B$2:$B$11)</f>
        <v>45876</v>
      </c>
      <c r="AD206">
        <f>ROUND(P206*10, 0)</f>
        <v>5</v>
      </c>
      <c r="AE206">
        <f>ROUND(N206*20, 0)</f>
        <v>4</v>
      </c>
      <c r="AF206">
        <f>ROUND(O206, 0)</f>
        <v>3</v>
      </c>
      <c r="AG206">
        <f>IF(J206 = "", 999, ROUND(J206*10, 0))</f>
        <v>36</v>
      </c>
    </row>
    <row r="207" spans="1:33" x14ac:dyDescent="0.25">
      <c r="A207">
        <v>198</v>
      </c>
      <c r="B207" t="s">
        <v>2777</v>
      </c>
      <c r="C207" t="s">
        <v>2776</v>
      </c>
      <c r="D207" t="s">
        <v>60</v>
      </c>
      <c r="E207" t="s">
        <v>16</v>
      </c>
      <c r="F207" t="s">
        <v>308</v>
      </c>
      <c r="G207" t="s">
        <v>11</v>
      </c>
      <c r="H207">
        <v>18170.36</v>
      </c>
      <c r="I207">
        <v>11.41</v>
      </c>
      <c r="J207">
        <v>0.4</v>
      </c>
      <c r="K207">
        <v>19.079999999999998</v>
      </c>
      <c r="L207">
        <v>0.28000000000000003</v>
      </c>
      <c r="M207" s="2">
        <v>3.73E-2</v>
      </c>
      <c r="N207" s="2">
        <v>0.2243</v>
      </c>
      <c r="O207">
        <v>3.93</v>
      </c>
      <c r="P207">
        <v>0.3</v>
      </c>
      <c r="Q207" s="2">
        <v>0.24279999999999999</v>
      </c>
      <c r="R207" s="2">
        <v>-2.46E-2</v>
      </c>
      <c r="S207" s="2">
        <v>-6.7699999999999996E-2</v>
      </c>
      <c r="T207">
        <v>0.33</v>
      </c>
      <c r="U207" s="1">
        <v>45873.6875</v>
      </c>
      <c r="V207">
        <v>6940.1</v>
      </c>
      <c r="W207">
        <v>33.619999999999997</v>
      </c>
      <c r="X207">
        <v>23.81</v>
      </c>
      <c r="Y207" s="3">
        <f>DATE(YEAR(U207), MONTH(U207), DAY(U207))</f>
        <v>45873</v>
      </c>
      <c r="Z207" t="str">
        <f>IF(TEXT(U207, "hh:mm") = "00:00", "08:30", TEXT(U207, "hh:mm"))</f>
        <v>16:30</v>
      </c>
      <c r="AA207" s="3">
        <f>WORKDAY(AB207,-1,[1]USHolidays!$B$2:$B$11)</f>
        <v>45870</v>
      </c>
      <c r="AB207" s="3">
        <f>IF(WEEKDAY(Y207,2)=6,Y207-1,IF(WEEKDAY(Y207,2)=7,Y207-2,IF(Z207="08:30",IF(WEEKDAY(Y207,2)=1,Y207-3, Y207-1),Y207)))</f>
        <v>45873</v>
      </c>
      <c r="AC207" s="3">
        <f>WORKDAY(AB207,1,[1]USHolidays!$B$2:$B$11)</f>
        <v>45874</v>
      </c>
      <c r="AD207">
        <f>ROUND(P207*10, 0)</f>
        <v>3</v>
      </c>
      <c r="AE207">
        <f>ROUND(N207*20, 0)</f>
        <v>4</v>
      </c>
      <c r="AF207">
        <f>ROUND(O207, 0)</f>
        <v>4</v>
      </c>
      <c r="AG207">
        <f>IF(J207 = "", 999, ROUND(J207*10, 0))</f>
        <v>4</v>
      </c>
    </row>
    <row r="208" spans="1:33" x14ac:dyDescent="0.25">
      <c r="A208">
        <v>187</v>
      </c>
      <c r="B208" t="s">
        <v>2775</v>
      </c>
      <c r="C208" t="s">
        <v>2774</v>
      </c>
      <c r="D208" t="s">
        <v>359</v>
      </c>
      <c r="E208" t="s">
        <v>8</v>
      </c>
      <c r="F208" t="s">
        <v>484</v>
      </c>
      <c r="G208" t="s">
        <v>11</v>
      </c>
      <c r="H208">
        <v>33329.129999999997</v>
      </c>
      <c r="I208">
        <v>59.4</v>
      </c>
      <c r="J208">
        <v>2.4700000000000002</v>
      </c>
      <c r="K208">
        <v>6.27</v>
      </c>
      <c r="L208">
        <v>7.47</v>
      </c>
      <c r="N208" s="2">
        <v>0.22270000000000001</v>
      </c>
      <c r="O208">
        <v>2.54</v>
      </c>
      <c r="P208">
        <v>0.98</v>
      </c>
      <c r="Q208" s="2">
        <v>0.13289999999999999</v>
      </c>
      <c r="R208" s="2">
        <v>0.1908</v>
      </c>
      <c r="S208" s="2">
        <v>9.2999999999999999E-2</v>
      </c>
      <c r="T208">
        <v>1.45</v>
      </c>
      <c r="U208" s="1">
        <v>45868.6875</v>
      </c>
      <c r="V208">
        <v>3506.53</v>
      </c>
      <c r="W208">
        <v>102.88</v>
      </c>
      <c r="X208">
        <v>85</v>
      </c>
      <c r="Y208" s="3">
        <f>DATE(YEAR(U208), MONTH(U208), DAY(U208))</f>
        <v>45868</v>
      </c>
      <c r="Z208" t="str">
        <f>IF(TEXT(U208, "hh:mm") = "00:00", "08:30", TEXT(U208, "hh:mm"))</f>
        <v>16:30</v>
      </c>
      <c r="AA208" s="3">
        <f>WORKDAY(AB208,-1,[1]USHolidays!$B$2:$B$11)</f>
        <v>45867</v>
      </c>
      <c r="AB208" s="3">
        <f>IF(WEEKDAY(Y208,2)=6,Y208-1,IF(WEEKDAY(Y208,2)=7,Y208-2,IF(Z208="08:30",IF(WEEKDAY(Y208,2)=1,Y208-3, Y208-1),Y208)))</f>
        <v>45868</v>
      </c>
      <c r="AC208" s="3">
        <f>WORKDAY(AB208,1,[1]USHolidays!$B$2:$B$11)</f>
        <v>45869</v>
      </c>
      <c r="AD208">
        <f>ROUND(P208*10, 0)</f>
        <v>10</v>
      </c>
      <c r="AE208">
        <f>ROUND(N208*20, 0)</f>
        <v>4</v>
      </c>
      <c r="AF208">
        <f>ROUND(O208, 0)</f>
        <v>3</v>
      </c>
      <c r="AG208">
        <f>IF(J208 = "", 999, ROUND(J208*10, 0))</f>
        <v>25</v>
      </c>
    </row>
    <row r="209" spans="1:33" x14ac:dyDescent="0.25">
      <c r="A209">
        <v>319</v>
      </c>
      <c r="B209" t="s">
        <v>2773</v>
      </c>
      <c r="C209" t="s">
        <v>2772</v>
      </c>
      <c r="D209" t="s">
        <v>17</v>
      </c>
      <c r="E209" t="s">
        <v>25</v>
      </c>
      <c r="F209" t="s">
        <v>24</v>
      </c>
      <c r="G209" t="s">
        <v>11</v>
      </c>
      <c r="H209">
        <v>6359.17</v>
      </c>
      <c r="I209">
        <v>19.45</v>
      </c>
      <c r="K209">
        <v>36.07</v>
      </c>
      <c r="L209">
        <v>34.5</v>
      </c>
      <c r="M209" s="2">
        <v>9.1999999999999998E-3</v>
      </c>
      <c r="N209" s="2">
        <v>0.22189999999999999</v>
      </c>
      <c r="O209">
        <v>7.21</v>
      </c>
      <c r="P209">
        <v>0.52</v>
      </c>
      <c r="Q209" s="2">
        <v>0.48139999999999999</v>
      </c>
      <c r="R209" s="2">
        <v>0.22270000000000001</v>
      </c>
      <c r="S209" s="2">
        <v>0.2656</v>
      </c>
      <c r="T209">
        <v>1.37</v>
      </c>
      <c r="U209" s="1">
        <v>45869.354166666664</v>
      </c>
      <c r="V209">
        <v>268.74</v>
      </c>
      <c r="W209">
        <v>233.67</v>
      </c>
      <c r="X209">
        <v>245.18</v>
      </c>
      <c r="Y209" s="3">
        <f>DATE(YEAR(U209), MONTH(U209), DAY(U209))</f>
        <v>45869</v>
      </c>
      <c r="Z209" t="str">
        <f>IF(TEXT(U209, "hh:mm") = "00:00", "08:30", TEXT(U209, "hh:mm"))</f>
        <v>08:30</v>
      </c>
      <c r="AA209" s="3">
        <f>WORKDAY(AB209,-1,[1]USHolidays!$B$2:$B$11)</f>
        <v>45867</v>
      </c>
      <c r="AB209" s="3">
        <f>IF(WEEKDAY(Y209,2)=6,Y209-1,IF(WEEKDAY(Y209,2)=7,Y209-2,IF(Z209="08:30",IF(WEEKDAY(Y209,2)=1,Y209-3, Y209-1),Y209)))</f>
        <v>45868</v>
      </c>
      <c r="AC209" s="3">
        <f>WORKDAY(AB209,1,[1]USHolidays!$B$2:$B$11)</f>
        <v>45869</v>
      </c>
      <c r="AD209">
        <f>ROUND(P209*10, 0)</f>
        <v>5</v>
      </c>
      <c r="AE209">
        <f>ROUND(N209*20, 0)</f>
        <v>4</v>
      </c>
      <c r="AF209">
        <f>ROUND(O209, 0)</f>
        <v>7</v>
      </c>
      <c r="AG209">
        <f>IF(J209 = "", 999, ROUND(J209*10, 0))</f>
        <v>999</v>
      </c>
    </row>
    <row r="210" spans="1:33" x14ac:dyDescent="0.25">
      <c r="A210">
        <v>545</v>
      </c>
      <c r="B210" t="s">
        <v>2771</v>
      </c>
      <c r="C210" t="s">
        <v>2770</v>
      </c>
      <c r="D210" t="s">
        <v>359</v>
      </c>
      <c r="E210" t="s">
        <v>25</v>
      </c>
      <c r="F210" t="s">
        <v>38</v>
      </c>
      <c r="G210" t="s">
        <v>11</v>
      </c>
      <c r="H210">
        <v>124069.89</v>
      </c>
      <c r="I210">
        <v>116.02</v>
      </c>
      <c r="J210">
        <v>8.66</v>
      </c>
      <c r="K210">
        <v>10.86</v>
      </c>
      <c r="L210">
        <v>4.3499999999999996</v>
      </c>
      <c r="N210" s="2">
        <v>0.2203</v>
      </c>
      <c r="O210">
        <v>4.5199999999999996</v>
      </c>
      <c r="P210">
        <v>0.04</v>
      </c>
      <c r="Q210" s="2">
        <v>0.123</v>
      </c>
      <c r="R210" s="2">
        <v>-1.4E-3</v>
      </c>
      <c r="S210" s="2">
        <v>2.1499999999999998E-2</v>
      </c>
      <c r="T210">
        <v>0.98</v>
      </c>
      <c r="U210" s="1">
        <v>45887.6875</v>
      </c>
      <c r="V210">
        <v>7601.87</v>
      </c>
      <c r="W210">
        <v>214.97</v>
      </c>
      <c r="X210">
        <v>185.88</v>
      </c>
      <c r="Y210" s="3">
        <f>DATE(YEAR(U210), MONTH(U210), DAY(U210))</f>
        <v>45887</v>
      </c>
      <c r="Z210" t="str">
        <f>IF(TEXT(U210, "hh:mm") = "00:00", "08:30", TEXT(U210, "hh:mm"))</f>
        <v>16:30</v>
      </c>
      <c r="AA210" s="3">
        <f>WORKDAY(AB210,-1,[1]USHolidays!$B$2:$B$11)</f>
        <v>45884</v>
      </c>
      <c r="AB210" s="3">
        <f>IF(WEEKDAY(Y210,2)=6,Y210-1,IF(WEEKDAY(Y210,2)=7,Y210-2,IF(Z210="08:30",IF(WEEKDAY(Y210,2)=1,Y210-3, Y210-1),Y210)))</f>
        <v>45887</v>
      </c>
      <c r="AC210" s="3">
        <f>WORKDAY(AB210,1,[1]USHolidays!$B$2:$B$11)</f>
        <v>45888</v>
      </c>
      <c r="AD210">
        <f>ROUND(P210*10, 0)</f>
        <v>0</v>
      </c>
      <c r="AE210">
        <f>ROUND(N210*20, 0)</f>
        <v>4</v>
      </c>
      <c r="AF210">
        <f>ROUND(O210, 0)</f>
        <v>5</v>
      </c>
      <c r="AG210">
        <f>IF(J210 = "", 999, ROUND(J210*10, 0))</f>
        <v>87</v>
      </c>
    </row>
    <row r="211" spans="1:33" x14ac:dyDescent="0.25">
      <c r="A211">
        <v>368</v>
      </c>
      <c r="B211" t="s">
        <v>2769</v>
      </c>
      <c r="C211" t="s">
        <v>2768</v>
      </c>
      <c r="D211" t="s">
        <v>17</v>
      </c>
      <c r="E211" t="s">
        <v>25</v>
      </c>
      <c r="F211" t="s">
        <v>24</v>
      </c>
      <c r="G211" t="s">
        <v>11</v>
      </c>
      <c r="H211">
        <v>3516.38</v>
      </c>
      <c r="K211">
        <v>6.35</v>
      </c>
      <c r="L211">
        <v>3.82</v>
      </c>
      <c r="N211" s="2">
        <v>0.21959999999999999</v>
      </c>
      <c r="O211">
        <v>3.84</v>
      </c>
      <c r="P211">
        <v>0.04</v>
      </c>
      <c r="Q211" s="2">
        <v>-3.61E-2</v>
      </c>
      <c r="R211" s="2">
        <v>-0.2409</v>
      </c>
      <c r="S211" s="2">
        <v>-0.33189999999999997</v>
      </c>
      <c r="T211">
        <v>0.73</v>
      </c>
      <c r="U211" s="1">
        <v>45881.6875</v>
      </c>
      <c r="V211">
        <v>888.01</v>
      </c>
      <c r="W211">
        <v>63.75</v>
      </c>
      <c r="X211">
        <v>42.82</v>
      </c>
      <c r="Y211" s="3">
        <f>DATE(YEAR(U211), MONTH(U211), DAY(U211))</f>
        <v>45881</v>
      </c>
      <c r="Z211" t="str">
        <f>IF(TEXT(U211, "hh:mm") = "00:00", "08:30", TEXT(U211, "hh:mm"))</f>
        <v>16:30</v>
      </c>
      <c r="AA211" s="3">
        <f>WORKDAY(AB211,-1,[1]USHolidays!$B$2:$B$11)</f>
        <v>45880</v>
      </c>
      <c r="AB211" s="3">
        <f>IF(WEEKDAY(Y211,2)=6,Y211-1,IF(WEEKDAY(Y211,2)=7,Y211-2,IF(Z211="08:30",IF(WEEKDAY(Y211,2)=1,Y211-3, Y211-1),Y211)))</f>
        <v>45881</v>
      </c>
      <c r="AC211" s="3">
        <f>WORKDAY(AB211,1,[1]USHolidays!$B$2:$B$11)</f>
        <v>45882</v>
      </c>
      <c r="AD211">
        <f>ROUND(P211*10, 0)</f>
        <v>0</v>
      </c>
      <c r="AE211">
        <f>ROUND(N211*20, 0)</f>
        <v>4</v>
      </c>
      <c r="AF211">
        <f>ROUND(O211, 0)</f>
        <v>4</v>
      </c>
      <c r="AG211">
        <f>IF(J211 = "", 999, ROUND(J211*10, 0))</f>
        <v>999</v>
      </c>
    </row>
    <row r="212" spans="1:33" x14ac:dyDescent="0.25">
      <c r="A212">
        <v>187</v>
      </c>
      <c r="B212" t="s">
        <v>2767</v>
      </c>
      <c r="C212" t="s">
        <v>2766</v>
      </c>
      <c r="D212" t="s">
        <v>17</v>
      </c>
      <c r="E212" t="s">
        <v>16</v>
      </c>
      <c r="F212" t="s">
        <v>353</v>
      </c>
      <c r="G212" t="s">
        <v>11</v>
      </c>
      <c r="H212">
        <v>2530.87</v>
      </c>
      <c r="K212">
        <v>17.63</v>
      </c>
      <c r="L212">
        <v>0.03</v>
      </c>
      <c r="M212" s="2">
        <v>4.6800000000000001E-2</v>
      </c>
      <c r="N212" s="2">
        <v>0.21940000000000001</v>
      </c>
      <c r="O212">
        <v>4.9400000000000004</v>
      </c>
      <c r="P212">
        <v>0.75</v>
      </c>
      <c r="Q212" s="2">
        <v>6.7000000000000002E-3</v>
      </c>
      <c r="R212" s="2">
        <v>0.15310000000000001</v>
      </c>
      <c r="S212" s="2">
        <v>-0.3196</v>
      </c>
      <c r="T212">
        <v>1.24</v>
      </c>
      <c r="U212" s="1">
        <v>45873.6875</v>
      </c>
      <c r="V212">
        <v>3154.43</v>
      </c>
      <c r="W212">
        <v>14.5</v>
      </c>
      <c r="X212">
        <v>9.94</v>
      </c>
      <c r="Y212" s="3">
        <f>DATE(YEAR(U212), MONTH(U212), DAY(U212))</f>
        <v>45873</v>
      </c>
      <c r="Z212" t="str">
        <f>IF(TEXT(U212, "hh:mm") = "00:00", "08:30", TEXT(U212, "hh:mm"))</f>
        <v>16:30</v>
      </c>
      <c r="AA212" s="3">
        <f>WORKDAY(AB212,-1,[1]USHolidays!$B$2:$B$11)</f>
        <v>45870</v>
      </c>
      <c r="AB212" s="3">
        <f>IF(WEEKDAY(Y212,2)=6,Y212-1,IF(WEEKDAY(Y212,2)=7,Y212-2,IF(Z212="08:30",IF(WEEKDAY(Y212,2)=1,Y212-3, Y212-1),Y212)))</f>
        <v>45873</v>
      </c>
      <c r="AC212" s="3">
        <f>WORKDAY(AB212,1,[1]USHolidays!$B$2:$B$11)</f>
        <v>45874</v>
      </c>
      <c r="AD212">
        <f>ROUND(P212*10, 0)</f>
        <v>8</v>
      </c>
      <c r="AE212">
        <f>ROUND(N212*20, 0)</f>
        <v>4</v>
      </c>
      <c r="AF212">
        <f>ROUND(O212, 0)</f>
        <v>5</v>
      </c>
      <c r="AG212">
        <f>IF(J212 = "", 999, ROUND(J212*10, 0))</f>
        <v>999</v>
      </c>
    </row>
    <row r="213" spans="1:33" x14ac:dyDescent="0.25">
      <c r="A213">
        <v>668</v>
      </c>
      <c r="B213" t="s">
        <v>2765</v>
      </c>
      <c r="C213" t="s">
        <v>2764</v>
      </c>
      <c r="D213" t="s">
        <v>17</v>
      </c>
      <c r="E213" t="s">
        <v>119</v>
      </c>
      <c r="F213" t="s">
        <v>183</v>
      </c>
      <c r="G213" t="s">
        <v>20</v>
      </c>
      <c r="H213">
        <v>2183.4</v>
      </c>
      <c r="I213">
        <v>21.32</v>
      </c>
      <c r="J213">
        <v>1.36</v>
      </c>
      <c r="K213">
        <v>16.32</v>
      </c>
      <c r="N213" s="2">
        <v>0.21929999999999999</v>
      </c>
      <c r="O213">
        <v>2.83</v>
      </c>
      <c r="P213">
        <v>0.34</v>
      </c>
      <c r="Q213" s="2">
        <v>3.7699999999999997E-2</v>
      </c>
      <c r="R213" s="2">
        <v>-2.3E-2</v>
      </c>
      <c r="S213" s="2">
        <v>0.1409</v>
      </c>
      <c r="T213">
        <v>0.85</v>
      </c>
      <c r="U213" s="1">
        <v>45873.354166666664</v>
      </c>
      <c r="V213">
        <v>685.61</v>
      </c>
      <c r="W213">
        <v>25</v>
      </c>
      <c r="X213">
        <v>18.7</v>
      </c>
      <c r="Y213" s="3">
        <f>DATE(YEAR(U213), MONTH(U213), DAY(U213))</f>
        <v>45873</v>
      </c>
      <c r="Z213" t="str">
        <f>IF(TEXT(U213, "hh:mm") = "00:00", "08:30", TEXT(U213, "hh:mm"))</f>
        <v>08:30</v>
      </c>
      <c r="AA213" s="3">
        <f>WORKDAY(AB213,-1,[1]USHolidays!$B$2:$B$11)</f>
        <v>45869</v>
      </c>
      <c r="AB213" s="3">
        <f>IF(WEEKDAY(Y213,2)=6,Y213-1,IF(WEEKDAY(Y213,2)=7,Y213-2,IF(Z213="08:30",IF(WEEKDAY(Y213,2)=1,Y213-3, Y213-1),Y213)))</f>
        <v>45870</v>
      </c>
      <c r="AC213" s="3">
        <f>WORKDAY(AB213,1,[1]USHolidays!$B$2:$B$11)</f>
        <v>45873</v>
      </c>
      <c r="AD213">
        <f>ROUND(P213*10, 0)</f>
        <v>3</v>
      </c>
      <c r="AE213">
        <f>ROUND(N213*20, 0)</f>
        <v>4</v>
      </c>
      <c r="AF213">
        <f>ROUND(O213, 0)</f>
        <v>3</v>
      </c>
      <c r="AG213">
        <f>IF(J213 = "", 999, ROUND(J213*10, 0))</f>
        <v>14</v>
      </c>
    </row>
    <row r="214" spans="1:33" x14ac:dyDescent="0.25">
      <c r="A214">
        <v>362</v>
      </c>
      <c r="B214" t="s">
        <v>2763</v>
      </c>
      <c r="C214" t="s">
        <v>2762</v>
      </c>
      <c r="D214" t="s">
        <v>17</v>
      </c>
      <c r="E214" t="s">
        <v>94</v>
      </c>
      <c r="F214" t="s">
        <v>173</v>
      </c>
      <c r="G214" t="s">
        <v>11</v>
      </c>
      <c r="H214">
        <v>5044.6899999999996</v>
      </c>
      <c r="I214">
        <v>372.56</v>
      </c>
      <c r="J214">
        <v>1.97</v>
      </c>
      <c r="K214">
        <v>14.87</v>
      </c>
      <c r="L214">
        <v>0.25</v>
      </c>
      <c r="M214" s="2">
        <v>4.7500000000000001E-2</v>
      </c>
      <c r="N214" s="2">
        <v>0.21890000000000001</v>
      </c>
      <c r="O214">
        <v>6.56</v>
      </c>
      <c r="P214">
        <v>0.95</v>
      </c>
      <c r="Q214" s="2">
        <v>3.1899999999999998E-2</v>
      </c>
      <c r="R214" s="2">
        <v>6.5000000000000002E-2</v>
      </c>
      <c r="S214" s="2">
        <v>-9.0700000000000003E-2</v>
      </c>
      <c r="T214">
        <v>1.17</v>
      </c>
      <c r="U214" s="1">
        <v>45868.6875</v>
      </c>
      <c r="V214">
        <v>1612.03</v>
      </c>
      <c r="W214">
        <v>26.18</v>
      </c>
      <c r="X214">
        <v>22.95</v>
      </c>
      <c r="Y214" s="3">
        <f>DATE(YEAR(U214), MONTH(U214), DAY(U214))</f>
        <v>45868</v>
      </c>
      <c r="Z214" t="str">
        <f>IF(TEXT(U214, "hh:mm") = "00:00", "08:30", TEXT(U214, "hh:mm"))</f>
        <v>16:30</v>
      </c>
      <c r="AA214" s="3">
        <f>WORKDAY(AB214,-1,[1]USHolidays!$B$2:$B$11)</f>
        <v>45867</v>
      </c>
      <c r="AB214" s="3">
        <f>IF(WEEKDAY(Y214,2)=6,Y214-1,IF(WEEKDAY(Y214,2)=7,Y214-2,IF(Z214="08:30",IF(WEEKDAY(Y214,2)=1,Y214-3, Y214-1),Y214)))</f>
        <v>45868</v>
      </c>
      <c r="AC214" s="3">
        <f>WORKDAY(AB214,1,[1]USHolidays!$B$2:$B$11)</f>
        <v>45869</v>
      </c>
      <c r="AD214">
        <f>ROUND(P214*10, 0)</f>
        <v>10</v>
      </c>
      <c r="AE214">
        <f>ROUND(N214*20, 0)</f>
        <v>4</v>
      </c>
      <c r="AF214">
        <f>ROUND(O214, 0)</f>
        <v>7</v>
      </c>
      <c r="AG214">
        <f>IF(J214 = "", 999, ROUND(J214*10, 0))</f>
        <v>20</v>
      </c>
    </row>
    <row r="215" spans="1:33" x14ac:dyDescent="0.25">
      <c r="A215">
        <v>202</v>
      </c>
      <c r="B215" t="s">
        <v>2761</v>
      </c>
      <c r="C215" t="s">
        <v>2760</v>
      </c>
      <c r="D215" t="s">
        <v>17</v>
      </c>
      <c r="E215" t="s">
        <v>25</v>
      </c>
      <c r="F215" t="s">
        <v>24</v>
      </c>
      <c r="G215" t="s">
        <v>11</v>
      </c>
      <c r="H215">
        <v>6097.49</v>
      </c>
      <c r="I215">
        <v>13.18</v>
      </c>
      <c r="J215">
        <v>0.54</v>
      </c>
      <c r="K215">
        <v>6.84</v>
      </c>
      <c r="L215">
        <v>0.25</v>
      </c>
      <c r="N215" s="2">
        <v>0.21879999999999999</v>
      </c>
      <c r="O215">
        <v>2.4900000000000002</v>
      </c>
      <c r="P215">
        <v>0.47</v>
      </c>
      <c r="Q215" s="2">
        <v>0.73740000000000006</v>
      </c>
      <c r="R215" s="2">
        <v>-0.06</v>
      </c>
      <c r="S215" s="2">
        <v>-0.2424</v>
      </c>
      <c r="T215">
        <v>0.72</v>
      </c>
      <c r="U215" s="1">
        <v>45875.6875</v>
      </c>
      <c r="V215">
        <v>4271.04</v>
      </c>
      <c r="W215">
        <v>31.3</v>
      </c>
      <c r="X215">
        <v>20.85</v>
      </c>
      <c r="Y215" s="3">
        <f>DATE(YEAR(U215), MONTH(U215), DAY(U215))</f>
        <v>45875</v>
      </c>
      <c r="Z215" t="str">
        <f>IF(TEXT(U215, "hh:mm") = "00:00", "08:30", TEXT(U215, "hh:mm"))</f>
        <v>16:30</v>
      </c>
      <c r="AA215" s="3">
        <f>WORKDAY(AB215,-1,[1]USHolidays!$B$2:$B$11)</f>
        <v>45874</v>
      </c>
      <c r="AB215" s="3">
        <f>IF(WEEKDAY(Y215,2)=6,Y215-1,IF(WEEKDAY(Y215,2)=7,Y215-2,IF(Z215="08:30",IF(WEEKDAY(Y215,2)=1,Y215-3, Y215-1),Y215)))</f>
        <v>45875</v>
      </c>
      <c r="AC215" s="3">
        <f>WORKDAY(AB215,1,[1]USHolidays!$B$2:$B$11)</f>
        <v>45876</v>
      </c>
      <c r="AD215">
        <f>ROUND(P215*10, 0)</f>
        <v>5</v>
      </c>
      <c r="AE215">
        <f>ROUND(N215*20, 0)</f>
        <v>4</v>
      </c>
      <c r="AF215">
        <f>ROUND(O215, 0)</f>
        <v>2</v>
      </c>
      <c r="AG215">
        <f>IF(J215 = "", 999, ROUND(J215*10, 0))</f>
        <v>5</v>
      </c>
    </row>
    <row r="216" spans="1:33" x14ac:dyDescent="0.25">
      <c r="A216">
        <v>243</v>
      </c>
      <c r="B216" t="s">
        <v>2759</v>
      </c>
      <c r="C216" t="s">
        <v>2758</v>
      </c>
      <c r="D216" t="s">
        <v>3</v>
      </c>
      <c r="E216" t="s">
        <v>29</v>
      </c>
      <c r="F216" t="s">
        <v>99</v>
      </c>
      <c r="G216" t="s">
        <v>11</v>
      </c>
      <c r="H216">
        <v>24801.8</v>
      </c>
      <c r="I216">
        <v>36.130000000000003</v>
      </c>
      <c r="J216">
        <v>1.54</v>
      </c>
      <c r="K216">
        <v>55.87</v>
      </c>
      <c r="L216">
        <v>9.61</v>
      </c>
      <c r="M216" s="2">
        <v>2.5000000000000001E-3</v>
      </c>
      <c r="N216" s="2">
        <v>0.21859999999999999</v>
      </c>
      <c r="O216">
        <v>2.1</v>
      </c>
      <c r="P216">
        <v>0.16</v>
      </c>
      <c r="Q216" s="2">
        <v>9.01E-2</v>
      </c>
      <c r="R216" s="2">
        <v>0.76829999999999998</v>
      </c>
      <c r="S216" s="2">
        <v>0.65769999999999995</v>
      </c>
      <c r="T216">
        <v>1.5</v>
      </c>
      <c r="U216" s="1">
        <v>45862.6875</v>
      </c>
      <c r="V216">
        <v>371.31</v>
      </c>
      <c r="W216">
        <v>767.2</v>
      </c>
      <c r="X216">
        <v>702.97</v>
      </c>
      <c r="Y216" s="3">
        <f>DATE(YEAR(U216), MONTH(U216), DAY(U216))</f>
        <v>45862</v>
      </c>
      <c r="Z216" t="str">
        <f>IF(TEXT(U216, "hh:mm") = "00:00", "08:30", TEXT(U216, "hh:mm"))</f>
        <v>16:30</v>
      </c>
      <c r="AA216" s="3">
        <f>WORKDAY(AB216,-1,[1]USHolidays!$B$2:$B$11)</f>
        <v>45861</v>
      </c>
      <c r="AB216" s="3">
        <f>IF(WEEKDAY(Y216,2)=6,Y216-1,IF(WEEKDAY(Y216,2)=7,Y216-2,IF(Z216="08:30",IF(WEEKDAY(Y216,2)=1,Y216-3, Y216-1),Y216)))</f>
        <v>45862</v>
      </c>
      <c r="AC216" s="3">
        <f>WORKDAY(AB216,1,[1]USHolidays!$B$2:$B$11)</f>
        <v>45863</v>
      </c>
      <c r="AD216">
        <f>ROUND(P216*10, 0)</f>
        <v>2</v>
      </c>
      <c r="AE216">
        <f>ROUND(N216*20, 0)</f>
        <v>4</v>
      </c>
      <c r="AF216">
        <f>ROUND(O216, 0)</f>
        <v>2</v>
      </c>
      <c r="AG216">
        <f>IF(J216 = "", 999, ROUND(J216*10, 0))</f>
        <v>15</v>
      </c>
    </row>
    <row r="217" spans="1:33" x14ac:dyDescent="0.25">
      <c r="A217">
        <v>356</v>
      </c>
      <c r="B217" t="s">
        <v>2757</v>
      </c>
      <c r="C217" t="s">
        <v>2756</v>
      </c>
      <c r="D217" t="s">
        <v>17</v>
      </c>
      <c r="E217" t="s">
        <v>29</v>
      </c>
      <c r="F217" t="s">
        <v>99</v>
      </c>
      <c r="G217" t="s">
        <v>11</v>
      </c>
      <c r="H217">
        <v>6772.55</v>
      </c>
      <c r="I217">
        <v>27.71</v>
      </c>
      <c r="K217">
        <v>39.36</v>
      </c>
      <c r="L217">
        <v>8.83</v>
      </c>
      <c r="N217" s="2">
        <v>0.21779999999999999</v>
      </c>
      <c r="O217">
        <v>5.31</v>
      </c>
      <c r="P217">
        <v>0.09</v>
      </c>
      <c r="Q217" s="2">
        <v>7.6499999999999999E-2</v>
      </c>
      <c r="R217" s="2">
        <v>0.4103</v>
      </c>
      <c r="S217" s="2">
        <v>0.69740000000000002</v>
      </c>
      <c r="T217">
        <v>1.65</v>
      </c>
      <c r="U217" s="1">
        <v>45870.354166666664</v>
      </c>
      <c r="V217">
        <v>154.63</v>
      </c>
      <c r="W217">
        <v>421</v>
      </c>
      <c r="X217">
        <v>341.11</v>
      </c>
      <c r="Y217" s="3">
        <f>DATE(YEAR(U217), MONTH(U217), DAY(U217))</f>
        <v>45870</v>
      </c>
      <c r="Z217" t="str">
        <f>IF(TEXT(U217, "hh:mm") = "00:00", "08:30", TEXT(U217, "hh:mm"))</f>
        <v>08:30</v>
      </c>
      <c r="AA217" s="3">
        <f>WORKDAY(AB217,-1,[1]USHolidays!$B$2:$B$11)</f>
        <v>45868</v>
      </c>
      <c r="AB217" s="3">
        <f>IF(WEEKDAY(Y217,2)=6,Y217-1,IF(WEEKDAY(Y217,2)=7,Y217-2,IF(Z217="08:30",IF(WEEKDAY(Y217,2)=1,Y217-3, Y217-1),Y217)))</f>
        <v>45869</v>
      </c>
      <c r="AC217" s="3">
        <f>WORKDAY(AB217,1,[1]USHolidays!$B$2:$B$11)</f>
        <v>45870</v>
      </c>
      <c r="AD217">
        <f>ROUND(P217*10, 0)</f>
        <v>1</v>
      </c>
      <c r="AE217">
        <f>ROUND(N217*20, 0)</f>
        <v>4</v>
      </c>
      <c r="AF217">
        <f>ROUND(O217, 0)</f>
        <v>5</v>
      </c>
      <c r="AG217">
        <f>IF(J217 = "", 999, ROUND(J217*10, 0))</f>
        <v>999</v>
      </c>
    </row>
    <row r="218" spans="1:33" x14ac:dyDescent="0.25">
      <c r="A218">
        <v>365</v>
      </c>
      <c r="B218" t="s">
        <v>2755</v>
      </c>
      <c r="C218" t="s">
        <v>2754</v>
      </c>
      <c r="D218" t="s">
        <v>3</v>
      </c>
      <c r="E218" t="s">
        <v>8</v>
      </c>
      <c r="F218" t="s">
        <v>7</v>
      </c>
      <c r="G218" t="s">
        <v>11</v>
      </c>
      <c r="H218">
        <v>27876.11</v>
      </c>
      <c r="K218">
        <v>5.92</v>
      </c>
      <c r="L218">
        <v>8.7799999999999994</v>
      </c>
      <c r="N218" s="2">
        <v>0.21659999999999999</v>
      </c>
      <c r="O218">
        <v>2.4500000000000002</v>
      </c>
      <c r="P218">
        <v>0.59</v>
      </c>
      <c r="Q218" s="2">
        <v>-2.5981999999999998</v>
      </c>
      <c r="R218" s="2">
        <v>0.99329999999999996</v>
      </c>
      <c r="S218" s="2">
        <v>0.91020000000000001</v>
      </c>
      <c r="T218">
        <v>0.94</v>
      </c>
      <c r="U218" s="1">
        <v>45876.354166666664</v>
      </c>
      <c r="V218">
        <v>3894.75</v>
      </c>
      <c r="W218">
        <v>147.82</v>
      </c>
      <c r="X218">
        <v>131.88</v>
      </c>
      <c r="Y218" s="3">
        <f>DATE(YEAR(U218), MONTH(U218), DAY(U218))</f>
        <v>45876</v>
      </c>
      <c r="Z218" t="str">
        <f>IF(TEXT(U218, "hh:mm") = "00:00", "08:30", TEXT(U218, "hh:mm"))</f>
        <v>08:30</v>
      </c>
      <c r="AA218" s="3">
        <f>WORKDAY(AB218,-1,[1]USHolidays!$B$2:$B$11)</f>
        <v>45874</v>
      </c>
      <c r="AB218" s="3">
        <f>IF(WEEKDAY(Y218,2)=6,Y218-1,IF(WEEKDAY(Y218,2)=7,Y218-2,IF(Z218="08:30",IF(WEEKDAY(Y218,2)=1,Y218-3, Y218-1),Y218)))</f>
        <v>45875</v>
      </c>
      <c r="AC218" s="3">
        <f>WORKDAY(AB218,1,[1]USHolidays!$B$2:$B$11)</f>
        <v>45876</v>
      </c>
      <c r="AD218">
        <f>ROUND(P218*10, 0)</f>
        <v>6</v>
      </c>
      <c r="AE218">
        <f>ROUND(N218*20, 0)</f>
        <v>4</v>
      </c>
      <c r="AF218">
        <f>ROUND(O218, 0)</f>
        <v>2</v>
      </c>
      <c r="AG218">
        <f>IF(J218 = "", 999, ROUND(J218*10, 0))</f>
        <v>999</v>
      </c>
    </row>
    <row r="219" spans="1:33" x14ac:dyDescent="0.25">
      <c r="A219">
        <v>49</v>
      </c>
      <c r="B219" t="s">
        <v>2753</v>
      </c>
      <c r="C219" t="s">
        <v>2752</v>
      </c>
      <c r="D219" t="s">
        <v>359</v>
      </c>
      <c r="E219" t="s">
        <v>2</v>
      </c>
      <c r="F219" t="s">
        <v>523</v>
      </c>
      <c r="G219" t="s">
        <v>56</v>
      </c>
      <c r="H219">
        <v>20311.55</v>
      </c>
      <c r="I219">
        <v>11.24</v>
      </c>
      <c r="K219">
        <v>36.89</v>
      </c>
      <c r="L219">
        <v>9.34</v>
      </c>
      <c r="N219" s="2">
        <v>0.2162</v>
      </c>
      <c r="O219">
        <v>1.46</v>
      </c>
      <c r="P219">
        <v>0.4</v>
      </c>
      <c r="Q219" s="2">
        <v>0.1638</v>
      </c>
      <c r="R219" s="2">
        <v>-0.34910000000000002</v>
      </c>
      <c r="S219" s="2">
        <v>-0.5706</v>
      </c>
      <c r="T219">
        <v>1.1000000000000001</v>
      </c>
      <c r="U219" s="1">
        <v>45904.6875</v>
      </c>
      <c r="V219">
        <v>4484.3900000000003</v>
      </c>
      <c r="W219">
        <v>209.15</v>
      </c>
      <c r="X219">
        <v>164.2</v>
      </c>
      <c r="Y219" s="3">
        <f>DATE(YEAR(U219), MONTH(U219), DAY(U219))</f>
        <v>45904</v>
      </c>
      <c r="Z219" t="str">
        <f>IF(TEXT(U219, "hh:mm") = "00:00", "08:30", TEXT(U219, "hh:mm"))</f>
        <v>16:30</v>
      </c>
      <c r="AA219" s="3">
        <f>WORKDAY(AB219,-1,[1]USHolidays!$B$2:$B$11)</f>
        <v>45903</v>
      </c>
      <c r="AB219" s="3">
        <f>IF(WEEKDAY(Y219,2)=6,Y219-1,IF(WEEKDAY(Y219,2)=7,Y219-2,IF(Z219="08:30",IF(WEEKDAY(Y219,2)=1,Y219-3, Y219-1),Y219)))</f>
        <v>45904</v>
      </c>
      <c r="AC219" s="3">
        <f>WORKDAY(AB219,1,[1]USHolidays!$B$2:$B$11)</f>
        <v>45905</v>
      </c>
      <c r="AD219">
        <f>ROUND(P219*10, 0)</f>
        <v>4</v>
      </c>
      <c r="AE219">
        <f>ROUND(N219*20, 0)</f>
        <v>4</v>
      </c>
      <c r="AF219">
        <f>ROUND(O219, 0)</f>
        <v>1</v>
      </c>
      <c r="AG219">
        <f>IF(J219 = "", 999, ROUND(J219*10, 0))</f>
        <v>999</v>
      </c>
    </row>
    <row r="220" spans="1:33" x14ac:dyDescent="0.25">
      <c r="A220">
        <v>760</v>
      </c>
      <c r="B220" t="s">
        <v>2751</v>
      </c>
      <c r="C220" t="s">
        <v>2750</v>
      </c>
      <c r="D220" t="s">
        <v>359</v>
      </c>
      <c r="E220" t="s">
        <v>8</v>
      </c>
      <c r="F220" t="s">
        <v>7</v>
      </c>
      <c r="G220" t="s">
        <v>11</v>
      </c>
      <c r="H220">
        <v>101305.08</v>
      </c>
      <c r="I220">
        <v>28.24</v>
      </c>
      <c r="K220">
        <v>67.010000000000005</v>
      </c>
      <c r="L220">
        <v>24.93</v>
      </c>
      <c r="N220" s="2">
        <v>0.21609999999999999</v>
      </c>
      <c r="O220">
        <v>2.65</v>
      </c>
      <c r="P220">
        <v>0.09</v>
      </c>
      <c r="Q220" s="2">
        <v>0.31919999999999998</v>
      </c>
      <c r="R220" s="2">
        <v>-8.9599999999999999E-2</v>
      </c>
      <c r="S220" s="2">
        <v>-1.8800000000000001E-2</v>
      </c>
      <c r="T220">
        <v>0.46</v>
      </c>
      <c r="U220" s="1">
        <v>45873.6875</v>
      </c>
      <c r="V220">
        <v>1644.16</v>
      </c>
      <c r="W220">
        <v>486.25</v>
      </c>
      <c r="X220">
        <v>395.12</v>
      </c>
      <c r="Y220" s="3">
        <f>DATE(YEAR(U220), MONTH(U220), DAY(U220))</f>
        <v>45873</v>
      </c>
      <c r="Z220" t="str">
        <f>IF(TEXT(U220, "hh:mm") = "00:00", "08:30", TEXT(U220, "hh:mm"))</f>
        <v>16:30</v>
      </c>
      <c r="AA220" s="3">
        <f>WORKDAY(AB220,-1,[1]USHolidays!$B$2:$B$11)</f>
        <v>45870</v>
      </c>
      <c r="AB220" s="3">
        <f>IF(WEEKDAY(Y220,2)=6,Y220-1,IF(WEEKDAY(Y220,2)=7,Y220-2,IF(Z220="08:30",IF(WEEKDAY(Y220,2)=1,Y220-3, Y220-1),Y220)))</f>
        <v>45873</v>
      </c>
      <c r="AC220" s="3">
        <f>WORKDAY(AB220,1,[1]USHolidays!$B$2:$B$11)</f>
        <v>45874</v>
      </c>
      <c r="AD220">
        <f>ROUND(P220*10, 0)</f>
        <v>1</v>
      </c>
      <c r="AE220">
        <f>ROUND(N220*20, 0)</f>
        <v>4</v>
      </c>
      <c r="AF220">
        <f>ROUND(O220, 0)</f>
        <v>3</v>
      </c>
      <c r="AG220">
        <f>IF(J220 = "", 999, ROUND(J220*10, 0))</f>
        <v>999</v>
      </c>
    </row>
    <row r="221" spans="1:33" x14ac:dyDescent="0.25">
      <c r="A221">
        <v>613</v>
      </c>
      <c r="B221" t="s">
        <v>2749</v>
      </c>
      <c r="C221" t="s">
        <v>2748</v>
      </c>
      <c r="D221" t="s">
        <v>3</v>
      </c>
      <c r="E221" t="s">
        <v>25</v>
      </c>
      <c r="F221" t="s">
        <v>24</v>
      </c>
      <c r="G221" t="s">
        <v>11</v>
      </c>
      <c r="H221">
        <v>2795.07</v>
      </c>
      <c r="K221">
        <v>-5.37</v>
      </c>
      <c r="L221">
        <v>1.86</v>
      </c>
      <c r="N221" s="2">
        <v>0.216</v>
      </c>
      <c r="O221">
        <v>3.66</v>
      </c>
      <c r="P221">
        <v>0</v>
      </c>
      <c r="Q221" s="2">
        <v>-5.0000000000000001E-3</v>
      </c>
      <c r="R221" s="2">
        <v>0.16270000000000001</v>
      </c>
      <c r="S221" s="2">
        <v>-0.1183</v>
      </c>
      <c r="T221">
        <v>1.3</v>
      </c>
      <c r="U221" s="1">
        <v>45874.6875</v>
      </c>
      <c r="V221">
        <v>1508.06</v>
      </c>
      <c r="W221">
        <v>31.88</v>
      </c>
      <c r="X221">
        <v>30.87</v>
      </c>
      <c r="Y221" s="3">
        <f>DATE(YEAR(U221), MONTH(U221), DAY(U221))</f>
        <v>45874</v>
      </c>
      <c r="Z221" t="str">
        <f>IF(TEXT(U221, "hh:mm") = "00:00", "08:30", TEXT(U221, "hh:mm"))</f>
        <v>16:30</v>
      </c>
      <c r="AA221" s="3">
        <f>WORKDAY(AB221,-1,[1]USHolidays!$B$2:$B$11)</f>
        <v>45873</v>
      </c>
      <c r="AB221" s="3">
        <f>IF(WEEKDAY(Y221,2)=6,Y221-1,IF(WEEKDAY(Y221,2)=7,Y221-2,IF(Z221="08:30",IF(WEEKDAY(Y221,2)=1,Y221-3, Y221-1),Y221)))</f>
        <v>45874</v>
      </c>
      <c r="AC221" s="3">
        <f>WORKDAY(AB221,1,[1]USHolidays!$B$2:$B$11)</f>
        <v>45875</v>
      </c>
      <c r="AD221">
        <f>ROUND(P221*10, 0)</f>
        <v>0</v>
      </c>
      <c r="AE221">
        <f>ROUND(N221*20, 0)</f>
        <v>4</v>
      </c>
      <c r="AF221">
        <f>ROUND(O221, 0)</f>
        <v>4</v>
      </c>
      <c r="AG221">
        <f>IF(J221 = "", 999, ROUND(J221*10, 0))</f>
        <v>999</v>
      </c>
    </row>
    <row r="222" spans="1:33" x14ac:dyDescent="0.25">
      <c r="A222">
        <v>284</v>
      </c>
      <c r="B222" t="s">
        <v>2747</v>
      </c>
      <c r="C222" t="s">
        <v>2746</v>
      </c>
      <c r="D222" t="s">
        <v>17</v>
      </c>
      <c r="E222" t="s">
        <v>2</v>
      </c>
      <c r="F222" t="s">
        <v>1743</v>
      </c>
      <c r="G222" t="s">
        <v>11</v>
      </c>
      <c r="H222">
        <v>2766.92</v>
      </c>
      <c r="I222">
        <v>7.6</v>
      </c>
      <c r="K222">
        <v>37.090000000000003</v>
      </c>
      <c r="L222">
        <v>3.07</v>
      </c>
      <c r="N222" s="2">
        <v>0.21529999999999999</v>
      </c>
      <c r="O222">
        <v>4.68</v>
      </c>
      <c r="P222">
        <v>0.17</v>
      </c>
      <c r="Q222" s="2">
        <v>0.1724</v>
      </c>
      <c r="R222" s="2">
        <v>6.7799999999999999E-2</v>
      </c>
      <c r="S222" s="2">
        <v>0.11509999999999999</v>
      </c>
      <c r="T222">
        <v>1.83</v>
      </c>
      <c r="U222" s="1">
        <v>45868.6875</v>
      </c>
      <c r="V222">
        <v>256.48</v>
      </c>
      <c r="W222">
        <v>66.5</v>
      </c>
      <c r="X222">
        <v>62.99</v>
      </c>
      <c r="Y222" s="3">
        <f>DATE(YEAR(U222), MONTH(U222), DAY(U222))</f>
        <v>45868</v>
      </c>
      <c r="Z222" t="str">
        <f>IF(TEXT(U222, "hh:mm") = "00:00", "08:30", TEXT(U222, "hh:mm"))</f>
        <v>16:30</v>
      </c>
      <c r="AA222" s="3">
        <f>WORKDAY(AB222,-1,[1]USHolidays!$B$2:$B$11)</f>
        <v>45867</v>
      </c>
      <c r="AB222" s="3">
        <f>IF(WEEKDAY(Y222,2)=6,Y222-1,IF(WEEKDAY(Y222,2)=7,Y222-2,IF(Z222="08:30",IF(WEEKDAY(Y222,2)=1,Y222-3, Y222-1),Y222)))</f>
        <v>45868</v>
      </c>
      <c r="AC222" s="3">
        <f>WORKDAY(AB222,1,[1]USHolidays!$B$2:$B$11)</f>
        <v>45869</v>
      </c>
      <c r="AD222">
        <f>ROUND(P222*10, 0)</f>
        <v>2</v>
      </c>
      <c r="AE222">
        <f>ROUND(N222*20, 0)</f>
        <v>4</v>
      </c>
      <c r="AF222">
        <f>ROUND(O222, 0)</f>
        <v>5</v>
      </c>
      <c r="AG222">
        <f>IF(J222 = "", 999, ROUND(J222*10, 0))</f>
        <v>999</v>
      </c>
    </row>
    <row r="223" spans="1:33" x14ac:dyDescent="0.25">
      <c r="A223">
        <v>394</v>
      </c>
      <c r="B223" t="s">
        <v>2745</v>
      </c>
      <c r="C223" t="s">
        <v>2744</v>
      </c>
      <c r="D223" t="s">
        <v>17</v>
      </c>
      <c r="E223" t="s">
        <v>16</v>
      </c>
      <c r="F223" t="s">
        <v>15</v>
      </c>
      <c r="G223" t="s">
        <v>11</v>
      </c>
      <c r="H223">
        <v>3141.53</v>
      </c>
      <c r="I223">
        <v>40.25</v>
      </c>
      <c r="J223">
        <v>0.56999999999999995</v>
      </c>
      <c r="K223">
        <v>15.25</v>
      </c>
      <c r="L223">
        <v>0.06</v>
      </c>
      <c r="M223" s="2">
        <v>5.0200000000000002E-2</v>
      </c>
      <c r="N223" s="2">
        <v>0.2147</v>
      </c>
      <c r="O223">
        <v>3.81</v>
      </c>
      <c r="P223">
        <v>1.95</v>
      </c>
      <c r="Q223" s="2">
        <v>6.2600000000000003E-2</v>
      </c>
      <c r="R223" s="2">
        <v>4.2500000000000003E-2</v>
      </c>
      <c r="S223" s="2">
        <v>-0.1232</v>
      </c>
      <c r="T223">
        <v>1.21</v>
      </c>
      <c r="U223" s="1">
        <v>45875.6875</v>
      </c>
      <c r="V223">
        <v>1415.02</v>
      </c>
      <c r="W223">
        <v>44</v>
      </c>
      <c r="X223">
        <v>35.799999999999997</v>
      </c>
      <c r="Y223" s="3">
        <f>DATE(YEAR(U223), MONTH(U223), DAY(U223))</f>
        <v>45875</v>
      </c>
      <c r="Z223" t="str">
        <f>IF(TEXT(U223, "hh:mm") = "00:00", "08:30", TEXT(U223, "hh:mm"))</f>
        <v>16:30</v>
      </c>
      <c r="AA223" s="3">
        <f>WORKDAY(AB223,-1,[1]USHolidays!$B$2:$B$11)</f>
        <v>45874</v>
      </c>
      <c r="AB223" s="3">
        <f>IF(WEEKDAY(Y223,2)=6,Y223-1,IF(WEEKDAY(Y223,2)=7,Y223-2,IF(Z223="08:30",IF(WEEKDAY(Y223,2)=1,Y223-3, Y223-1),Y223)))</f>
        <v>45875</v>
      </c>
      <c r="AC223" s="3">
        <f>WORKDAY(AB223,1,[1]USHolidays!$B$2:$B$11)</f>
        <v>45876</v>
      </c>
      <c r="AD223">
        <f>ROUND(P223*10, 0)</f>
        <v>20</v>
      </c>
      <c r="AE223">
        <f>ROUND(N223*20, 0)</f>
        <v>4</v>
      </c>
      <c r="AF223">
        <f>ROUND(O223, 0)</f>
        <v>4</v>
      </c>
      <c r="AG223">
        <f>IF(J223 = "", 999, ROUND(J223*10, 0))</f>
        <v>6</v>
      </c>
    </row>
    <row r="224" spans="1:33" x14ac:dyDescent="0.25">
      <c r="A224">
        <v>589</v>
      </c>
      <c r="B224" t="s">
        <v>2743</v>
      </c>
      <c r="C224" t="s">
        <v>2742</v>
      </c>
      <c r="D224" t="s">
        <v>17</v>
      </c>
      <c r="E224" t="s">
        <v>8</v>
      </c>
      <c r="F224" t="s">
        <v>7</v>
      </c>
      <c r="G224" t="s">
        <v>11</v>
      </c>
      <c r="H224">
        <v>4017.18</v>
      </c>
      <c r="I224">
        <v>7.25</v>
      </c>
      <c r="J224">
        <v>0.15</v>
      </c>
      <c r="K224">
        <v>-2.6</v>
      </c>
      <c r="L224">
        <v>25.04</v>
      </c>
      <c r="N224" s="2">
        <v>0.2132</v>
      </c>
      <c r="O224">
        <v>5.13</v>
      </c>
      <c r="P224">
        <v>0</v>
      </c>
      <c r="Q224" s="2">
        <v>0.35649999999999998</v>
      </c>
      <c r="R224" s="2">
        <v>0.1109</v>
      </c>
      <c r="S224" s="2">
        <v>0.1203</v>
      </c>
      <c r="T224">
        <v>0.53</v>
      </c>
      <c r="U224" s="1">
        <v>45876.6875</v>
      </c>
      <c r="V224">
        <v>1173.6400000000001</v>
      </c>
      <c r="W224">
        <v>66.69</v>
      </c>
      <c r="X224">
        <v>50.57</v>
      </c>
      <c r="Y224" s="3">
        <f>DATE(YEAR(U224), MONTH(U224), DAY(U224))</f>
        <v>45876</v>
      </c>
      <c r="Z224" t="str">
        <f>IF(TEXT(U224, "hh:mm") = "00:00", "08:30", TEXT(U224, "hh:mm"))</f>
        <v>16:30</v>
      </c>
      <c r="AA224" s="3">
        <f>WORKDAY(AB224,-1,[1]USHolidays!$B$2:$B$11)</f>
        <v>45875</v>
      </c>
      <c r="AB224" s="3">
        <f>IF(WEEKDAY(Y224,2)=6,Y224-1,IF(WEEKDAY(Y224,2)=7,Y224-2,IF(Z224="08:30",IF(WEEKDAY(Y224,2)=1,Y224-3, Y224-1),Y224)))</f>
        <v>45876</v>
      </c>
      <c r="AC224" s="3">
        <f>WORKDAY(AB224,1,[1]USHolidays!$B$2:$B$11)</f>
        <v>45877</v>
      </c>
      <c r="AD224">
        <f>ROUND(P224*10, 0)</f>
        <v>0</v>
      </c>
      <c r="AE224">
        <f>ROUND(N224*20, 0)</f>
        <v>4</v>
      </c>
      <c r="AF224">
        <f>ROUND(O224, 0)</f>
        <v>5</v>
      </c>
      <c r="AG224">
        <f>IF(J224 = "", 999, ROUND(J224*10, 0))</f>
        <v>2</v>
      </c>
    </row>
    <row r="225" spans="1:33" x14ac:dyDescent="0.25">
      <c r="A225">
        <v>131</v>
      </c>
      <c r="B225" t="s">
        <v>2741</v>
      </c>
      <c r="C225" t="s">
        <v>2740</v>
      </c>
      <c r="D225" t="s">
        <v>3</v>
      </c>
      <c r="E225" t="s">
        <v>25</v>
      </c>
      <c r="F225" t="s">
        <v>63</v>
      </c>
      <c r="G225" t="s">
        <v>114</v>
      </c>
      <c r="H225">
        <v>2766.5</v>
      </c>
      <c r="K225">
        <v>7.43</v>
      </c>
      <c r="L225">
        <v>0.53</v>
      </c>
      <c r="N225" s="2">
        <v>0.21279999999999999</v>
      </c>
      <c r="O225">
        <v>7.4</v>
      </c>
      <c r="P225">
        <v>0.92</v>
      </c>
      <c r="Q225" s="2">
        <v>-0.17330000000000001</v>
      </c>
      <c r="R225" s="2">
        <v>-3.7999999999999999E-2</v>
      </c>
      <c r="S225" s="2">
        <v>-0.20280000000000001</v>
      </c>
      <c r="T225">
        <v>1.4</v>
      </c>
      <c r="U225" s="1">
        <v>45868.354166666664</v>
      </c>
      <c r="V225">
        <v>5243.35</v>
      </c>
      <c r="W225">
        <v>5.19</v>
      </c>
      <c r="X225">
        <v>4.05</v>
      </c>
      <c r="Y225" s="3">
        <f>DATE(YEAR(U225), MONTH(U225), DAY(U225))</f>
        <v>45868</v>
      </c>
      <c r="Z225" t="str">
        <f>IF(TEXT(U225, "hh:mm") = "00:00", "08:30", TEXT(U225, "hh:mm"))</f>
        <v>08:30</v>
      </c>
      <c r="AA225" s="3">
        <f>WORKDAY(AB225,-1,[1]USHolidays!$B$2:$B$11)</f>
        <v>45866</v>
      </c>
      <c r="AB225" s="3">
        <f>IF(WEEKDAY(Y225,2)=6,Y225-1,IF(WEEKDAY(Y225,2)=7,Y225-2,IF(Z225="08:30",IF(WEEKDAY(Y225,2)=1,Y225-3, Y225-1),Y225)))</f>
        <v>45867</v>
      </c>
      <c r="AC225" s="3">
        <f>WORKDAY(AB225,1,[1]USHolidays!$B$2:$B$11)</f>
        <v>45868</v>
      </c>
      <c r="AD225">
        <f>ROUND(P225*10, 0)</f>
        <v>9</v>
      </c>
      <c r="AE225">
        <f>ROUND(N225*20, 0)</f>
        <v>4</v>
      </c>
      <c r="AF225">
        <f>ROUND(O225, 0)</f>
        <v>7</v>
      </c>
      <c r="AG225">
        <f>IF(J225 = "", 999, ROUND(J225*10, 0))</f>
        <v>999</v>
      </c>
    </row>
    <row r="226" spans="1:33" x14ac:dyDescent="0.25">
      <c r="A226">
        <v>660</v>
      </c>
      <c r="B226" t="s">
        <v>2739</v>
      </c>
      <c r="C226" t="s">
        <v>2738</v>
      </c>
      <c r="D226" t="s">
        <v>3</v>
      </c>
      <c r="E226" t="s">
        <v>29</v>
      </c>
      <c r="F226" t="s">
        <v>921</v>
      </c>
      <c r="G226" t="s">
        <v>11</v>
      </c>
      <c r="H226">
        <v>10383.959999999999</v>
      </c>
      <c r="I226">
        <v>16.100000000000001</v>
      </c>
      <c r="J226">
        <v>1.04</v>
      </c>
      <c r="K226">
        <v>103.18</v>
      </c>
      <c r="L226">
        <v>13.97</v>
      </c>
      <c r="M226" s="2">
        <v>8.6E-3</v>
      </c>
      <c r="N226" s="2">
        <v>0.21149999999999999</v>
      </c>
      <c r="O226">
        <v>2.75</v>
      </c>
      <c r="P226">
        <v>1.1499999999999999</v>
      </c>
      <c r="Q226" s="2">
        <v>3.04E-2</v>
      </c>
      <c r="R226" s="2">
        <v>0.31609999999999999</v>
      </c>
      <c r="S226" s="2">
        <v>0.17580000000000001</v>
      </c>
      <c r="T226">
        <v>1.85</v>
      </c>
      <c r="U226" s="1">
        <v>45869.354166666664</v>
      </c>
      <c r="V226">
        <v>655.91</v>
      </c>
      <c r="W226">
        <v>211.9</v>
      </c>
      <c r="X226">
        <v>212.77</v>
      </c>
      <c r="Y226" s="3">
        <f>DATE(YEAR(U226), MONTH(U226), DAY(U226))</f>
        <v>45869</v>
      </c>
      <c r="Z226" t="str">
        <f>IF(TEXT(U226, "hh:mm") = "00:00", "08:30", TEXT(U226, "hh:mm"))</f>
        <v>08:30</v>
      </c>
      <c r="AA226" s="3">
        <f>WORKDAY(AB226,-1,[1]USHolidays!$B$2:$B$11)</f>
        <v>45867</v>
      </c>
      <c r="AB226" s="3">
        <f>IF(WEEKDAY(Y226,2)=6,Y226-1,IF(WEEKDAY(Y226,2)=7,Y226-2,IF(Z226="08:30",IF(WEEKDAY(Y226,2)=1,Y226-3, Y226-1),Y226)))</f>
        <v>45868</v>
      </c>
      <c r="AC226" s="3">
        <f>WORKDAY(AB226,1,[1]USHolidays!$B$2:$B$11)</f>
        <v>45869</v>
      </c>
      <c r="AD226">
        <f>ROUND(P226*10, 0)</f>
        <v>12</v>
      </c>
      <c r="AE226">
        <f>ROUND(N226*20, 0)</f>
        <v>4</v>
      </c>
      <c r="AF226">
        <f>ROUND(O226, 0)</f>
        <v>3</v>
      </c>
      <c r="AG226">
        <f>IF(J226 = "", 999, ROUND(J226*10, 0))</f>
        <v>10</v>
      </c>
    </row>
    <row r="227" spans="1:33" x14ac:dyDescent="0.25">
      <c r="A227">
        <v>163</v>
      </c>
      <c r="B227" t="s">
        <v>2737</v>
      </c>
      <c r="C227" t="s">
        <v>2736</v>
      </c>
      <c r="D227" t="s">
        <v>3</v>
      </c>
      <c r="E227" t="s">
        <v>16</v>
      </c>
      <c r="F227" t="s">
        <v>353</v>
      </c>
      <c r="G227" t="s">
        <v>56</v>
      </c>
      <c r="H227">
        <v>27388.080000000002</v>
      </c>
      <c r="I227">
        <v>14.12</v>
      </c>
      <c r="J227">
        <v>1.07</v>
      </c>
      <c r="K227">
        <v>11.37</v>
      </c>
      <c r="L227">
        <v>1.06</v>
      </c>
      <c r="M227" s="2">
        <v>3.7699999999999997E-2</v>
      </c>
      <c r="N227" s="2">
        <v>0.21099999999999999</v>
      </c>
      <c r="O227">
        <v>1.19</v>
      </c>
      <c r="P227">
        <v>0.36</v>
      </c>
      <c r="Q227" s="2">
        <v>5.16E-2</v>
      </c>
      <c r="R227" s="2">
        <v>0.28289999999999998</v>
      </c>
      <c r="S227" s="2">
        <v>-3.3E-3</v>
      </c>
      <c r="T227">
        <v>0.98</v>
      </c>
      <c r="U227" s="1">
        <v>45869.354166666664</v>
      </c>
      <c r="V227">
        <v>12988.03</v>
      </c>
      <c r="W227">
        <v>19.170000000000002</v>
      </c>
      <c r="X227">
        <v>15.1</v>
      </c>
      <c r="Y227" s="3">
        <f>DATE(YEAR(U227), MONTH(U227), DAY(U227))</f>
        <v>45869</v>
      </c>
      <c r="Z227" t="str">
        <f>IF(TEXT(U227, "hh:mm") = "00:00", "08:30", TEXT(U227, "hh:mm"))</f>
        <v>08:30</v>
      </c>
      <c r="AA227" s="3">
        <f>WORKDAY(AB227,-1,[1]USHolidays!$B$2:$B$11)</f>
        <v>45867</v>
      </c>
      <c r="AB227" s="3">
        <f>IF(WEEKDAY(Y227,2)=6,Y227-1,IF(WEEKDAY(Y227,2)=7,Y227-2,IF(Z227="08:30",IF(WEEKDAY(Y227,2)=1,Y227-3, Y227-1),Y227)))</f>
        <v>45868</v>
      </c>
      <c r="AC227" s="3">
        <f>WORKDAY(AB227,1,[1]USHolidays!$B$2:$B$11)</f>
        <v>45869</v>
      </c>
      <c r="AD227">
        <f>ROUND(P227*10, 0)</f>
        <v>4</v>
      </c>
      <c r="AE227">
        <f>ROUND(N227*20, 0)</f>
        <v>4</v>
      </c>
      <c r="AF227">
        <f>ROUND(O227, 0)</f>
        <v>1</v>
      </c>
      <c r="AG227">
        <f>IF(J227 = "", 999, ROUND(J227*10, 0))</f>
        <v>11</v>
      </c>
    </row>
    <row r="228" spans="1:33" x14ac:dyDescent="0.25">
      <c r="A228">
        <v>612</v>
      </c>
      <c r="B228" t="s">
        <v>2735</v>
      </c>
      <c r="C228" t="s">
        <v>2734</v>
      </c>
      <c r="D228" t="s">
        <v>3</v>
      </c>
      <c r="E228" t="s">
        <v>25</v>
      </c>
      <c r="F228" t="s">
        <v>208</v>
      </c>
      <c r="G228" t="s">
        <v>746</v>
      </c>
      <c r="H228">
        <v>1266908.06</v>
      </c>
      <c r="I228">
        <v>27.81</v>
      </c>
      <c r="J228">
        <v>1.1399999999999999</v>
      </c>
      <c r="K228">
        <v>26.72</v>
      </c>
      <c r="L228">
        <v>17.39</v>
      </c>
      <c r="M228" s="2">
        <v>1.38E-2</v>
      </c>
      <c r="N228" s="2">
        <v>0.2109</v>
      </c>
      <c r="O228">
        <v>2.2400000000000002</v>
      </c>
      <c r="P228">
        <v>0.21</v>
      </c>
      <c r="Q228" s="2">
        <v>0.42920000000000003</v>
      </c>
      <c r="R228" s="2">
        <v>0.46560000000000001</v>
      </c>
      <c r="S228" s="2">
        <v>0.23699999999999999</v>
      </c>
      <c r="T228">
        <v>1.2</v>
      </c>
      <c r="U228" s="1">
        <v>45855.354166666664</v>
      </c>
      <c r="V228">
        <v>12052.2</v>
      </c>
      <c r="W228">
        <v>272.27999999999997</v>
      </c>
      <c r="X228">
        <v>244.3</v>
      </c>
      <c r="Y228" s="3">
        <f>DATE(YEAR(U228), MONTH(U228), DAY(U228))</f>
        <v>45855</v>
      </c>
      <c r="Z228" t="str">
        <f>IF(TEXT(U228, "hh:mm") = "00:00", "08:30", TEXT(U228, "hh:mm"))</f>
        <v>08:30</v>
      </c>
      <c r="AA228" s="3">
        <f>WORKDAY(AB228,-1,[1]USHolidays!$B$2:$B$11)</f>
        <v>45853</v>
      </c>
      <c r="AB228" s="3">
        <f>IF(WEEKDAY(Y228,2)=6,Y228-1,IF(WEEKDAY(Y228,2)=7,Y228-2,IF(Z228="08:30",IF(WEEKDAY(Y228,2)=1,Y228-3, Y228-1),Y228)))</f>
        <v>45854</v>
      </c>
      <c r="AC228" s="3">
        <f>WORKDAY(AB228,1,[1]USHolidays!$B$2:$B$11)</f>
        <v>45855</v>
      </c>
      <c r="AD228">
        <f>ROUND(P228*10, 0)</f>
        <v>2</v>
      </c>
      <c r="AE228">
        <f>ROUND(N228*20, 0)</f>
        <v>4</v>
      </c>
      <c r="AF228">
        <f>ROUND(O228, 0)</f>
        <v>2</v>
      </c>
      <c r="AG228">
        <f>IF(J228 = "", 999, ROUND(J228*10, 0))</f>
        <v>11</v>
      </c>
    </row>
    <row r="229" spans="1:33" x14ac:dyDescent="0.25">
      <c r="A229">
        <v>367</v>
      </c>
      <c r="B229" t="s">
        <v>2733</v>
      </c>
      <c r="C229" t="s">
        <v>2732</v>
      </c>
      <c r="D229" t="s">
        <v>17</v>
      </c>
      <c r="E229" t="s">
        <v>16</v>
      </c>
      <c r="F229" t="s">
        <v>35</v>
      </c>
      <c r="G229" t="s">
        <v>11</v>
      </c>
      <c r="H229">
        <v>2208.15</v>
      </c>
      <c r="I229">
        <v>9.3000000000000007</v>
      </c>
      <c r="K229">
        <v>38.479999999999997</v>
      </c>
      <c r="L229">
        <v>3.01</v>
      </c>
      <c r="M229" s="2">
        <v>7.9799999999999996E-2</v>
      </c>
      <c r="N229" s="2">
        <v>0.21049999999999999</v>
      </c>
      <c r="O229">
        <v>4.34</v>
      </c>
      <c r="P229">
        <v>0.3</v>
      </c>
      <c r="Q229" s="2">
        <v>0.29880000000000001</v>
      </c>
      <c r="R229" s="2">
        <v>0.2288</v>
      </c>
      <c r="S229" s="2">
        <v>0.26690000000000003</v>
      </c>
      <c r="T229">
        <v>7.0000000000000007E-2</v>
      </c>
      <c r="U229" s="1">
        <v>45875.354166666664</v>
      </c>
      <c r="V229">
        <v>617.51</v>
      </c>
      <c r="W229">
        <v>53.06</v>
      </c>
      <c r="X229">
        <v>44.73</v>
      </c>
      <c r="Y229" s="3">
        <f>DATE(YEAR(U229), MONTH(U229), DAY(U229))</f>
        <v>45875</v>
      </c>
      <c r="Z229" t="str">
        <f>IF(TEXT(U229, "hh:mm") = "00:00", "08:30", TEXT(U229, "hh:mm"))</f>
        <v>08:30</v>
      </c>
      <c r="AA229" s="3">
        <f>WORKDAY(AB229,-1,[1]USHolidays!$B$2:$B$11)</f>
        <v>45873</v>
      </c>
      <c r="AB229" s="3">
        <f>IF(WEEKDAY(Y229,2)=6,Y229-1,IF(WEEKDAY(Y229,2)=7,Y229-2,IF(Z229="08:30",IF(WEEKDAY(Y229,2)=1,Y229-3, Y229-1),Y229)))</f>
        <v>45874</v>
      </c>
      <c r="AC229" s="3">
        <f>WORKDAY(AB229,1,[1]USHolidays!$B$2:$B$11)</f>
        <v>45875</v>
      </c>
      <c r="AD229">
        <f>ROUND(P229*10, 0)</f>
        <v>3</v>
      </c>
      <c r="AE229">
        <f>ROUND(N229*20, 0)</f>
        <v>4</v>
      </c>
      <c r="AF229">
        <f>ROUND(O229, 0)</f>
        <v>4</v>
      </c>
      <c r="AG229">
        <f>IF(J229 = "", 999, ROUND(J229*10, 0))</f>
        <v>999</v>
      </c>
    </row>
    <row r="230" spans="1:33" x14ac:dyDescent="0.25">
      <c r="A230">
        <v>574</v>
      </c>
      <c r="B230" t="s">
        <v>2731</v>
      </c>
      <c r="C230" t="s">
        <v>2730</v>
      </c>
      <c r="D230" t="s">
        <v>3</v>
      </c>
      <c r="E230" t="s">
        <v>94</v>
      </c>
      <c r="F230" t="s">
        <v>180</v>
      </c>
      <c r="G230" t="s">
        <v>11</v>
      </c>
      <c r="H230">
        <v>15125.54</v>
      </c>
      <c r="I230">
        <v>187.44</v>
      </c>
      <c r="J230">
        <v>2.38</v>
      </c>
      <c r="K230">
        <v>54.25</v>
      </c>
      <c r="L230">
        <v>0.76</v>
      </c>
      <c r="M230" s="2">
        <v>6.8099999999999994E-2</v>
      </c>
      <c r="N230" s="2">
        <v>0.20710000000000001</v>
      </c>
      <c r="O230">
        <v>2.54</v>
      </c>
      <c r="P230">
        <v>1.07</v>
      </c>
      <c r="Q230" s="2">
        <v>2.2599999999999999E-2</v>
      </c>
      <c r="R230" s="2">
        <v>-1.6E-2</v>
      </c>
      <c r="S230" s="2">
        <v>-4.3E-3</v>
      </c>
      <c r="T230">
        <v>0.84</v>
      </c>
      <c r="U230" s="1">
        <v>45868.6875</v>
      </c>
      <c r="V230">
        <v>891.93</v>
      </c>
      <c r="W230">
        <v>137.5</v>
      </c>
      <c r="X230">
        <v>118.5</v>
      </c>
      <c r="Y230" s="3">
        <f>DATE(YEAR(U230), MONTH(U230), DAY(U230))</f>
        <v>45868</v>
      </c>
      <c r="Z230" t="str">
        <f>IF(TEXT(U230, "hh:mm") = "00:00", "08:30", TEXT(U230, "hh:mm"))</f>
        <v>16:30</v>
      </c>
      <c r="AA230" s="3">
        <f>WORKDAY(AB230,-1,[1]USHolidays!$B$2:$B$11)</f>
        <v>45867</v>
      </c>
      <c r="AB230" s="3">
        <f>IF(WEEKDAY(Y230,2)=6,Y230-1,IF(WEEKDAY(Y230,2)=7,Y230-2,IF(Z230="08:30",IF(WEEKDAY(Y230,2)=1,Y230-3, Y230-1),Y230)))</f>
        <v>45868</v>
      </c>
      <c r="AC230" s="3">
        <f>WORKDAY(AB230,1,[1]USHolidays!$B$2:$B$11)</f>
        <v>45869</v>
      </c>
      <c r="AD230">
        <f>ROUND(P230*10, 0)</f>
        <v>11</v>
      </c>
      <c r="AE230">
        <f>ROUND(N230*20, 0)</f>
        <v>4</v>
      </c>
      <c r="AF230">
        <f>ROUND(O230, 0)</f>
        <v>3</v>
      </c>
      <c r="AG230">
        <f>IF(J230 = "", 999, ROUND(J230*10, 0))</f>
        <v>24</v>
      </c>
    </row>
    <row r="231" spans="1:33" x14ac:dyDescent="0.25">
      <c r="A231">
        <v>2</v>
      </c>
      <c r="B231" t="s">
        <v>2729</v>
      </c>
      <c r="C231" t="s">
        <v>2728</v>
      </c>
      <c r="D231" t="s">
        <v>3</v>
      </c>
      <c r="E231" t="s">
        <v>29</v>
      </c>
      <c r="F231" t="s">
        <v>575</v>
      </c>
      <c r="G231" t="s">
        <v>11</v>
      </c>
      <c r="H231">
        <v>7010.01</v>
      </c>
      <c r="I231">
        <v>58.62</v>
      </c>
      <c r="J231">
        <v>4.18</v>
      </c>
      <c r="K231">
        <v>10.220000000000001</v>
      </c>
      <c r="L231">
        <v>0.02</v>
      </c>
      <c r="M231" s="2">
        <v>4.7000000000000002E-3</v>
      </c>
      <c r="N231" s="2">
        <v>0.20669999999999999</v>
      </c>
      <c r="O231">
        <v>3.06</v>
      </c>
      <c r="P231">
        <v>0.42</v>
      </c>
      <c r="Q231" s="2">
        <v>9.7000000000000003E-2</v>
      </c>
      <c r="R231" s="2">
        <v>-0.13969999999999999</v>
      </c>
      <c r="S231" s="2">
        <v>-0.26939999999999997</v>
      </c>
      <c r="T231">
        <v>1</v>
      </c>
      <c r="U231" s="1">
        <v>45880.354166666664</v>
      </c>
      <c r="V231">
        <v>1267.76</v>
      </c>
      <c r="W231">
        <v>95.75</v>
      </c>
      <c r="X231">
        <v>85.98</v>
      </c>
      <c r="Y231" s="3">
        <f>DATE(YEAR(U231), MONTH(U231), DAY(U231))</f>
        <v>45880</v>
      </c>
      <c r="Z231" t="str">
        <f>IF(TEXT(U231, "hh:mm") = "00:00", "08:30", TEXT(U231, "hh:mm"))</f>
        <v>08:30</v>
      </c>
      <c r="AA231" s="3">
        <f>WORKDAY(AB231,-1,[1]USHolidays!$B$2:$B$11)</f>
        <v>45876</v>
      </c>
      <c r="AB231" s="3">
        <f>IF(WEEKDAY(Y231,2)=6,Y231-1,IF(WEEKDAY(Y231,2)=7,Y231-2,IF(Z231="08:30",IF(WEEKDAY(Y231,2)=1,Y231-3, Y231-1),Y231)))</f>
        <v>45877</v>
      </c>
      <c r="AC231" s="3">
        <f>WORKDAY(AB231,1,[1]USHolidays!$B$2:$B$11)</f>
        <v>45880</v>
      </c>
      <c r="AD231">
        <f>ROUND(P231*10, 0)</f>
        <v>4</v>
      </c>
      <c r="AE231">
        <f>ROUND(N231*20, 0)</f>
        <v>4</v>
      </c>
      <c r="AF231">
        <f>ROUND(O231, 0)</f>
        <v>3</v>
      </c>
      <c r="AG231">
        <f>IF(J231 = "", 999, ROUND(J231*10, 0))</f>
        <v>42</v>
      </c>
    </row>
    <row r="232" spans="1:33" x14ac:dyDescent="0.25">
      <c r="A232">
        <v>67</v>
      </c>
      <c r="B232" t="s">
        <v>2727</v>
      </c>
      <c r="C232" t="s">
        <v>2726</v>
      </c>
      <c r="D232" t="s">
        <v>3</v>
      </c>
      <c r="E232" t="s">
        <v>2</v>
      </c>
      <c r="F232" t="s">
        <v>470</v>
      </c>
      <c r="G232" t="s">
        <v>414</v>
      </c>
      <c r="H232">
        <v>22973.51</v>
      </c>
      <c r="I232">
        <v>100.78</v>
      </c>
      <c r="J232">
        <v>2.4700000000000002</v>
      </c>
      <c r="K232">
        <v>9.94</v>
      </c>
      <c r="L232">
        <v>0.55000000000000004</v>
      </c>
      <c r="N232" s="2">
        <v>0.20649999999999999</v>
      </c>
      <c r="O232">
        <v>2.48</v>
      </c>
      <c r="P232">
        <v>0.28999999999999998</v>
      </c>
      <c r="Q232" s="2">
        <v>3.9300000000000002E-2</v>
      </c>
      <c r="R232" s="2">
        <v>0.10639999999999999</v>
      </c>
      <c r="S232" s="2">
        <v>0.48349999999999999</v>
      </c>
      <c r="T232">
        <v>3.33</v>
      </c>
      <c r="U232" s="1">
        <v>45888.354166666664</v>
      </c>
      <c r="V232">
        <v>4162.6400000000003</v>
      </c>
      <c r="W232">
        <v>43.26</v>
      </c>
      <c r="X232">
        <v>41.48</v>
      </c>
      <c r="Y232" s="3">
        <f>DATE(YEAR(U232), MONTH(U232), DAY(U232))</f>
        <v>45888</v>
      </c>
      <c r="Z232" t="str">
        <f>IF(TEXT(U232, "hh:mm") = "00:00", "08:30", TEXT(U232, "hh:mm"))</f>
        <v>08:30</v>
      </c>
      <c r="AA232" s="3">
        <f>WORKDAY(AB232,-1,[1]USHolidays!$B$2:$B$11)</f>
        <v>45884</v>
      </c>
      <c r="AB232" s="3">
        <f>IF(WEEKDAY(Y232,2)=6,Y232-1,IF(WEEKDAY(Y232,2)=7,Y232-2,IF(Z232="08:30",IF(WEEKDAY(Y232,2)=1,Y232-3, Y232-1),Y232)))</f>
        <v>45887</v>
      </c>
      <c r="AC232" s="3">
        <f>WORKDAY(AB232,1,[1]USHolidays!$B$2:$B$11)</f>
        <v>45888</v>
      </c>
      <c r="AD232">
        <f>ROUND(P232*10, 0)</f>
        <v>3</v>
      </c>
      <c r="AE232">
        <f>ROUND(N232*20, 0)</f>
        <v>4</v>
      </c>
      <c r="AF232">
        <f>ROUND(O232, 0)</f>
        <v>2</v>
      </c>
      <c r="AG232">
        <f>IF(J232 = "", 999, ROUND(J232*10, 0))</f>
        <v>25</v>
      </c>
    </row>
    <row r="233" spans="1:33" x14ac:dyDescent="0.25">
      <c r="A233">
        <v>548</v>
      </c>
      <c r="B233" t="s">
        <v>2725</v>
      </c>
      <c r="C233" t="s">
        <v>2724</v>
      </c>
      <c r="D233" t="s">
        <v>60</v>
      </c>
      <c r="E233" t="s">
        <v>25</v>
      </c>
      <c r="F233" t="s">
        <v>24</v>
      </c>
      <c r="G233" t="s">
        <v>11</v>
      </c>
      <c r="H233">
        <v>13536.8</v>
      </c>
      <c r="I233">
        <v>31.64</v>
      </c>
      <c r="J233">
        <v>2.83</v>
      </c>
      <c r="K233">
        <v>32.06</v>
      </c>
      <c r="L233">
        <v>9.1999999999999993</v>
      </c>
      <c r="M233" s="2">
        <v>3.2000000000000002E-3</v>
      </c>
      <c r="N233" s="2">
        <v>0.20619999999999999</v>
      </c>
      <c r="O233">
        <v>3.59</v>
      </c>
      <c r="P233">
        <v>0.05</v>
      </c>
      <c r="Q233" s="2">
        <v>0.21210000000000001</v>
      </c>
      <c r="R233" s="2">
        <v>-0.1056</v>
      </c>
      <c r="S233" s="2">
        <v>0.1411</v>
      </c>
      <c r="T233">
        <v>0.82</v>
      </c>
      <c r="U233" s="1">
        <v>45875.6875</v>
      </c>
      <c r="V233">
        <v>620.04</v>
      </c>
      <c r="W233">
        <v>252.54</v>
      </c>
      <c r="X233">
        <v>233.89</v>
      </c>
      <c r="Y233" s="3">
        <f>DATE(YEAR(U233), MONTH(U233), DAY(U233))</f>
        <v>45875</v>
      </c>
      <c r="Z233" t="str">
        <f>IF(TEXT(U233, "hh:mm") = "00:00", "08:30", TEXT(U233, "hh:mm"))</f>
        <v>16:30</v>
      </c>
      <c r="AA233" s="3">
        <f>WORKDAY(AB233,-1,[1]USHolidays!$B$2:$B$11)</f>
        <v>45874</v>
      </c>
      <c r="AB233" s="3">
        <f>IF(WEEKDAY(Y233,2)=6,Y233-1,IF(WEEKDAY(Y233,2)=7,Y233-2,IF(Z233="08:30",IF(WEEKDAY(Y233,2)=1,Y233-3, Y233-1),Y233)))</f>
        <v>45875</v>
      </c>
      <c r="AC233" s="3">
        <f>WORKDAY(AB233,1,[1]USHolidays!$B$2:$B$11)</f>
        <v>45876</v>
      </c>
      <c r="AD233">
        <f>ROUND(P233*10, 0)</f>
        <v>1</v>
      </c>
      <c r="AE233">
        <f>ROUND(N233*20, 0)</f>
        <v>4</v>
      </c>
      <c r="AF233">
        <f>ROUND(O233, 0)</f>
        <v>4</v>
      </c>
      <c r="AG233">
        <f>IF(J233 = "", 999, ROUND(J233*10, 0))</f>
        <v>28</v>
      </c>
    </row>
    <row r="234" spans="1:33" x14ac:dyDescent="0.25">
      <c r="A234">
        <v>555</v>
      </c>
      <c r="B234" t="s">
        <v>2723</v>
      </c>
      <c r="C234" t="s">
        <v>2722</v>
      </c>
      <c r="D234" t="s">
        <v>17</v>
      </c>
      <c r="E234" t="s">
        <v>47</v>
      </c>
      <c r="F234" t="s">
        <v>46</v>
      </c>
      <c r="G234" t="s">
        <v>11</v>
      </c>
      <c r="H234">
        <v>3126.84</v>
      </c>
      <c r="I234">
        <v>21.75</v>
      </c>
      <c r="J234">
        <v>3.58</v>
      </c>
      <c r="K234">
        <v>18.309999999999999</v>
      </c>
      <c r="L234">
        <v>0.97</v>
      </c>
      <c r="N234" s="2">
        <v>0.2051</v>
      </c>
      <c r="O234">
        <v>3.6</v>
      </c>
      <c r="P234">
        <v>0.17</v>
      </c>
      <c r="Q234" s="2">
        <v>9.9699999999999997E-2</v>
      </c>
      <c r="R234" s="2">
        <v>-0.1313</v>
      </c>
      <c r="S234" s="2">
        <v>-0.20219999999999999</v>
      </c>
      <c r="T234">
        <v>0.59</v>
      </c>
      <c r="U234" s="1">
        <v>45848.354166666664</v>
      </c>
      <c r="V234">
        <v>1163.96</v>
      </c>
      <c r="W234">
        <v>38.1</v>
      </c>
      <c r="X234">
        <v>31.1</v>
      </c>
      <c r="Y234" s="3">
        <f>DATE(YEAR(U234), MONTH(U234), DAY(U234))</f>
        <v>45848</v>
      </c>
      <c r="Z234" t="str">
        <f>IF(TEXT(U234, "hh:mm") = "00:00", "08:30", TEXT(U234, "hh:mm"))</f>
        <v>08:30</v>
      </c>
      <c r="AA234" s="3">
        <f>WORKDAY(AB234,-1,[1]USHolidays!$B$2:$B$11)</f>
        <v>45846</v>
      </c>
      <c r="AB234" s="3">
        <f>IF(WEEKDAY(Y234,2)=6,Y234-1,IF(WEEKDAY(Y234,2)=7,Y234-2,IF(Z234="08:30",IF(WEEKDAY(Y234,2)=1,Y234-3, Y234-1),Y234)))</f>
        <v>45847</v>
      </c>
      <c r="AC234" s="3">
        <f>WORKDAY(AB234,1,[1]USHolidays!$B$2:$B$11)</f>
        <v>45848</v>
      </c>
      <c r="AD234">
        <f>ROUND(P234*10, 0)</f>
        <v>2</v>
      </c>
      <c r="AE234">
        <f>ROUND(N234*20, 0)</f>
        <v>4</v>
      </c>
      <c r="AF234">
        <f>ROUND(O234, 0)</f>
        <v>4</v>
      </c>
      <c r="AG234">
        <f>IF(J234 = "", 999, ROUND(J234*10, 0))</f>
        <v>36</v>
      </c>
    </row>
    <row r="235" spans="1:33" x14ac:dyDescent="0.25">
      <c r="A235">
        <v>587</v>
      </c>
      <c r="B235" t="s">
        <v>2721</v>
      </c>
      <c r="C235" t="s">
        <v>2720</v>
      </c>
      <c r="D235" t="s">
        <v>17</v>
      </c>
      <c r="E235" t="s">
        <v>25</v>
      </c>
      <c r="F235" t="s">
        <v>38</v>
      </c>
      <c r="G235" t="s">
        <v>11</v>
      </c>
      <c r="H235">
        <v>4274.75</v>
      </c>
      <c r="K235">
        <v>2.9</v>
      </c>
      <c r="L235">
        <v>3.16</v>
      </c>
      <c r="N235" s="2">
        <v>0.20480000000000001</v>
      </c>
      <c r="O235">
        <v>4.3</v>
      </c>
      <c r="P235">
        <v>1.19</v>
      </c>
      <c r="Q235" s="2">
        <v>-4.7399999999999998E-2</v>
      </c>
      <c r="R235" s="2">
        <v>0.14460000000000001</v>
      </c>
      <c r="S235" s="2">
        <v>-0.1115</v>
      </c>
      <c r="T235">
        <v>0.76</v>
      </c>
      <c r="U235" s="1">
        <v>45868.6875</v>
      </c>
      <c r="V235">
        <v>1636.21</v>
      </c>
      <c r="W235">
        <v>39.58</v>
      </c>
      <c r="X235">
        <v>34.99</v>
      </c>
      <c r="Y235" s="3">
        <f>DATE(YEAR(U235), MONTH(U235), DAY(U235))</f>
        <v>45868</v>
      </c>
      <c r="Z235" t="str">
        <f>IF(TEXT(U235, "hh:mm") = "00:00", "08:30", TEXT(U235, "hh:mm"))</f>
        <v>16:30</v>
      </c>
      <c r="AA235" s="3">
        <f>WORKDAY(AB235,-1,[1]USHolidays!$B$2:$B$11)</f>
        <v>45867</v>
      </c>
      <c r="AB235" s="3">
        <f>IF(WEEKDAY(Y235,2)=6,Y235-1,IF(WEEKDAY(Y235,2)=7,Y235-2,IF(Z235="08:30",IF(WEEKDAY(Y235,2)=1,Y235-3, Y235-1),Y235)))</f>
        <v>45868</v>
      </c>
      <c r="AC235" s="3">
        <f>WORKDAY(AB235,1,[1]USHolidays!$B$2:$B$11)</f>
        <v>45869</v>
      </c>
      <c r="AD235">
        <f>ROUND(P235*10, 0)</f>
        <v>12</v>
      </c>
      <c r="AE235">
        <f>ROUND(N235*20, 0)</f>
        <v>4</v>
      </c>
      <c r="AF235">
        <f>ROUND(O235, 0)</f>
        <v>4</v>
      </c>
      <c r="AG235">
        <f>IF(J235 = "", 999, ROUND(J235*10, 0))</f>
        <v>999</v>
      </c>
    </row>
    <row r="236" spans="1:33" x14ac:dyDescent="0.25">
      <c r="A236">
        <v>157</v>
      </c>
      <c r="B236" t="s">
        <v>2719</v>
      </c>
      <c r="C236" t="s">
        <v>2718</v>
      </c>
      <c r="D236" t="s">
        <v>3</v>
      </c>
      <c r="E236" t="s">
        <v>16</v>
      </c>
      <c r="F236" t="s">
        <v>308</v>
      </c>
      <c r="G236" t="s">
        <v>11</v>
      </c>
      <c r="H236">
        <v>6065.35</v>
      </c>
      <c r="I236">
        <v>27.12</v>
      </c>
      <c r="K236">
        <v>140.44</v>
      </c>
      <c r="L236">
        <v>0.71</v>
      </c>
      <c r="M236" s="2">
        <v>5.0200000000000002E-2</v>
      </c>
      <c r="N236" s="2">
        <v>0.2044</v>
      </c>
      <c r="O236">
        <v>3.6</v>
      </c>
      <c r="P236">
        <v>0.12</v>
      </c>
      <c r="Q236" s="2">
        <v>5.0099999999999999E-2</v>
      </c>
      <c r="R236" s="2">
        <v>0.17499999999999999</v>
      </c>
      <c r="S236" s="2">
        <v>-9.4E-2</v>
      </c>
      <c r="T236">
        <v>0.98</v>
      </c>
      <c r="U236" s="1">
        <v>45875.6875</v>
      </c>
      <c r="V236">
        <v>760.64</v>
      </c>
      <c r="W236">
        <v>138.41</v>
      </c>
      <c r="X236">
        <v>105.93</v>
      </c>
      <c r="Y236" s="3">
        <f>DATE(YEAR(U236), MONTH(U236), DAY(U236))</f>
        <v>45875</v>
      </c>
      <c r="Z236" t="str">
        <f>IF(TEXT(U236, "hh:mm") = "00:00", "08:30", TEXT(U236, "hh:mm"))</f>
        <v>16:30</v>
      </c>
      <c r="AA236" s="3">
        <f>WORKDAY(AB236,-1,[1]USHolidays!$B$2:$B$11)</f>
        <v>45874</v>
      </c>
      <c r="AB236" s="3">
        <f>IF(WEEKDAY(Y236,2)=6,Y236-1,IF(WEEKDAY(Y236,2)=7,Y236-2,IF(Z236="08:30",IF(WEEKDAY(Y236,2)=1,Y236-3, Y236-1),Y236)))</f>
        <v>45875</v>
      </c>
      <c r="AC236" s="3">
        <f>WORKDAY(AB236,1,[1]USHolidays!$B$2:$B$11)</f>
        <v>45876</v>
      </c>
      <c r="AD236">
        <f>ROUND(P236*10, 0)</f>
        <v>1</v>
      </c>
      <c r="AE236">
        <f>ROUND(N236*20, 0)</f>
        <v>4</v>
      </c>
      <c r="AF236">
        <f>ROUND(O236, 0)</f>
        <v>4</v>
      </c>
      <c r="AG236">
        <f>IF(J236 = "", 999, ROUND(J236*10, 0))</f>
        <v>999</v>
      </c>
    </row>
    <row r="237" spans="1:33" x14ac:dyDescent="0.25">
      <c r="A237">
        <v>450</v>
      </c>
      <c r="B237" t="s">
        <v>2717</v>
      </c>
      <c r="C237" t="s">
        <v>2716</v>
      </c>
      <c r="D237" t="s">
        <v>17</v>
      </c>
      <c r="E237" t="s">
        <v>25</v>
      </c>
      <c r="F237" t="s">
        <v>334</v>
      </c>
      <c r="G237" t="s">
        <v>11</v>
      </c>
      <c r="H237">
        <v>8810.84</v>
      </c>
      <c r="I237">
        <v>16.25</v>
      </c>
      <c r="J237">
        <v>3.19</v>
      </c>
      <c r="K237">
        <v>11.18</v>
      </c>
      <c r="L237">
        <v>5.03</v>
      </c>
      <c r="N237" s="2">
        <v>0.20369999999999999</v>
      </c>
      <c r="O237">
        <v>2.9</v>
      </c>
      <c r="P237">
        <v>0.02</v>
      </c>
      <c r="Q237" s="2">
        <v>0.17549999999999999</v>
      </c>
      <c r="R237" s="2">
        <v>0.46760000000000002</v>
      </c>
      <c r="S237" s="2">
        <v>0.63149999999999995</v>
      </c>
      <c r="T237">
        <v>2.2599999999999998</v>
      </c>
      <c r="U237" s="1">
        <v>45867.6875</v>
      </c>
      <c r="V237">
        <v>2714.32</v>
      </c>
      <c r="W237">
        <v>71.17</v>
      </c>
      <c r="X237">
        <v>59.6</v>
      </c>
      <c r="Y237" s="3">
        <f>DATE(YEAR(U237), MONTH(U237), DAY(U237))</f>
        <v>45867</v>
      </c>
      <c r="Z237" t="str">
        <f>IF(TEXT(U237, "hh:mm") = "00:00", "08:30", TEXT(U237, "hh:mm"))</f>
        <v>16:30</v>
      </c>
      <c r="AA237" s="3">
        <f>WORKDAY(AB237,-1,[1]USHolidays!$B$2:$B$11)</f>
        <v>45866</v>
      </c>
      <c r="AB237" s="3">
        <f>IF(WEEKDAY(Y237,2)=6,Y237-1,IF(WEEKDAY(Y237,2)=7,Y237-2,IF(Z237="08:30",IF(WEEKDAY(Y237,2)=1,Y237-3, Y237-1),Y237)))</f>
        <v>45867</v>
      </c>
      <c r="AC237" s="3">
        <f>WORKDAY(AB237,1,[1]USHolidays!$B$2:$B$11)</f>
        <v>45868</v>
      </c>
      <c r="AD237">
        <f>ROUND(P237*10, 0)</f>
        <v>0</v>
      </c>
      <c r="AE237">
        <f>ROUND(N237*20, 0)</f>
        <v>4</v>
      </c>
      <c r="AF237">
        <f>ROUND(O237, 0)</f>
        <v>3</v>
      </c>
      <c r="AG237">
        <f>IF(J237 = "", 999, ROUND(J237*10, 0))</f>
        <v>32</v>
      </c>
    </row>
    <row r="238" spans="1:33" x14ac:dyDescent="0.25">
      <c r="A238">
        <v>560</v>
      </c>
      <c r="B238" t="s">
        <v>2715</v>
      </c>
      <c r="C238" t="s">
        <v>2714</v>
      </c>
      <c r="D238" t="s">
        <v>3</v>
      </c>
      <c r="E238" t="s">
        <v>47</v>
      </c>
      <c r="F238" t="s">
        <v>1849</v>
      </c>
      <c r="G238" t="s">
        <v>11</v>
      </c>
      <c r="H238">
        <v>15950.87</v>
      </c>
      <c r="I238">
        <v>46.86</v>
      </c>
      <c r="J238">
        <v>2.5</v>
      </c>
      <c r="K238">
        <v>28.87</v>
      </c>
      <c r="L238">
        <v>0.5</v>
      </c>
      <c r="N238" s="2">
        <v>0.20330000000000001</v>
      </c>
      <c r="O238">
        <v>3.44</v>
      </c>
      <c r="P238">
        <v>1.79</v>
      </c>
      <c r="Q238" s="2">
        <v>5.4000000000000003E-3</v>
      </c>
      <c r="R238" s="2">
        <v>0.21759999999999999</v>
      </c>
      <c r="S238" s="2">
        <v>0.20530000000000001</v>
      </c>
      <c r="T238">
        <v>1.1000000000000001</v>
      </c>
      <c r="U238" s="1">
        <v>45882.354166666664</v>
      </c>
      <c r="V238">
        <v>1524.97</v>
      </c>
      <c r="W238">
        <v>115.92</v>
      </c>
      <c r="X238">
        <v>101.91</v>
      </c>
      <c r="Y238" s="3">
        <f>DATE(YEAR(U238), MONTH(U238), DAY(U238))</f>
        <v>45882</v>
      </c>
      <c r="Z238" t="str">
        <f>IF(TEXT(U238, "hh:mm") = "00:00", "08:30", TEXT(U238, "hh:mm"))</f>
        <v>08:30</v>
      </c>
      <c r="AA238" s="3">
        <f>WORKDAY(AB238,-1,[1]USHolidays!$B$2:$B$11)</f>
        <v>45880</v>
      </c>
      <c r="AB238" s="3">
        <f>IF(WEEKDAY(Y238,2)=6,Y238-1,IF(WEEKDAY(Y238,2)=7,Y238-2,IF(Z238="08:30",IF(WEEKDAY(Y238,2)=1,Y238-3, Y238-1),Y238)))</f>
        <v>45881</v>
      </c>
      <c r="AC238" s="3">
        <f>WORKDAY(AB238,1,[1]USHolidays!$B$2:$B$11)</f>
        <v>45882</v>
      </c>
      <c r="AD238">
        <f>ROUND(P238*10, 0)</f>
        <v>18</v>
      </c>
      <c r="AE238">
        <f>ROUND(N238*20, 0)</f>
        <v>4</v>
      </c>
      <c r="AF238">
        <f>ROUND(O238, 0)</f>
        <v>3</v>
      </c>
      <c r="AG238">
        <f>IF(J238 = "", 999, ROUND(J238*10, 0))</f>
        <v>25</v>
      </c>
    </row>
    <row r="239" spans="1:33" x14ac:dyDescent="0.25">
      <c r="A239">
        <v>780</v>
      </c>
      <c r="B239" t="s">
        <v>2713</v>
      </c>
      <c r="C239" t="s">
        <v>2712</v>
      </c>
      <c r="D239" t="s">
        <v>3</v>
      </c>
      <c r="E239" t="s">
        <v>119</v>
      </c>
      <c r="F239" t="s">
        <v>516</v>
      </c>
      <c r="G239" t="s">
        <v>11</v>
      </c>
      <c r="H239">
        <v>4798.09</v>
      </c>
      <c r="I239">
        <v>23.15</v>
      </c>
      <c r="J239">
        <v>1.76</v>
      </c>
      <c r="K239">
        <v>1803.59</v>
      </c>
      <c r="M239" s="2">
        <v>5.0000000000000001E-4</v>
      </c>
      <c r="N239" s="2">
        <v>0.20180000000000001</v>
      </c>
      <c r="O239">
        <v>2.33</v>
      </c>
      <c r="P239">
        <v>0.15</v>
      </c>
      <c r="Q239" s="2">
        <v>8.2199999999999995E-2</v>
      </c>
      <c r="R239" s="2">
        <v>3.6499999999999998E-2</v>
      </c>
      <c r="S239" s="2">
        <v>-4.2099999999999999E-2</v>
      </c>
      <c r="T239">
        <v>0.38</v>
      </c>
      <c r="U239" s="1">
        <v>45876.354166666664</v>
      </c>
      <c r="V239">
        <v>24.64</v>
      </c>
      <c r="X239">
        <v>1863.22</v>
      </c>
      <c r="Y239" s="3">
        <f>DATE(YEAR(U239), MONTH(U239), DAY(U239))</f>
        <v>45876</v>
      </c>
      <c r="Z239" t="str">
        <f>IF(TEXT(U239, "hh:mm") = "00:00", "08:30", TEXT(U239, "hh:mm"))</f>
        <v>08:30</v>
      </c>
      <c r="AA239" s="3">
        <f>WORKDAY(AB239,-1,[1]USHolidays!$B$2:$B$11)</f>
        <v>45874</v>
      </c>
      <c r="AB239" s="3">
        <f>IF(WEEKDAY(Y239,2)=6,Y239-1,IF(WEEKDAY(Y239,2)=7,Y239-2,IF(Z239="08:30",IF(WEEKDAY(Y239,2)=1,Y239-3, Y239-1),Y239)))</f>
        <v>45875</v>
      </c>
      <c r="AC239" s="3">
        <f>WORKDAY(AB239,1,[1]USHolidays!$B$2:$B$11)</f>
        <v>45876</v>
      </c>
      <c r="AD239">
        <f>ROUND(P239*10, 0)</f>
        <v>2</v>
      </c>
      <c r="AE239">
        <f>ROUND(N239*20, 0)</f>
        <v>4</v>
      </c>
      <c r="AF239">
        <f>ROUND(O239, 0)</f>
        <v>2</v>
      </c>
      <c r="AG239">
        <f>IF(J239 = "", 999, ROUND(J239*10, 0))</f>
        <v>18</v>
      </c>
    </row>
    <row r="240" spans="1:33" x14ac:dyDescent="0.25">
      <c r="A240">
        <v>228</v>
      </c>
      <c r="B240" t="s">
        <v>2711</v>
      </c>
      <c r="C240" t="s">
        <v>2710</v>
      </c>
      <c r="D240" t="s">
        <v>60</v>
      </c>
      <c r="E240" t="s">
        <v>94</v>
      </c>
      <c r="F240" t="s">
        <v>93</v>
      </c>
      <c r="G240" t="s">
        <v>11</v>
      </c>
      <c r="H240">
        <v>33092.43</v>
      </c>
      <c r="I240">
        <v>34.72</v>
      </c>
      <c r="J240">
        <v>4.33</v>
      </c>
      <c r="K240">
        <v>65.430000000000007</v>
      </c>
      <c r="L240">
        <v>0.54</v>
      </c>
      <c r="M240" s="2">
        <v>4.3900000000000002E-2</v>
      </c>
      <c r="N240" s="2">
        <v>0.2001</v>
      </c>
      <c r="O240">
        <v>4.04</v>
      </c>
      <c r="P240">
        <v>0.95</v>
      </c>
      <c r="Q240" s="2">
        <v>0.27789999999999998</v>
      </c>
      <c r="R240" s="2">
        <v>5.5899999999999998E-2</v>
      </c>
      <c r="S240" s="2">
        <v>-1.6999999999999999E-3</v>
      </c>
      <c r="T240">
        <v>1.0900000000000001</v>
      </c>
      <c r="U240" s="1">
        <v>45868.6875</v>
      </c>
      <c r="V240">
        <v>1011.08</v>
      </c>
      <c r="W240">
        <v>163.37</v>
      </c>
      <c r="X240">
        <v>149.34</v>
      </c>
      <c r="Y240" s="3">
        <f>DATE(YEAR(U240), MONTH(U240), DAY(U240))</f>
        <v>45868</v>
      </c>
      <c r="Z240" t="str">
        <f>IF(TEXT(U240, "hh:mm") = "00:00", "08:30", TEXT(U240, "hh:mm"))</f>
        <v>16:30</v>
      </c>
      <c r="AA240" s="3">
        <f>WORKDAY(AB240,-1,[1]USHolidays!$B$2:$B$11)</f>
        <v>45867</v>
      </c>
      <c r="AB240" s="3">
        <f>IF(WEEKDAY(Y240,2)=6,Y240-1,IF(WEEKDAY(Y240,2)=7,Y240-2,IF(Z240="08:30",IF(WEEKDAY(Y240,2)=1,Y240-3, Y240-1),Y240)))</f>
        <v>45868</v>
      </c>
      <c r="AC240" s="3">
        <f>WORKDAY(AB240,1,[1]USHolidays!$B$2:$B$11)</f>
        <v>45869</v>
      </c>
      <c r="AD240">
        <f>ROUND(P240*10, 0)</f>
        <v>10</v>
      </c>
      <c r="AE240">
        <f>ROUND(N240*20, 0)</f>
        <v>4</v>
      </c>
      <c r="AF240">
        <f>ROUND(O240, 0)</f>
        <v>4</v>
      </c>
      <c r="AG240">
        <f>IF(J240 = "", 999, ROUND(J240*10, 0))</f>
        <v>43</v>
      </c>
    </row>
    <row r="241" spans="1:33" x14ac:dyDescent="0.25">
      <c r="A241">
        <v>126</v>
      </c>
      <c r="B241" t="s">
        <v>2709</v>
      </c>
      <c r="C241" t="s">
        <v>2708</v>
      </c>
      <c r="D241" t="s">
        <v>17</v>
      </c>
      <c r="E241" t="s">
        <v>8</v>
      </c>
      <c r="F241" t="s">
        <v>12</v>
      </c>
      <c r="G241" t="s">
        <v>11</v>
      </c>
      <c r="H241">
        <v>4405.6899999999996</v>
      </c>
      <c r="I241">
        <v>84.13</v>
      </c>
      <c r="J241">
        <v>2.31</v>
      </c>
      <c r="K241">
        <v>9.84</v>
      </c>
      <c r="L241">
        <v>0.4</v>
      </c>
      <c r="N241" s="2">
        <v>0.2001</v>
      </c>
      <c r="O241">
        <v>6.21</v>
      </c>
      <c r="P241">
        <v>1.56</v>
      </c>
      <c r="Q241" s="2">
        <v>5.4999999999999997E-3</v>
      </c>
      <c r="R241" s="2">
        <v>8.5099999999999995E-2</v>
      </c>
      <c r="S241" s="2">
        <v>0.46039999999999998</v>
      </c>
      <c r="T241">
        <v>2.2000000000000002</v>
      </c>
      <c r="U241" s="1">
        <v>45870.354166666664</v>
      </c>
      <c r="V241">
        <v>2547.39</v>
      </c>
      <c r="W241">
        <v>28.71</v>
      </c>
      <c r="X241">
        <v>24.87</v>
      </c>
      <c r="Y241" s="3">
        <f>DATE(YEAR(U241), MONTH(U241), DAY(U241))</f>
        <v>45870</v>
      </c>
      <c r="Z241" t="str">
        <f>IF(TEXT(U241, "hh:mm") = "00:00", "08:30", TEXT(U241, "hh:mm"))</f>
        <v>08:30</v>
      </c>
      <c r="AA241" s="3">
        <f>WORKDAY(AB241,-1,[1]USHolidays!$B$2:$B$11)</f>
        <v>45868</v>
      </c>
      <c r="AB241" s="3">
        <f>IF(WEEKDAY(Y241,2)=6,Y241-1,IF(WEEKDAY(Y241,2)=7,Y241-2,IF(Z241="08:30",IF(WEEKDAY(Y241,2)=1,Y241-3, Y241-1),Y241)))</f>
        <v>45869</v>
      </c>
      <c r="AC241" s="3">
        <f>WORKDAY(AB241,1,[1]USHolidays!$B$2:$B$11)</f>
        <v>45870</v>
      </c>
      <c r="AD241">
        <f>ROUND(P241*10, 0)</f>
        <v>16</v>
      </c>
      <c r="AE241">
        <f>ROUND(N241*20, 0)</f>
        <v>4</v>
      </c>
      <c r="AF241">
        <f>ROUND(O241, 0)</f>
        <v>6</v>
      </c>
      <c r="AG241">
        <f>IF(J241 = "", 999, ROUND(J241*10, 0))</f>
        <v>23</v>
      </c>
    </row>
    <row r="242" spans="1:33" x14ac:dyDescent="0.25">
      <c r="A242">
        <v>44</v>
      </c>
      <c r="B242" t="s">
        <v>2707</v>
      </c>
      <c r="C242" t="s">
        <v>2706</v>
      </c>
      <c r="D242" t="s">
        <v>3</v>
      </c>
      <c r="E242" t="s">
        <v>8</v>
      </c>
      <c r="F242" t="s">
        <v>12</v>
      </c>
      <c r="G242" t="s">
        <v>11</v>
      </c>
      <c r="H242">
        <v>48245.83</v>
      </c>
      <c r="I242">
        <v>62.56</v>
      </c>
      <c r="J242">
        <v>4.3899999999999997</v>
      </c>
      <c r="K242">
        <v>38.11</v>
      </c>
      <c r="L242">
        <v>37.14</v>
      </c>
      <c r="N242" s="2">
        <v>0.19989999999999999</v>
      </c>
      <c r="O242">
        <v>3.3</v>
      </c>
      <c r="P242">
        <v>0.01</v>
      </c>
      <c r="Q242" s="2">
        <v>0.27339999999999998</v>
      </c>
      <c r="R242" s="2">
        <v>0.2591</v>
      </c>
      <c r="S242" s="2">
        <v>0.4042</v>
      </c>
      <c r="T242">
        <v>0.95</v>
      </c>
      <c r="U242" s="1">
        <v>45896.6875</v>
      </c>
      <c r="V242">
        <v>1423.03</v>
      </c>
      <c r="W242">
        <v>303.07</v>
      </c>
      <c r="X242">
        <v>295.24</v>
      </c>
      <c r="Y242" s="3">
        <f>DATE(YEAR(U242), MONTH(U242), DAY(U242))</f>
        <v>45896</v>
      </c>
      <c r="Z242" t="str">
        <f>IF(TEXT(U242, "hh:mm") = "00:00", "08:30", TEXT(U242, "hh:mm"))</f>
        <v>16:30</v>
      </c>
      <c r="AA242" s="3">
        <f>WORKDAY(AB242,-1,[1]USHolidays!$B$2:$B$11)</f>
        <v>45895</v>
      </c>
      <c r="AB242" s="3">
        <f>IF(WEEKDAY(Y242,2)=6,Y242-1,IF(WEEKDAY(Y242,2)=7,Y242-2,IF(Z242="08:30",IF(WEEKDAY(Y242,2)=1,Y242-3, Y242-1),Y242)))</f>
        <v>45896</v>
      </c>
      <c r="AC242" s="3">
        <f>WORKDAY(AB242,1,[1]USHolidays!$B$2:$B$11)</f>
        <v>45897</v>
      </c>
      <c r="AD242">
        <f>ROUND(P242*10, 0)</f>
        <v>0</v>
      </c>
      <c r="AE242">
        <f>ROUND(N242*20, 0)</f>
        <v>4</v>
      </c>
      <c r="AF242">
        <f>ROUND(O242, 0)</f>
        <v>3</v>
      </c>
      <c r="AG242">
        <f>IF(J242 = "", 999, ROUND(J242*10, 0))</f>
        <v>44</v>
      </c>
    </row>
    <row r="243" spans="1:33" x14ac:dyDescent="0.25">
      <c r="A243">
        <v>522</v>
      </c>
      <c r="B243" t="s">
        <v>2705</v>
      </c>
      <c r="C243" t="s">
        <v>2704</v>
      </c>
      <c r="D243" t="s">
        <v>17</v>
      </c>
      <c r="E243" t="s">
        <v>25</v>
      </c>
      <c r="F243" t="s">
        <v>208</v>
      </c>
      <c r="G243" t="s">
        <v>11</v>
      </c>
      <c r="H243">
        <v>8015.74</v>
      </c>
      <c r="I243">
        <v>35.26</v>
      </c>
      <c r="J243">
        <v>1.47</v>
      </c>
      <c r="K243">
        <v>11.41</v>
      </c>
      <c r="L243">
        <v>5.53</v>
      </c>
      <c r="N243" s="2">
        <v>0.1996</v>
      </c>
      <c r="O243">
        <v>3.82</v>
      </c>
      <c r="P243">
        <v>0.02</v>
      </c>
      <c r="Q243" s="2">
        <v>0.35489999999999999</v>
      </c>
      <c r="R243" s="2">
        <v>0.52700000000000002</v>
      </c>
      <c r="S243" s="2">
        <v>0.40939999999999999</v>
      </c>
      <c r="T243">
        <v>1.29</v>
      </c>
      <c r="U243" s="1">
        <v>45866.6875</v>
      </c>
      <c r="V243">
        <v>1034.54</v>
      </c>
      <c r="W243">
        <v>78.25</v>
      </c>
      <c r="X243">
        <v>74.5</v>
      </c>
      <c r="Y243" s="3">
        <f>DATE(YEAR(U243), MONTH(U243), DAY(U243))</f>
        <v>45866</v>
      </c>
      <c r="Z243" t="str">
        <f>IF(TEXT(U243, "hh:mm") = "00:00", "08:30", TEXT(U243, "hh:mm"))</f>
        <v>16:30</v>
      </c>
      <c r="AA243" s="3">
        <f>WORKDAY(AB243,-1,[1]USHolidays!$B$2:$B$11)</f>
        <v>45863</v>
      </c>
      <c r="AB243" s="3">
        <f>IF(WEEKDAY(Y243,2)=6,Y243-1,IF(WEEKDAY(Y243,2)=7,Y243-2,IF(Z243="08:30",IF(WEEKDAY(Y243,2)=1,Y243-3, Y243-1),Y243)))</f>
        <v>45866</v>
      </c>
      <c r="AC243" s="3">
        <f>WORKDAY(AB243,1,[1]USHolidays!$B$2:$B$11)</f>
        <v>45867</v>
      </c>
      <c r="AD243">
        <f>ROUND(P243*10, 0)</f>
        <v>0</v>
      </c>
      <c r="AE243">
        <f>ROUND(N243*20, 0)</f>
        <v>4</v>
      </c>
      <c r="AF243">
        <f>ROUND(O243, 0)</f>
        <v>4</v>
      </c>
      <c r="AG243">
        <f>IF(J243 = "", 999, ROUND(J243*10, 0))</f>
        <v>15</v>
      </c>
    </row>
    <row r="244" spans="1:33" x14ac:dyDescent="0.25">
      <c r="A244">
        <v>7</v>
      </c>
      <c r="B244" t="s">
        <v>2703</v>
      </c>
      <c r="C244" t="s">
        <v>2702</v>
      </c>
      <c r="D244" t="s">
        <v>17</v>
      </c>
      <c r="E244" t="s">
        <v>25</v>
      </c>
      <c r="F244" t="s">
        <v>38</v>
      </c>
      <c r="G244" t="s">
        <v>11</v>
      </c>
      <c r="H244">
        <v>2158.7199999999998</v>
      </c>
      <c r="K244">
        <v>5.84</v>
      </c>
      <c r="L244">
        <v>5.16</v>
      </c>
      <c r="N244" s="2">
        <v>0.19950000000000001</v>
      </c>
      <c r="O244">
        <v>4.04</v>
      </c>
      <c r="P244">
        <v>0.01</v>
      </c>
      <c r="Q244" s="2">
        <v>-0.92079999999999995</v>
      </c>
      <c r="R244" s="2">
        <v>-0.36470000000000002</v>
      </c>
      <c r="S244" s="2">
        <v>-0.54520000000000002</v>
      </c>
      <c r="T244">
        <v>1.95</v>
      </c>
      <c r="U244" s="1">
        <v>45903.6875</v>
      </c>
      <c r="V244">
        <v>8458.85</v>
      </c>
      <c r="W244">
        <v>14.45</v>
      </c>
      <c r="X244">
        <v>15.66</v>
      </c>
      <c r="Y244" s="3">
        <f>DATE(YEAR(U244), MONTH(U244), DAY(U244))</f>
        <v>45903</v>
      </c>
      <c r="Z244" t="str">
        <f>IF(TEXT(U244, "hh:mm") = "00:00", "08:30", TEXT(U244, "hh:mm"))</f>
        <v>16:30</v>
      </c>
      <c r="AA244" s="3">
        <f>WORKDAY(AB244,-1,[1]USHolidays!$B$2:$B$11)</f>
        <v>45902</v>
      </c>
      <c r="AB244" s="3">
        <f>IF(WEEKDAY(Y244,2)=6,Y244-1,IF(WEEKDAY(Y244,2)=7,Y244-2,IF(Z244="08:30",IF(WEEKDAY(Y244,2)=1,Y244-3, Y244-1),Y244)))</f>
        <v>45903</v>
      </c>
      <c r="AC244" s="3">
        <f>WORKDAY(AB244,1,[1]USHolidays!$B$2:$B$11)</f>
        <v>45904</v>
      </c>
      <c r="AD244">
        <f>ROUND(P244*10, 0)</f>
        <v>0</v>
      </c>
      <c r="AE244">
        <f>ROUND(N244*20, 0)</f>
        <v>4</v>
      </c>
      <c r="AF244">
        <f>ROUND(O244, 0)</f>
        <v>4</v>
      </c>
      <c r="AG244">
        <f>IF(J244 = "", 999, ROUND(J244*10, 0))</f>
        <v>999</v>
      </c>
    </row>
    <row r="245" spans="1:33" x14ac:dyDescent="0.25">
      <c r="A245">
        <v>7</v>
      </c>
      <c r="B245" t="s">
        <v>2701</v>
      </c>
      <c r="C245" t="s">
        <v>2700</v>
      </c>
      <c r="D245" t="s">
        <v>60</v>
      </c>
      <c r="E245" t="s">
        <v>119</v>
      </c>
      <c r="F245" t="s">
        <v>317</v>
      </c>
      <c r="G245" t="s">
        <v>20</v>
      </c>
      <c r="H245">
        <v>32082.73</v>
      </c>
      <c r="I245">
        <v>8.84</v>
      </c>
      <c r="J245">
        <v>5.49</v>
      </c>
      <c r="K245">
        <v>59.17</v>
      </c>
      <c r="M245" s="2">
        <v>3.7999999999999999E-2</v>
      </c>
      <c r="N245" s="2">
        <v>0.19889999999999999</v>
      </c>
      <c r="O245">
        <v>1.96</v>
      </c>
      <c r="P245">
        <v>0.12</v>
      </c>
      <c r="Q245" s="2">
        <v>0.1983</v>
      </c>
      <c r="R245" s="2">
        <v>-7.3400000000000007E-2</v>
      </c>
      <c r="S245" s="2">
        <v>-7.2999999999999995E-2</v>
      </c>
      <c r="T245">
        <v>0.49</v>
      </c>
      <c r="U245" s="1">
        <v>45867.6875</v>
      </c>
      <c r="V245">
        <v>2010.27</v>
      </c>
      <c r="W245">
        <v>108.33</v>
      </c>
      <c r="X245">
        <v>85.61</v>
      </c>
      <c r="Y245" s="3">
        <f>DATE(YEAR(U245), MONTH(U245), DAY(U245))</f>
        <v>45867</v>
      </c>
      <c r="Z245" t="str">
        <f>IF(TEXT(U245, "hh:mm") = "00:00", "08:30", TEXT(U245, "hh:mm"))</f>
        <v>16:30</v>
      </c>
      <c r="AA245" s="3">
        <f>WORKDAY(AB245,-1,[1]USHolidays!$B$2:$B$11)</f>
        <v>45866</v>
      </c>
      <c r="AB245" s="3">
        <f>IF(WEEKDAY(Y245,2)=6,Y245-1,IF(WEEKDAY(Y245,2)=7,Y245-2,IF(Z245="08:30",IF(WEEKDAY(Y245,2)=1,Y245-3, Y245-1),Y245)))</f>
        <v>45867</v>
      </c>
      <c r="AC245" s="3">
        <f>WORKDAY(AB245,1,[1]USHolidays!$B$2:$B$11)</f>
        <v>45868</v>
      </c>
      <c r="AD245">
        <f>ROUND(P245*10, 0)</f>
        <v>1</v>
      </c>
      <c r="AE245">
        <f>ROUND(N245*20, 0)</f>
        <v>4</v>
      </c>
      <c r="AF245">
        <f>ROUND(O245, 0)</f>
        <v>2</v>
      </c>
      <c r="AG245">
        <f>IF(J245 = "", 999, ROUND(J245*10, 0))</f>
        <v>55</v>
      </c>
    </row>
    <row r="246" spans="1:33" x14ac:dyDescent="0.25">
      <c r="A246">
        <v>163</v>
      </c>
      <c r="B246" t="s">
        <v>2699</v>
      </c>
      <c r="C246" t="s">
        <v>2698</v>
      </c>
      <c r="D246" t="s">
        <v>3</v>
      </c>
      <c r="E246" t="s">
        <v>25</v>
      </c>
      <c r="F246" t="s">
        <v>38</v>
      </c>
      <c r="G246" t="s">
        <v>333</v>
      </c>
      <c r="H246">
        <v>3857.86</v>
      </c>
      <c r="K246">
        <v>1.71</v>
      </c>
      <c r="L246">
        <v>1.97</v>
      </c>
      <c r="N246" s="2">
        <v>0.1978</v>
      </c>
      <c r="O246">
        <v>2.06</v>
      </c>
      <c r="P246">
        <v>0.05</v>
      </c>
      <c r="Q246" s="2">
        <v>-0.34560000000000002</v>
      </c>
      <c r="R246" s="2">
        <v>-3.5900000000000001E-2</v>
      </c>
      <c r="S246" s="2">
        <v>-0.26869999999999999</v>
      </c>
      <c r="T246">
        <v>1.26</v>
      </c>
      <c r="U246" s="1">
        <v>45883.354166666664</v>
      </c>
      <c r="V246">
        <v>1767.43</v>
      </c>
      <c r="W246">
        <v>22.57</v>
      </c>
      <c r="X246">
        <v>16.11</v>
      </c>
      <c r="Y246" s="3">
        <f>DATE(YEAR(U246), MONTH(U246), DAY(U246))</f>
        <v>45883</v>
      </c>
      <c r="Z246" t="str">
        <f>IF(TEXT(U246, "hh:mm") = "00:00", "08:30", TEXT(U246, "hh:mm"))</f>
        <v>08:30</v>
      </c>
      <c r="AA246" s="3">
        <f>WORKDAY(AB246,-1,[1]USHolidays!$B$2:$B$11)</f>
        <v>45881</v>
      </c>
      <c r="AB246" s="3">
        <f>IF(WEEKDAY(Y246,2)=6,Y246-1,IF(WEEKDAY(Y246,2)=7,Y246-2,IF(Z246="08:30",IF(WEEKDAY(Y246,2)=1,Y246-3, Y246-1),Y246)))</f>
        <v>45882</v>
      </c>
      <c r="AC246" s="3">
        <f>WORKDAY(AB246,1,[1]USHolidays!$B$2:$B$11)</f>
        <v>45883</v>
      </c>
      <c r="AD246">
        <f>ROUND(P246*10, 0)</f>
        <v>1</v>
      </c>
      <c r="AE246">
        <f>ROUND(N246*20, 0)</f>
        <v>4</v>
      </c>
      <c r="AF246">
        <f>ROUND(O246, 0)</f>
        <v>2</v>
      </c>
      <c r="AG246">
        <f>IF(J246 = "", 999, ROUND(J246*10, 0))</f>
        <v>999</v>
      </c>
    </row>
    <row r="247" spans="1:33" x14ac:dyDescent="0.25">
      <c r="A247">
        <v>486</v>
      </c>
      <c r="B247" t="s">
        <v>2697</v>
      </c>
      <c r="C247" t="s">
        <v>2696</v>
      </c>
      <c r="D247" t="s">
        <v>60</v>
      </c>
      <c r="E247" t="s">
        <v>94</v>
      </c>
      <c r="F247" t="s">
        <v>93</v>
      </c>
      <c r="G247" t="s">
        <v>11</v>
      </c>
      <c r="H247">
        <v>102661.24</v>
      </c>
      <c r="I247">
        <v>29.43</v>
      </c>
      <c r="K247">
        <v>56.75</v>
      </c>
      <c r="L247">
        <v>1.1200000000000001</v>
      </c>
      <c r="M247" s="2">
        <v>3.7400000000000003E-2</v>
      </c>
      <c r="N247" s="2">
        <v>0.19750000000000001</v>
      </c>
      <c r="O247">
        <v>2.4700000000000002</v>
      </c>
      <c r="P247">
        <v>0.67</v>
      </c>
      <c r="Q247" s="2">
        <v>0.4022</v>
      </c>
      <c r="R247" s="2">
        <v>5.6899999999999999E-2</v>
      </c>
      <c r="S247" s="2">
        <v>2.1899999999999999E-2</v>
      </c>
      <c r="T247">
        <v>1.22</v>
      </c>
      <c r="U247" s="1">
        <v>45854.354166666664</v>
      </c>
      <c r="V247">
        <v>4344.1099999999997</v>
      </c>
      <c r="W247">
        <v>118.47</v>
      </c>
      <c r="X247">
        <v>108.02</v>
      </c>
      <c r="Y247" s="3">
        <f>DATE(YEAR(U247), MONTH(U247), DAY(U247))</f>
        <v>45854</v>
      </c>
      <c r="Z247" t="str">
        <f>IF(TEXT(U247, "hh:mm") = "00:00", "08:30", TEXT(U247, "hh:mm"))</f>
        <v>08:30</v>
      </c>
      <c r="AA247" s="3">
        <f>WORKDAY(AB247,-1,[1]USHolidays!$B$2:$B$11)</f>
        <v>45852</v>
      </c>
      <c r="AB247" s="3">
        <f>IF(WEEKDAY(Y247,2)=6,Y247-1,IF(WEEKDAY(Y247,2)=7,Y247-2,IF(Z247="08:30",IF(WEEKDAY(Y247,2)=1,Y247-3, Y247-1),Y247)))</f>
        <v>45853</v>
      </c>
      <c r="AC247" s="3">
        <f>WORKDAY(AB247,1,[1]USHolidays!$B$2:$B$11)</f>
        <v>45854</v>
      </c>
      <c r="AD247">
        <f>ROUND(P247*10, 0)</f>
        <v>7</v>
      </c>
      <c r="AE247">
        <f>ROUND(N247*20, 0)</f>
        <v>4</v>
      </c>
      <c r="AF247">
        <f>ROUND(O247, 0)</f>
        <v>2</v>
      </c>
      <c r="AG247">
        <f>IF(J247 = "", 999, ROUND(J247*10, 0))</f>
        <v>999</v>
      </c>
    </row>
    <row r="248" spans="1:33" x14ac:dyDescent="0.25">
      <c r="A248">
        <v>66</v>
      </c>
      <c r="B248" t="s">
        <v>2695</v>
      </c>
      <c r="C248" t="s">
        <v>2694</v>
      </c>
      <c r="D248" t="s">
        <v>3</v>
      </c>
      <c r="E248" t="s">
        <v>25</v>
      </c>
      <c r="F248" t="s">
        <v>582</v>
      </c>
      <c r="G248" t="s">
        <v>11</v>
      </c>
      <c r="H248">
        <v>12559.74</v>
      </c>
      <c r="I248">
        <v>17.8</v>
      </c>
      <c r="J248">
        <v>1.82</v>
      </c>
      <c r="K248">
        <v>101.84</v>
      </c>
      <c r="L248">
        <v>9.3000000000000007</v>
      </c>
      <c r="M248" s="2">
        <v>1.1599999999999999E-2</v>
      </c>
      <c r="N248" s="2">
        <v>0.1973</v>
      </c>
      <c r="O248">
        <v>3.59</v>
      </c>
      <c r="P248">
        <v>0.49</v>
      </c>
      <c r="Q248" s="2">
        <v>1.2E-2</v>
      </c>
      <c r="R248" s="2">
        <v>0.2041</v>
      </c>
      <c r="S248" s="2">
        <v>0.29859999999999998</v>
      </c>
      <c r="T248">
        <v>1.42</v>
      </c>
      <c r="U248" s="1">
        <v>45925.354166666664</v>
      </c>
      <c r="V248">
        <v>721.32</v>
      </c>
      <c r="W248">
        <v>156.63999999999999</v>
      </c>
      <c r="X248">
        <v>152.30000000000001</v>
      </c>
      <c r="Y248" s="3">
        <f>DATE(YEAR(U248), MONTH(U248), DAY(U248))</f>
        <v>45925</v>
      </c>
      <c r="Z248" t="str">
        <f>IF(TEXT(U248, "hh:mm") = "00:00", "08:30", TEXT(U248, "hh:mm"))</f>
        <v>08:30</v>
      </c>
      <c r="AA248" s="3">
        <f>WORKDAY(AB248,-1,[1]USHolidays!$B$2:$B$11)</f>
        <v>45923</v>
      </c>
      <c r="AB248" s="3">
        <f>IF(WEEKDAY(Y248,2)=6,Y248-1,IF(WEEKDAY(Y248,2)=7,Y248-2,IF(Z248="08:30",IF(WEEKDAY(Y248,2)=1,Y248-3, Y248-1),Y248)))</f>
        <v>45924</v>
      </c>
      <c r="AC248" s="3">
        <f>WORKDAY(AB248,1,[1]USHolidays!$B$2:$B$11)</f>
        <v>45925</v>
      </c>
      <c r="AD248">
        <f>ROUND(P248*10, 0)</f>
        <v>5</v>
      </c>
      <c r="AE248">
        <f>ROUND(N248*20, 0)</f>
        <v>4</v>
      </c>
      <c r="AF248">
        <f>ROUND(O248, 0)</f>
        <v>4</v>
      </c>
      <c r="AG248">
        <f>IF(J248 = "", 999, ROUND(J248*10, 0))</f>
        <v>18</v>
      </c>
    </row>
    <row r="249" spans="1:33" x14ac:dyDescent="0.25">
      <c r="A249">
        <v>26</v>
      </c>
      <c r="B249" t="s">
        <v>2693</v>
      </c>
      <c r="C249" t="s">
        <v>2692</v>
      </c>
      <c r="D249" t="s">
        <v>17</v>
      </c>
      <c r="E249" t="s">
        <v>25</v>
      </c>
      <c r="F249" t="s">
        <v>24</v>
      </c>
      <c r="G249" t="s">
        <v>11</v>
      </c>
      <c r="H249">
        <v>2044.17</v>
      </c>
      <c r="I249">
        <v>17.52</v>
      </c>
      <c r="J249">
        <v>1.32</v>
      </c>
      <c r="K249">
        <v>2.2200000000000002</v>
      </c>
      <c r="L249">
        <v>1.84</v>
      </c>
      <c r="M249" s="2"/>
      <c r="N249" s="2">
        <v>0.19689999999999999</v>
      </c>
      <c r="O249">
        <v>5.22</v>
      </c>
      <c r="P249">
        <v>0.09</v>
      </c>
      <c r="Q249" s="2">
        <v>0.1464</v>
      </c>
      <c r="R249" s="2">
        <v>-9.7000000000000003E-2</v>
      </c>
      <c r="S249" s="2">
        <v>-6.3899999999999998E-2</v>
      </c>
      <c r="T249">
        <v>0.81</v>
      </c>
      <c r="U249" s="1">
        <v>45903.354166666664</v>
      </c>
      <c r="V249">
        <v>2600.98</v>
      </c>
      <c r="W249">
        <v>10.56</v>
      </c>
      <c r="X249">
        <v>7.91</v>
      </c>
      <c r="Y249" s="3">
        <f>DATE(YEAR(U249), MONTH(U249), DAY(U249))</f>
        <v>45903</v>
      </c>
      <c r="Z249" t="str">
        <f>IF(TEXT(U249, "hh:mm") = "00:00", "08:30", TEXT(U249, "hh:mm"))</f>
        <v>08:30</v>
      </c>
      <c r="AA249" s="3">
        <f>WORKDAY(AB249,-1,[1]USHolidays!$B$2:$B$11)</f>
        <v>45898</v>
      </c>
      <c r="AB249" s="3">
        <f>IF(WEEKDAY(Y249,2)=6,Y249-1,IF(WEEKDAY(Y249,2)=7,Y249-2,IF(Z249="08:30",IF(WEEKDAY(Y249,2)=1,Y249-3, Y249-1),Y249)))</f>
        <v>45902</v>
      </c>
      <c r="AC249" s="3">
        <f>WORKDAY(AB249,1,[1]USHolidays!$B$2:$B$11)</f>
        <v>45903</v>
      </c>
      <c r="AD249">
        <f>ROUND(P249*10, 0)</f>
        <v>1</v>
      </c>
      <c r="AE249">
        <f>ROUND(N249*20, 0)</f>
        <v>4</v>
      </c>
      <c r="AF249">
        <f>ROUND(O249, 0)</f>
        <v>5</v>
      </c>
      <c r="AG249">
        <f>IF(J249 = "", 999, ROUND(J249*10, 0))</f>
        <v>13</v>
      </c>
    </row>
    <row r="250" spans="1:33" x14ac:dyDescent="0.25">
      <c r="A250">
        <v>369</v>
      </c>
      <c r="B250" t="s">
        <v>2691</v>
      </c>
      <c r="C250" t="s">
        <v>2690</v>
      </c>
      <c r="D250" t="s">
        <v>359</v>
      </c>
      <c r="E250" t="s">
        <v>25</v>
      </c>
      <c r="F250" t="s">
        <v>24</v>
      </c>
      <c r="G250" t="s">
        <v>11</v>
      </c>
      <c r="H250">
        <v>184847.01</v>
      </c>
      <c r="I250">
        <v>48.33</v>
      </c>
      <c r="J250">
        <v>3.27</v>
      </c>
      <c r="K250">
        <v>72.11</v>
      </c>
      <c r="L250">
        <v>16.32</v>
      </c>
      <c r="M250" s="2">
        <v>6.8999999999999999E-3</v>
      </c>
      <c r="N250" s="2">
        <v>0.19650000000000001</v>
      </c>
      <c r="O250">
        <v>2.7</v>
      </c>
      <c r="P250">
        <v>0.33</v>
      </c>
      <c r="Q250" s="2">
        <v>0.20549999999999999</v>
      </c>
      <c r="R250" s="2">
        <v>-5.1000000000000004E-3</v>
      </c>
      <c r="S250" s="2">
        <v>5.4399999999999997E-2</v>
      </c>
      <c r="T250">
        <v>1.28</v>
      </c>
      <c r="U250" s="1">
        <v>45890.6875</v>
      </c>
      <c r="V250">
        <v>1737.92</v>
      </c>
      <c r="W250">
        <v>827.12</v>
      </c>
      <c r="X250">
        <v>662.66</v>
      </c>
      <c r="Y250" s="3">
        <f>DATE(YEAR(U250), MONTH(U250), DAY(U250))</f>
        <v>45890</v>
      </c>
      <c r="Z250" t="str">
        <f>IF(TEXT(U250, "hh:mm") = "00:00", "08:30", TEXT(U250, "hh:mm"))</f>
        <v>16:30</v>
      </c>
      <c r="AA250" s="3">
        <f>WORKDAY(AB250,-1,[1]USHolidays!$B$2:$B$11)</f>
        <v>45889</v>
      </c>
      <c r="AB250" s="3">
        <f>IF(WEEKDAY(Y250,2)=6,Y250-1,IF(WEEKDAY(Y250,2)=7,Y250-2,IF(Z250="08:30",IF(WEEKDAY(Y250,2)=1,Y250-3, Y250-1),Y250)))</f>
        <v>45890</v>
      </c>
      <c r="AC250" s="3">
        <f>WORKDAY(AB250,1,[1]USHolidays!$B$2:$B$11)</f>
        <v>45891</v>
      </c>
      <c r="AD250">
        <f>ROUND(P250*10, 0)</f>
        <v>3</v>
      </c>
      <c r="AE250">
        <f>ROUND(N250*20, 0)</f>
        <v>4</v>
      </c>
      <c r="AF250">
        <f>ROUND(O250, 0)</f>
        <v>3</v>
      </c>
      <c r="AG250">
        <f>IF(J250 = "", 999, ROUND(J250*10, 0))</f>
        <v>33</v>
      </c>
    </row>
    <row r="251" spans="1:33" x14ac:dyDescent="0.25">
      <c r="A251">
        <v>392</v>
      </c>
      <c r="B251" t="s">
        <v>2689</v>
      </c>
      <c r="C251" t="s">
        <v>2688</v>
      </c>
      <c r="D251" t="s">
        <v>3</v>
      </c>
      <c r="E251" t="s">
        <v>8</v>
      </c>
      <c r="F251" t="s">
        <v>567</v>
      </c>
      <c r="G251" t="s">
        <v>11</v>
      </c>
      <c r="H251">
        <v>12298.56</v>
      </c>
      <c r="I251">
        <v>32.56</v>
      </c>
      <c r="J251">
        <v>3.2</v>
      </c>
      <c r="K251">
        <v>6.15</v>
      </c>
      <c r="L251">
        <v>1.65</v>
      </c>
      <c r="N251" s="2">
        <v>0.19620000000000001</v>
      </c>
      <c r="O251">
        <v>6.14</v>
      </c>
      <c r="P251">
        <v>0.87</v>
      </c>
      <c r="Q251" s="2">
        <v>0.18740000000000001</v>
      </c>
      <c r="R251" s="2">
        <v>0.42899999999999999</v>
      </c>
      <c r="S251" s="2">
        <v>0.31769999999999998</v>
      </c>
      <c r="T251">
        <v>1.44</v>
      </c>
      <c r="U251" s="1">
        <v>45859.6875</v>
      </c>
      <c r="V251">
        <v>497.94</v>
      </c>
      <c r="W251">
        <v>418.4</v>
      </c>
      <c r="X251">
        <v>437.78</v>
      </c>
      <c r="Y251" s="3">
        <f>DATE(YEAR(U251), MONTH(U251), DAY(U251))</f>
        <v>45859</v>
      </c>
      <c r="Z251" t="str">
        <f>IF(TEXT(U251, "hh:mm") = "00:00", "08:30", TEXT(U251, "hh:mm"))</f>
        <v>16:30</v>
      </c>
      <c r="AA251" s="3">
        <f>WORKDAY(AB251,-1,[1]USHolidays!$B$2:$B$11)</f>
        <v>45856</v>
      </c>
      <c r="AB251" s="3">
        <f>IF(WEEKDAY(Y251,2)=6,Y251-1,IF(WEEKDAY(Y251,2)=7,Y251-2,IF(Z251="08:30",IF(WEEKDAY(Y251,2)=1,Y251-3, Y251-1),Y251)))</f>
        <v>45859</v>
      </c>
      <c r="AC251" s="3">
        <f>WORKDAY(AB251,1,[1]USHolidays!$B$2:$B$11)</f>
        <v>45860</v>
      </c>
      <c r="AD251">
        <f>ROUND(P251*10, 0)</f>
        <v>9</v>
      </c>
      <c r="AE251">
        <f>ROUND(N251*20, 0)</f>
        <v>4</v>
      </c>
      <c r="AF251">
        <f>ROUND(O251, 0)</f>
        <v>6</v>
      </c>
      <c r="AG251">
        <f>IF(J251 = "", 999, ROUND(J251*10, 0))</f>
        <v>32</v>
      </c>
    </row>
    <row r="252" spans="1:33" x14ac:dyDescent="0.25">
      <c r="A252">
        <v>18</v>
      </c>
      <c r="B252" t="s">
        <v>2687</v>
      </c>
      <c r="C252" t="s">
        <v>2686</v>
      </c>
      <c r="D252" t="s">
        <v>3</v>
      </c>
      <c r="E252" t="s">
        <v>2</v>
      </c>
      <c r="F252" t="s">
        <v>880</v>
      </c>
      <c r="G252" t="s">
        <v>11</v>
      </c>
      <c r="H252">
        <v>14695.1</v>
      </c>
      <c r="I252">
        <v>100.44</v>
      </c>
      <c r="J252">
        <v>31</v>
      </c>
      <c r="K252">
        <v>0.94</v>
      </c>
      <c r="L252">
        <v>1.44</v>
      </c>
      <c r="N252" s="2">
        <v>0.19600000000000001</v>
      </c>
      <c r="O252">
        <v>2.11</v>
      </c>
      <c r="P252">
        <v>1.36</v>
      </c>
      <c r="Q252" s="2">
        <v>1.2200000000000001E-2</v>
      </c>
      <c r="R252" s="2">
        <v>-0.12670000000000001</v>
      </c>
      <c r="S252" s="2">
        <v>6.2899999999999998E-2</v>
      </c>
      <c r="T252">
        <v>1.64</v>
      </c>
      <c r="U252" s="1">
        <v>45910.354166666664</v>
      </c>
      <c r="V252">
        <v>7784.12</v>
      </c>
      <c r="W252">
        <v>45.5</v>
      </c>
      <c r="X252">
        <v>35.6</v>
      </c>
      <c r="Y252" s="3">
        <f>DATE(YEAR(U252), MONTH(U252), DAY(U252))</f>
        <v>45910</v>
      </c>
      <c r="Z252" t="str">
        <f>IF(TEXT(U252, "hh:mm") = "00:00", "08:30", TEXT(U252, "hh:mm"))</f>
        <v>08:30</v>
      </c>
      <c r="AA252" s="3">
        <f>WORKDAY(AB252,-1,[1]USHolidays!$B$2:$B$11)</f>
        <v>45908</v>
      </c>
      <c r="AB252" s="3">
        <f>IF(WEEKDAY(Y252,2)=6,Y252-1,IF(WEEKDAY(Y252,2)=7,Y252-2,IF(Z252="08:30",IF(WEEKDAY(Y252,2)=1,Y252-3, Y252-1),Y252)))</f>
        <v>45909</v>
      </c>
      <c r="AC252" s="3">
        <f>WORKDAY(AB252,1,[1]USHolidays!$B$2:$B$11)</f>
        <v>45910</v>
      </c>
      <c r="AD252">
        <f>ROUND(P252*10, 0)</f>
        <v>14</v>
      </c>
      <c r="AE252">
        <f>ROUND(N252*20, 0)</f>
        <v>4</v>
      </c>
      <c r="AF252">
        <f>ROUND(O252, 0)</f>
        <v>2</v>
      </c>
      <c r="AG252">
        <f>IF(J252 = "", 999, ROUND(J252*10, 0))</f>
        <v>310</v>
      </c>
    </row>
    <row r="253" spans="1:33" x14ac:dyDescent="0.25">
      <c r="A253">
        <v>170</v>
      </c>
      <c r="B253" t="s">
        <v>2685</v>
      </c>
      <c r="C253" t="s">
        <v>2684</v>
      </c>
      <c r="D253" t="s">
        <v>3</v>
      </c>
      <c r="E253" t="s">
        <v>25</v>
      </c>
      <c r="F253" t="s">
        <v>593</v>
      </c>
      <c r="G253" t="s">
        <v>11</v>
      </c>
      <c r="H253">
        <v>14006.91</v>
      </c>
      <c r="K253">
        <v>36.29</v>
      </c>
      <c r="L253">
        <v>5.89</v>
      </c>
      <c r="M253" s="2">
        <v>5.9999999999999995E-4</v>
      </c>
      <c r="N253" s="2">
        <v>0.19539999999999999</v>
      </c>
      <c r="O253">
        <v>1.96</v>
      </c>
      <c r="P253">
        <v>0.48</v>
      </c>
      <c r="Q253" s="2">
        <v>-1.3899999999999999E-2</v>
      </c>
      <c r="R253" s="2">
        <v>0.13969999999999999</v>
      </c>
      <c r="S253" s="2">
        <v>-5.0999999999999997E-2</v>
      </c>
      <c r="T253">
        <v>2.04</v>
      </c>
      <c r="U253" s="1">
        <v>45882.6875</v>
      </c>
      <c r="V253">
        <v>3602.48</v>
      </c>
      <c r="W253">
        <v>113.56</v>
      </c>
      <c r="X253">
        <v>89.9</v>
      </c>
      <c r="Y253" s="3">
        <f>DATE(YEAR(U253), MONTH(U253), DAY(U253))</f>
        <v>45882</v>
      </c>
      <c r="Z253" t="str">
        <f>IF(TEXT(U253, "hh:mm") = "00:00", "08:30", TEXT(U253, "hh:mm"))</f>
        <v>16:30</v>
      </c>
      <c r="AA253" s="3">
        <f>WORKDAY(AB253,-1,[1]USHolidays!$B$2:$B$11)</f>
        <v>45881</v>
      </c>
      <c r="AB253" s="3">
        <f>IF(WEEKDAY(Y253,2)=6,Y253-1,IF(WEEKDAY(Y253,2)=7,Y253-2,IF(Z253="08:30",IF(WEEKDAY(Y253,2)=1,Y253-3, Y253-1),Y253)))</f>
        <v>45882</v>
      </c>
      <c r="AC253" s="3">
        <f>WORKDAY(AB253,1,[1]USHolidays!$B$2:$B$11)</f>
        <v>45883</v>
      </c>
      <c r="AD253">
        <f>ROUND(P253*10, 0)</f>
        <v>5</v>
      </c>
      <c r="AE253">
        <f>ROUND(N253*20, 0)</f>
        <v>4</v>
      </c>
      <c r="AF253">
        <f>ROUND(O253, 0)</f>
        <v>2</v>
      </c>
      <c r="AG253">
        <f>IF(J253 = "", 999, ROUND(J253*10, 0))</f>
        <v>999</v>
      </c>
    </row>
    <row r="254" spans="1:33" x14ac:dyDescent="0.25">
      <c r="A254">
        <v>407</v>
      </c>
      <c r="B254" t="s">
        <v>2683</v>
      </c>
      <c r="C254" t="s">
        <v>2682</v>
      </c>
      <c r="D254" t="s">
        <v>60</v>
      </c>
      <c r="E254" t="s">
        <v>8</v>
      </c>
      <c r="F254" t="s">
        <v>1825</v>
      </c>
      <c r="G254" t="s">
        <v>11</v>
      </c>
      <c r="H254">
        <v>8666.58</v>
      </c>
      <c r="I254">
        <v>7.89</v>
      </c>
      <c r="J254">
        <v>1.8</v>
      </c>
      <c r="K254">
        <v>85.24</v>
      </c>
      <c r="N254" s="2">
        <v>0.19289999999999999</v>
      </c>
      <c r="O254">
        <v>0.96</v>
      </c>
      <c r="P254">
        <v>0.77</v>
      </c>
      <c r="Q254" s="2">
        <v>2.5999999999999999E-2</v>
      </c>
      <c r="R254" s="2">
        <v>-0.51100000000000001</v>
      </c>
      <c r="S254" s="2">
        <v>-0.4506</v>
      </c>
      <c r="T254">
        <v>0.5</v>
      </c>
      <c r="U254" s="1">
        <v>45861.6875</v>
      </c>
      <c r="V254">
        <v>1122.05</v>
      </c>
      <c r="W254">
        <v>201</v>
      </c>
      <c r="X254">
        <v>159.9</v>
      </c>
      <c r="Y254" s="3">
        <f>DATE(YEAR(U254), MONTH(U254), DAY(U254))</f>
        <v>45861</v>
      </c>
      <c r="Z254" t="str">
        <f>IF(TEXT(U254, "hh:mm") = "00:00", "08:30", TEXT(U254, "hh:mm"))</f>
        <v>16:30</v>
      </c>
      <c r="AA254" s="3">
        <f>WORKDAY(AB254,-1,[1]USHolidays!$B$2:$B$11)</f>
        <v>45860</v>
      </c>
      <c r="AB254" s="3">
        <f>IF(WEEKDAY(Y254,2)=6,Y254-1,IF(WEEKDAY(Y254,2)=7,Y254-2,IF(Z254="08:30",IF(WEEKDAY(Y254,2)=1,Y254-3, Y254-1),Y254)))</f>
        <v>45861</v>
      </c>
      <c r="AC254" s="3">
        <f>WORKDAY(AB254,1,[1]USHolidays!$B$2:$B$11)</f>
        <v>45862</v>
      </c>
      <c r="AD254">
        <f>ROUND(P254*10, 0)</f>
        <v>8</v>
      </c>
      <c r="AE254">
        <f>ROUND(N254*20, 0)</f>
        <v>4</v>
      </c>
      <c r="AF254">
        <f>ROUND(O254, 0)</f>
        <v>1</v>
      </c>
      <c r="AG254">
        <f>IF(J254 = "", 999, ROUND(J254*10, 0))</f>
        <v>18</v>
      </c>
    </row>
    <row r="255" spans="1:33" x14ac:dyDescent="0.25">
      <c r="A255">
        <v>643</v>
      </c>
      <c r="B255" t="s">
        <v>2681</v>
      </c>
      <c r="C255" t="s">
        <v>2680</v>
      </c>
      <c r="D255" t="s">
        <v>17</v>
      </c>
      <c r="E255" t="s">
        <v>25</v>
      </c>
      <c r="F255" t="s">
        <v>208</v>
      </c>
      <c r="G255" t="s">
        <v>11</v>
      </c>
      <c r="H255">
        <v>6266.44</v>
      </c>
      <c r="K255">
        <v>42.33</v>
      </c>
      <c r="L255">
        <v>30.64</v>
      </c>
      <c r="N255" s="2">
        <v>0.19239999999999999</v>
      </c>
      <c r="O255">
        <v>3.84</v>
      </c>
      <c r="P255">
        <v>0</v>
      </c>
      <c r="Q255" s="2">
        <v>-0.32150000000000001</v>
      </c>
      <c r="R255" s="2">
        <v>0.18110000000000001</v>
      </c>
      <c r="S255" s="2">
        <v>0.12330000000000001</v>
      </c>
      <c r="T255">
        <v>2.17</v>
      </c>
      <c r="U255" s="1">
        <v>45875.6875</v>
      </c>
      <c r="V255">
        <v>355.19</v>
      </c>
      <c r="W255">
        <v>246.43</v>
      </c>
      <c r="X255">
        <v>240.98</v>
      </c>
      <c r="Y255" s="3">
        <f>DATE(YEAR(U255), MONTH(U255), DAY(U255))</f>
        <v>45875</v>
      </c>
      <c r="Z255" t="str">
        <f>IF(TEXT(U255, "hh:mm") = "00:00", "08:30", TEXT(U255, "hh:mm"))</f>
        <v>16:30</v>
      </c>
      <c r="AA255" s="3">
        <f>WORKDAY(AB255,-1,[1]USHolidays!$B$2:$B$11)</f>
        <v>45874</v>
      </c>
      <c r="AB255" s="3">
        <f>IF(WEEKDAY(Y255,2)=6,Y255-1,IF(WEEKDAY(Y255,2)=7,Y255-2,IF(Z255="08:30",IF(WEEKDAY(Y255,2)=1,Y255-3, Y255-1),Y255)))</f>
        <v>45875</v>
      </c>
      <c r="AC255" s="3">
        <f>WORKDAY(AB255,1,[1]USHolidays!$B$2:$B$11)</f>
        <v>45876</v>
      </c>
      <c r="AD255">
        <f>ROUND(P255*10, 0)</f>
        <v>0</v>
      </c>
      <c r="AE255">
        <f>ROUND(N255*20, 0)</f>
        <v>4</v>
      </c>
      <c r="AF255">
        <f>ROUND(O255, 0)</f>
        <v>4</v>
      </c>
      <c r="AG255">
        <f>IF(J255 = "", 999, ROUND(J255*10, 0))</f>
        <v>999</v>
      </c>
    </row>
    <row r="256" spans="1:33" x14ac:dyDescent="0.25">
      <c r="A256">
        <v>299</v>
      </c>
      <c r="B256" t="s">
        <v>2679</v>
      </c>
      <c r="C256" t="s">
        <v>2678</v>
      </c>
      <c r="D256" t="s">
        <v>3</v>
      </c>
      <c r="E256" t="s">
        <v>25</v>
      </c>
      <c r="F256" t="s">
        <v>63</v>
      </c>
      <c r="G256" t="s">
        <v>225</v>
      </c>
      <c r="H256">
        <v>6733.16</v>
      </c>
      <c r="I256">
        <v>2311.0300000000002</v>
      </c>
      <c r="K256">
        <v>16.5</v>
      </c>
      <c r="L256">
        <v>9.1199999999999992</v>
      </c>
      <c r="N256" s="2">
        <v>0.1918</v>
      </c>
      <c r="O256">
        <v>4.26</v>
      </c>
      <c r="P256">
        <v>1.88</v>
      </c>
      <c r="Q256" s="2">
        <v>1.32E-2</v>
      </c>
      <c r="R256" s="2">
        <v>0.19</v>
      </c>
      <c r="S256" s="2">
        <v>0.41039999999999999</v>
      </c>
      <c r="T256">
        <v>0.34</v>
      </c>
      <c r="U256" s="1">
        <v>45889.354166666664</v>
      </c>
      <c r="V256">
        <v>2156.61</v>
      </c>
      <c r="W256">
        <v>47.79</v>
      </c>
      <c r="X256">
        <v>33.51</v>
      </c>
      <c r="Y256" s="3">
        <f>DATE(YEAR(U256), MONTH(U256), DAY(U256))</f>
        <v>45889</v>
      </c>
      <c r="Z256" t="str">
        <f>IF(TEXT(U256, "hh:mm") = "00:00", "08:30", TEXT(U256, "hh:mm"))</f>
        <v>08:30</v>
      </c>
      <c r="AA256" s="3">
        <f>WORKDAY(AB256,-1,[1]USHolidays!$B$2:$B$11)</f>
        <v>45887</v>
      </c>
      <c r="AB256" s="3">
        <f>IF(WEEKDAY(Y256,2)=6,Y256-1,IF(WEEKDAY(Y256,2)=7,Y256-2,IF(Z256="08:30",IF(WEEKDAY(Y256,2)=1,Y256-3, Y256-1),Y256)))</f>
        <v>45888</v>
      </c>
      <c r="AC256" s="3">
        <f>WORKDAY(AB256,1,[1]USHolidays!$B$2:$B$11)</f>
        <v>45889</v>
      </c>
      <c r="AD256">
        <f>ROUND(P256*10, 0)</f>
        <v>19</v>
      </c>
      <c r="AE256">
        <f>ROUND(N256*20, 0)</f>
        <v>4</v>
      </c>
      <c r="AF256">
        <f>ROUND(O256, 0)</f>
        <v>4</v>
      </c>
      <c r="AG256">
        <f>IF(J256 = "", 999, ROUND(J256*10, 0))</f>
        <v>999</v>
      </c>
    </row>
    <row r="257" spans="1:33" x14ac:dyDescent="0.25">
      <c r="A257">
        <v>543</v>
      </c>
      <c r="B257" t="s">
        <v>2677</v>
      </c>
      <c r="C257" t="s">
        <v>2676</v>
      </c>
      <c r="D257" t="s">
        <v>17</v>
      </c>
      <c r="E257" t="s">
        <v>25</v>
      </c>
      <c r="F257" t="s">
        <v>38</v>
      </c>
      <c r="G257" t="s">
        <v>531</v>
      </c>
      <c r="H257">
        <v>2877.48</v>
      </c>
      <c r="I257">
        <v>7.08</v>
      </c>
      <c r="J257">
        <v>0.85</v>
      </c>
      <c r="K257">
        <v>9.15</v>
      </c>
      <c r="L257">
        <v>3.34</v>
      </c>
      <c r="M257" s="2">
        <v>2.3900000000000001E-2</v>
      </c>
      <c r="N257" s="2">
        <v>0.19170000000000001</v>
      </c>
      <c r="O257">
        <v>3.89</v>
      </c>
      <c r="P257">
        <v>2.88</v>
      </c>
      <c r="Q257" s="2">
        <v>0.1135</v>
      </c>
      <c r="R257" s="2">
        <v>4.0000000000000002E-4</v>
      </c>
      <c r="S257" s="2">
        <v>0.4143</v>
      </c>
      <c r="T257">
        <v>1.55</v>
      </c>
      <c r="U257" s="1">
        <v>45883.354166666664</v>
      </c>
      <c r="V257">
        <v>5789.09</v>
      </c>
      <c r="W257">
        <v>10.85</v>
      </c>
      <c r="X257">
        <v>8.73</v>
      </c>
      <c r="Y257" s="3">
        <f>DATE(YEAR(U257), MONTH(U257), DAY(U257))</f>
        <v>45883</v>
      </c>
      <c r="Z257" t="str">
        <f>IF(TEXT(U257, "hh:mm") = "00:00", "08:30", TEXT(U257, "hh:mm"))</f>
        <v>08:30</v>
      </c>
      <c r="AA257" s="3">
        <f>WORKDAY(AB257,-1,[1]USHolidays!$B$2:$B$11)</f>
        <v>45881</v>
      </c>
      <c r="AB257" s="3">
        <f>IF(WEEKDAY(Y257,2)=6,Y257-1,IF(WEEKDAY(Y257,2)=7,Y257-2,IF(Z257="08:30",IF(WEEKDAY(Y257,2)=1,Y257-3, Y257-1),Y257)))</f>
        <v>45882</v>
      </c>
      <c r="AC257" s="3">
        <f>WORKDAY(AB257,1,[1]USHolidays!$B$2:$B$11)</f>
        <v>45883</v>
      </c>
      <c r="AD257">
        <f>ROUND(P257*10, 0)</f>
        <v>29</v>
      </c>
      <c r="AE257">
        <f>ROUND(N257*20, 0)</f>
        <v>4</v>
      </c>
      <c r="AF257">
        <f>ROUND(O257, 0)</f>
        <v>4</v>
      </c>
      <c r="AG257">
        <f>IF(J257 = "", 999, ROUND(J257*10, 0))</f>
        <v>9</v>
      </c>
    </row>
    <row r="258" spans="1:33" x14ac:dyDescent="0.25">
      <c r="A258">
        <v>482</v>
      </c>
      <c r="B258" t="s">
        <v>2675</v>
      </c>
      <c r="C258" t="s">
        <v>2674</v>
      </c>
      <c r="D258" t="s">
        <v>17</v>
      </c>
      <c r="E258" t="s">
        <v>25</v>
      </c>
      <c r="F258" t="s">
        <v>208</v>
      </c>
      <c r="G258" t="s">
        <v>11</v>
      </c>
      <c r="H258">
        <v>4317.04</v>
      </c>
      <c r="K258">
        <v>5.55</v>
      </c>
      <c r="L258">
        <v>5.0999999999999996</v>
      </c>
      <c r="N258" s="2">
        <v>0.19089999999999999</v>
      </c>
      <c r="O258">
        <v>6.01</v>
      </c>
      <c r="P258">
        <v>1.82</v>
      </c>
      <c r="Q258" s="2">
        <v>-2.5999999999999999E-3</v>
      </c>
      <c r="R258" s="2">
        <v>0.61670000000000003</v>
      </c>
      <c r="S258" s="2">
        <v>2.5399999999999999E-2</v>
      </c>
      <c r="T258">
        <v>1.72</v>
      </c>
      <c r="U258" s="1">
        <v>45868.6875</v>
      </c>
      <c r="V258">
        <v>473.64</v>
      </c>
      <c r="W258">
        <v>158.43</v>
      </c>
      <c r="X258">
        <v>148.94999999999999</v>
      </c>
      <c r="Y258" s="3">
        <f>DATE(YEAR(U258), MONTH(U258), DAY(U258))</f>
        <v>45868</v>
      </c>
      <c r="Z258" t="str">
        <f>IF(TEXT(U258, "hh:mm") = "00:00", "08:30", TEXT(U258, "hh:mm"))</f>
        <v>16:30</v>
      </c>
      <c r="AA258" s="3">
        <f>WORKDAY(AB258,-1,[1]USHolidays!$B$2:$B$11)</f>
        <v>45867</v>
      </c>
      <c r="AB258" s="3">
        <f>IF(WEEKDAY(Y258,2)=6,Y258-1,IF(WEEKDAY(Y258,2)=7,Y258-2,IF(Z258="08:30",IF(WEEKDAY(Y258,2)=1,Y258-3, Y258-1),Y258)))</f>
        <v>45868</v>
      </c>
      <c r="AC258" s="3">
        <f>WORKDAY(AB258,1,[1]USHolidays!$B$2:$B$11)</f>
        <v>45869</v>
      </c>
      <c r="AD258">
        <f>ROUND(P258*10, 0)</f>
        <v>18</v>
      </c>
      <c r="AE258">
        <f>ROUND(N258*20, 0)</f>
        <v>4</v>
      </c>
      <c r="AF258">
        <f>ROUND(O258, 0)</f>
        <v>6</v>
      </c>
      <c r="AG258">
        <f>IF(J258 = "", 999, ROUND(J258*10, 0))</f>
        <v>999</v>
      </c>
    </row>
    <row r="259" spans="1:33" x14ac:dyDescent="0.25">
      <c r="A259">
        <v>656</v>
      </c>
      <c r="B259" t="s">
        <v>2673</v>
      </c>
      <c r="C259" t="s">
        <v>2672</v>
      </c>
      <c r="D259" t="s">
        <v>3</v>
      </c>
      <c r="E259" t="s">
        <v>2</v>
      </c>
      <c r="F259" t="s">
        <v>428</v>
      </c>
      <c r="G259" t="s">
        <v>11</v>
      </c>
      <c r="H259">
        <v>16501.830000000002</v>
      </c>
      <c r="I259">
        <v>31.96</v>
      </c>
      <c r="J259">
        <v>2.0299999999999998</v>
      </c>
      <c r="K259">
        <v>15.65</v>
      </c>
      <c r="L259">
        <v>1.33</v>
      </c>
      <c r="N259" s="2">
        <v>0.19040000000000001</v>
      </c>
      <c r="O259">
        <v>3.15</v>
      </c>
      <c r="P259">
        <v>0.42</v>
      </c>
      <c r="Q259" s="2">
        <v>8.8200000000000001E-2</v>
      </c>
      <c r="R259" s="2">
        <v>0.22600000000000001</v>
      </c>
      <c r="S259" s="2">
        <v>0.2009</v>
      </c>
      <c r="T259">
        <v>1.71</v>
      </c>
      <c r="U259" s="1">
        <v>45876.354166666664</v>
      </c>
      <c r="V259">
        <v>1618.99</v>
      </c>
      <c r="W259">
        <v>138.88999999999999</v>
      </c>
      <c r="X259">
        <v>116.92</v>
      </c>
      <c r="Y259" s="3">
        <f>DATE(YEAR(U259), MONTH(U259), DAY(U259))</f>
        <v>45876</v>
      </c>
      <c r="Z259" t="str">
        <f>IF(TEXT(U259, "hh:mm") = "00:00", "08:30", TEXT(U259, "hh:mm"))</f>
        <v>08:30</v>
      </c>
      <c r="AA259" s="3">
        <f>WORKDAY(AB259,-1,[1]USHolidays!$B$2:$B$11)</f>
        <v>45874</v>
      </c>
      <c r="AB259" s="3">
        <f>IF(WEEKDAY(Y259,2)=6,Y259-1,IF(WEEKDAY(Y259,2)=7,Y259-2,IF(Z259="08:30",IF(WEEKDAY(Y259,2)=1,Y259-3, Y259-1),Y259)))</f>
        <v>45875</v>
      </c>
      <c r="AC259" s="3">
        <f>WORKDAY(AB259,1,[1]USHolidays!$B$2:$B$11)</f>
        <v>45876</v>
      </c>
      <c r="AD259">
        <f>ROUND(P259*10, 0)</f>
        <v>4</v>
      </c>
      <c r="AE259">
        <f>ROUND(N259*20, 0)</f>
        <v>4</v>
      </c>
      <c r="AF259">
        <f>ROUND(O259, 0)</f>
        <v>3</v>
      </c>
      <c r="AG259">
        <f>IF(J259 = "", 999, ROUND(J259*10, 0))</f>
        <v>20</v>
      </c>
    </row>
    <row r="260" spans="1:33" x14ac:dyDescent="0.25">
      <c r="A260">
        <v>5</v>
      </c>
      <c r="B260" t="s">
        <v>2671</v>
      </c>
      <c r="C260" t="s">
        <v>2670</v>
      </c>
      <c r="D260" t="s">
        <v>17</v>
      </c>
      <c r="E260" t="s">
        <v>2</v>
      </c>
      <c r="F260" t="s">
        <v>337</v>
      </c>
      <c r="G260" t="s">
        <v>11</v>
      </c>
      <c r="H260">
        <v>4364.33</v>
      </c>
      <c r="I260">
        <v>8.11</v>
      </c>
      <c r="J260">
        <v>2.79</v>
      </c>
      <c r="K260">
        <v>184.32</v>
      </c>
      <c r="L260">
        <v>2.79</v>
      </c>
      <c r="N260" s="2">
        <v>0.18970000000000001</v>
      </c>
      <c r="O260">
        <v>6.38</v>
      </c>
      <c r="P260">
        <v>1.1499999999999999</v>
      </c>
      <c r="Q260" s="2">
        <v>3.1300000000000001E-2</v>
      </c>
      <c r="R260" s="2">
        <v>2.6499999999999999E-2</v>
      </c>
      <c r="S260" s="2">
        <v>-8.6499999999999994E-2</v>
      </c>
      <c r="T260">
        <v>0.87</v>
      </c>
      <c r="U260" s="1">
        <v>45867.354166666664</v>
      </c>
      <c r="V260">
        <v>165.04</v>
      </c>
      <c r="W260">
        <v>248.71</v>
      </c>
      <c r="X260">
        <v>222</v>
      </c>
      <c r="Y260" s="3">
        <f>DATE(YEAR(U260), MONTH(U260), DAY(U260))</f>
        <v>45867</v>
      </c>
      <c r="Z260" t="str">
        <f>IF(TEXT(U260, "hh:mm") = "00:00", "08:30", TEXT(U260, "hh:mm"))</f>
        <v>08:30</v>
      </c>
      <c r="AA260" s="3">
        <f>WORKDAY(AB260,-1,[1]USHolidays!$B$2:$B$11)</f>
        <v>45863</v>
      </c>
      <c r="AB260" s="3">
        <f>IF(WEEKDAY(Y260,2)=6,Y260-1,IF(WEEKDAY(Y260,2)=7,Y260-2,IF(Z260="08:30",IF(WEEKDAY(Y260,2)=1,Y260-3, Y260-1),Y260)))</f>
        <v>45866</v>
      </c>
      <c r="AC260" s="3">
        <f>WORKDAY(AB260,1,[1]USHolidays!$B$2:$B$11)</f>
        <v>45867</v>
      </c>
      <c r="AD260">
        <f>ROUND(P260*10, 0)</f>
        <v>12</v>
      </c>
      <c r="AE260">
        <f>ROUND(N260*20, 0)</f>
        <v>4</v>
      </c>
      <c r="AF260">
        <f>ROUND(O260, 0)</f>
        <v>6</v>
      </c>
      <c r="AG260">
        <f>IF(J260 = "", 999, ROUND(J260*10, 0))</f>
        <v>28</v>
      </c>
    </row>
    <row r="261" spans="1:33" x14ac:dyDescent="0.25">
      <c r="A261">
        <v>121</v>
      </c>
      <c r="B261" t="s">
        <v>2669</v>
      </c>
      <c r="C261" t="s">
        <v>2668</v>
      </c>
      <c r="D261" t="s">
        <v>17</v>
      </c>
      <c r="E261" t="s">
        <v>47</v>
      </c>
      <c r="F261" t="s">
        <v>1849</v>
      </c>
      <c r="G261" t="s">
        <v>11</v>
      </c>
      <c r="H261">
        <v>2722.54</v>
      </c>
      <c r="I261">
        <v>41.3</v>
      </c>
      <c r="J261">
        <v>2.2400000000000002</v>
      </c>
      <c r="K261">
        <v>13.69</v>
      </c>
      <c r="L261">
        <v>2.38</v>
      </c>
      <c r="N261" s="2">
        <v>0.18970000000000001</v>
      </c>
      <c r="O261">
        <v>8.93</v>
      </c>
      <c r="P261">
        <v>1.67</v>
      </c>
      <c r="Q261" s="2">
        <v>1.7600000000000001E-2</v>
      </c>
      <c r="R261" s="2">
        <v>0.25600000000000001</v>
      </c>
      <c r="S261" s="2">
        <v>0.3569</v>
      </c>
      <c r="T261">
        <v>1.83</v>
      </c>
      <c r="U261" s="1">
        <v>45868.354166666664</v>
      </c>
      <c r="V261">
        <v>471.33</v>
      </c>
      <c r="W261">
        <v>76.430000000000007</v>
      </c>
      <c r="X261">
        <v>66.92</v>
      </c>
      <c r="Y261" s="3">
        <f>DATE(YEAR(U261), MONTH(U261), DAY(U261))</f>
        <v>45868</v>
      </c>
      <c r="Z261" t="str">
        <f>IF(TEXT(U261, "hh:mm") = "00:00", "08:30", TEXT(U261, "hh:mm"))</f>
        <v>08:30</v>
      </c>
      <c r="AA261" s="3">
        <f>WORKDAY(AB261,-1,[1]USHolidays!$B$2:$B$11)</f>
        <v>45866</v>
      </c>
      <c r="AB261" s="3">
        <f>IF(WEEKDAY(Y261,2)=6,Y261-1,IF(WEEKDAY(Y261,2)=7,Y261-2,IF(Z261="08:30",IF(WEEKDAY(Y261,2)=1,Y261-3, Y261-1),Y261)))</f>
        <v>45867</v>
      </c>
      <c r="AC261" s="3">
        <f>WORKDAY(AB261,1,[1]USHolidays!$B$2:$B$11)</f>
        <v>45868</v>
      </c>
      <c r="AD261">
        <f>ROUND(P261*10, 0)</f>
        <v>17</v>
      </c>
      <c r="AE261">
        <f>ROUND(N261*20, 0)</f>
        <v>4</v>
      </c>
      <c r="AF261">
        <f>ROUND(O261, 0)</f>
        <v>9</v>
      </c>
      <c r="AG261">
        <f>IF(J261 = "", 999, ROUND(J261*10, 0))</f>
        <v>22</v>
      </c>
    </row>
    <row r="262" spans="1:33" x14ac:dyDescent="0.25">
      <c r="A262">
        <v>622</v>
      </c>
      <c r="B262" t="s">
        <v>2667</v>
      </c>
      <c r="C262" t="s">
        <v>2666</v>
      </c>
      <c r="D262" t="s">
        <v>17</v>
      </c>
      <c r="E262" t="s">
        <v>25</v>
      </c>
      <c r="F262" t="s">
        <v>334</v>
      </c>
      <c r="G262" t="s">
        <v>11</v>
      </c>
      <c r="H262">
        <v>3737.87</v>
      </c>
      <c r="K262">
        <v>12.71</v>
      </c>
      <c r="L262">
        <v>4.3899999999999997</v>
      </c>
      <c r="N262" s="2">
        <v>0.18870000000000001</v>
      </c>
      <c r="O262">
        <v>2.17</v>
      </c>
      <c r="P262">
        <v>4.83</v>
      </c>
      <c r="Q262" s="2">
        <v>-1.2053</v>
      </c>
      <c r="R262" s="2">
        <v>1.4142999999999999</v>
      </c>
      <c r="S262" s="2">
        <v>0.75139999999999996</v>
      </c>
      <c r="T262">
        <v>2.16</v>
      </c>
      <c r="U262" s="1">
        <v>45875.6875</v>
      </c>
      <c r="V262">
        <v>24695.8</v>
      </c>
      <c r="W262">
        <v>15.39</v>
      </c>
      <c r="X262">
        <v>16.2</v>
      </c>
      <c r="Y262" s="3">
        <f>DATE(YEAR(U262), MONTH(U262), DAY(U262))</f>
        <v>45875</v>
      </c>
      <c r="Z262" t="str">
        <f>IF(TEXT(U262, "hh:mm") = "00:00", "08:30", TEXT(U262, "hh:mm"))</f>
        <v>16:30</v>
      </c>
      <c r="AA262" s="3">
        <f>WORKDAY(AB262,-1,[1]USHolidays!$B$2:$B$11)</f>
        <v>45874</v>
      </c>
      <c r="AB262" s="3">
        <f>IF(WEEKDAY(Y262,2)=6,Y262-1,IF(WEEKDAY(Y262,2)=7,Y262-2,IF(Z262="08:30",IF(WEEKDAY(Y262,2)=1,Y262-3, Y262-1),Y262)))</f>
        <v>45875</v>
      </c>
      <c r="AC262" s="3">
        <f>WORKDAY(AB262,1,[1]USHolidays!$B$2:$B$11)</f>
        <v>45876</v>
      </c>
      <c r="AD262">
        <f>ROUND(P262*10, 0)</f>
        <v>48</v>
      </c>
      <c r="AE262">
        <f>ROUND(N262*20, 0)</f>
        <v>4</v>
      </c>
      <c r="AF262">
        <f>ROUND(O262, 0)</f>
        <v>2</v>
      </c>
      <c r="AG262">
        <f>IF(J262 = "", 999, ROUND(J262*10, 0))</f>
        <v>999</v>
      </c>
    </row>
    <row r="263" spans="1:33" x14ac:dyDescent="0.25">
      <c r="A263">
        <v>61</v>
      </c>
      <c r="B263" t="s">
        <v>2665</v>
      </c>
      <c r="C263" t="s">
        <v>2664</v>
      </c>
      <c r="D263" t="s">
        <v>17</v>
      </c>
      <c r="E263" t="s">
        <v>25</v>
      </c>
      <c r="F263" t="s">
        <v>38</v>
      </c>
      <c r="G263" t="s">
        <v>11</v>
      </c>
      <c r="H263">
        <v>2206.9</v>
      </c>
      <c r="K263">
        <v>-0.73</v>
      </c>
      <c r="L263">
        <v>2.5</v>
      </c>
      <c r="N263" s="2">
        <v>0.18840000000000001</v>
      </c>
      <c r="O263">
        <v>3.47</v>
      </c>
      <c r="P263">
        <v>0</v>
      </c>
      <c r="Q263" s="2">
        <v>-2.6200000000000001E-2</v>
      </c>
      <c r="R263" s="2">
        <v>-5.1200000000000002E-2</v>
      </c>
      <c r="S263" s="2">
        <v>-9.6100000000000005E-2</v>
      </c>
      <c r="T263">
        <v>1.7</v>
      </c>
      <c r="U263" s="1">
        <v>45876.354166666664</v>
      </c>
      <c r="V263">
        <v>822.78</v>
      </c>
      <c r="W263">
        <v>33.799999999999997</v>
      </c>
      <c r="X263">
        <v>29.81</v>
      </c>
      <c r="Y263" s="3">
        <f>DATE(YEAR(U263), MONTH(U263), DAY(U263))</f>
        <v>45876</v>
      </c>
      <c r="Z263" t="str">
        <f>IF(TEXT(U263, "hh:mm") = "00:00", "08:30", TEXT(U263, "hh:mm"))</f>
        <v>08:30</v>
      </c>
      <c r="AA263" s="3">
        <f>WORKDAY(AB263,-1,[1]USHolidays!$B$2:$B$11)</f>
        <v>45874</v>
      </c>
      <c r="AB263" s="3">
        <f>IF(WEEKDAY(Y263,2)=6,Y263-1,IF(WEEKDAY(Y263,2)=7,Y263-2,IF(Z263="08:30",IF(WEEKDAY(Y263,2)=1,Y263-3, Y263-1),Y263)))</f>
        <v>45875</v>
      </c>
      <c r="AC263" s="3">
        <f>WORKDAY(AB263,1,[1]USHolidays!$B$2:$B$11)</f>
        <v>45876</v>
      </c>
      <c r="AD263">
        <f>ROUND(P263*10, 0)</f>
        <v>0</v>
      </c>
      <c r="AE263">
        <f>ROUND(N263*20, 0)</f>
        <v>4</v>
      </c>
      <c r="AF263">
        <f>ROUND(O263, 0)</f>
        <v>3</v>
      </c>
      <c r="AG263">
        <f>IF(J263 = "", 999, ROUND(J263*10, 0))</f>
        <v>999</v>
      </c>
    </row>
    <row r="264" spans="1:33" x14ac:dyDescent="0.25">
      <c r="A264">
        <v>145</v>
      </c>
      <c r="B264" t="s">
        <v>2663</v>
      </c>
      <c r="C264" t="s">
        <v>2662</v>
      </c>
      <c r="D264" t="s">
        <v>17</v>
      </c>
      <c r="E264" t="s">
        <v>94</v>
      </c>
      <c r="F264" t="s">
        <v>776</v>
      </c>
      <c r="G264" t="s">
        <v>11</v>
      </c>
      <c r="H264">
        <v>3979.96</v>
      </c>
      <c r="K264">
        <v>1.22</v>
      </c>
      <c r="L264">
        <v>0.33</v>
      </c>
      <c r="N264" s="2">
        <v>0.18729999999999999</v>
      </c>
      <c r="O264">
        <v>4.43</v>
      </c>
      <c r="P264">
        <v>0.76</v>
      </c>
      <c r="Q264" s="2">
        <v>-8.5000000000000006E-3</v>
      </c>
      <c r="R264" s="2">
        <v>-2.98E-2</v>
      </c>
      <c r="S264" s="2">
        <v>0.28029999999999999</v>
      </c>
      <c r="T264">
        <v>2.6</v>
      </c>
      <c r="U264" s="1">
        <v>45868.6875</v>
      </c>
      <c r="V264">
        <v>7585.15</v>
      </c>
      <c r="W264">
        <v>8.65</v>
      </c>
      <c r="X264">
        <v>7.49</v>
      </c>
      <c r="Y264" s="3">
        <f>DATE(YEAR(U264), MONTH(U264), DAY(U264))</f>
        <v>45868</v>
      </c>
      <c r="Z264" t="str">
        <f>IF(TEXT(U264, "hh:mm") = "00:00", "08:30", TEXT(U264, "hh:mm"))</f>
        <v>16:30</v>
      </c>
      <c r="AA264" s="3">
        <f>WORKDAY(AB264,-1,[1]USHolidays!$B$2:$B$11)</f>
        <v>45867</v>
      </c>
      <c r="AB264" s="3">
        <f>IF(WEEKDAY(Y264,2)=6,Y264-1,IF(WEEKDAY(Y264,2)=7,Y264-2,IF(Z264="08:30",IF(WEEKDAY(Y264,2)=1,Y264-3, Y264-1),Y264)))</f>
        <v>45868</v>
      </c>
      <c r="AC264" s="3">
        <f>WORKDAY(AB264,1,[1]USHolidays!$B$2:$B$11)</f>
        <v>45869</v>
      </c>
      <c r="AD264">
        <f>ROUND(P264*10, 0)</f>
        <v>8</v>
      </c>
      <c r="AE264">
        <f>ROUND(N264*20, 0)</f>
        <v>4</v>
      </c>
      <c r="AF264">
        <f>ROUND(O264, 0)</f>
        <v>4</v>
      </c>
      <c r="AG264">
        <f>IF(J264 = "", 999, ROUND(J264*10, 0))</f>
        <v>999</v>
      </c>
    </row>
    <row r="265" spans="1:33" x14ac:dyDescent="0.25">
      <c r="A265">
        <v>518</v>
      </c>
      <c r="B265" t="s">
        <v>2661</v>
      </c>
      <c r="C265" t="s">
        <v>2660</v>
      </c>
      <c r="D265" t="s">
        <v>3</v>
      </c>
      <c r="E265" t="s">
        <v>8</v>
      </c>
      <c r="F265" t="s">
        <v>59</v>
      </c>
      <c r="G265" t="s">
        <v>11</v>
      </c>
      <c r="H265">
        <v>6902.09</v>
      </c>
      <c r="K265">
        <v>35.340000000000003</v>
      </c>
      <c r="L265">
        <v>12.62</v>
      </c>
      <c r="N265" s="2">
        <v>0.18609999999999999</v>
      </c>
      <c r="O265">
        <v>4.1399999999999997</v>
      </c>
      <c r="P265">
        <v>0.27</v>
      </c>
      <c r="Q265" s="2">
        <v>-2.0500000000000001E-2</v>
      </c>
      <c r="R265" s="2">
        <v>-0.11890000000000001</v>
      </c>
      <c r="S265" s="2">
        <v>-0.14649999999999999</v>
      </c>
      <c r="T265">
        <v>1.05</v>
      </c>
      <c r="U265" s="1">
        <v>45867.354166666664</v>
      </c>
      <c r="V265">
        <v>821.1</v>
      </c>
      <c r="W265">
        <v>180.5</v>
      </c>
      <c r="X265">
        <v>122.85</v>
      </c>
      <c r="Y265" s="3">
        <f>DATE(YEAR(U265), MONTH(U265), DAY(U265))</f>
        <v>45867</v>
      </c>
      <c r="Z265" t="str">
        <f>IF(TEXT(U265, "hh:mm") = "00:00", "08:30", TEXT(U265, "hh:mm"))</f>
        <v>08:30</v>
      </c>
      <c r="AA265" s="3">
        <f>WORKDAY(AB265,-1,[1]USHolidays!$B$2:$B$11)</f>
        <v>45863</v>
      </c>
      <c r="AB265" s="3">
        <f>IF(WEEKDAY(Y265,2)=6,Y265-1,IF(WEEKDAY(Y265,2)=7,Y265-2,IF(Z265="08:30",IF(WEEKDAY(Y265,2)=1,Y265-3, Y265-1),Y265)))</f>
        <v>45866</v>
      </c>
      <c r="AC265" s="3">
        <f>WORKDAY(AB265,1,[1]USHolidays!$B$2:$B$11)</f>
        <v>45867</v>
      </c>
      <c r="AD265">
        <f>ROUND(P265*10, 0)</f>
        <v>3</v>
      </c>
      <c r="AE265">
        <f>ROUND(N265*20, 0)</f>
        <v>4</v>
      </c>
      <c r="AF265">
        <f>ROUND(O265, 0)</f>
        <v>4</v>
      </c>
      <c r="AG265">
        <f>IF(J265 = "", 999, ROUND(J265*10, 0))</f>
        <v>999</v>
      </c>
    </row>
    <row r="266" spans="1:33" x14ac:dyDescent="0.25">
      <c r="A266">
        <v>582</v>
      </c>
      <c r="B266" t="s">
        <v>2659</v>
      </c>
      <c r="C266" t="s">
        <v>2658</v>
      </c>
      <c r="D266" t="s">
        <v>17</v>
      </c>
      <c r="E266" t="s">
        <v>88</v>
      </c>
      <c r="F266" t="s">
        <v>320</v>
      </c>
      <c r="G266" t="s">
        <v>11</v>
      </c>
      <c r="H266">
        <v>2852.89</v>
      </c>
      <c r="I266">
        <v>45.86</v>
      </c>
      <c r="J266">
        <v>6.82</v>
      </c>
      <c r="K266">
        <v>8.08</v>
      </c>
      <c r="L266">
        <v>0.96</v>
      </c>
      <c r="N266" s="2">
        <v>0.18579999999999999</v>
      </c>
      <c r="O266">
        <v>3.98</v>
      </c>
      <c r="P266">
        <v>0.7</v>
      </c>
      <c r="Q266" s="2">
        <v>0.1305</v>
      </c>
      <c r="R266" s="2">
        <v>0.6522</v>
      </c>
      <c r="S266" s="2">
        <v>0.52429999999999999</v>
      </c>
      <c r="T266">
        <v>1.96</v>
      </c>
      <c r="U266" s="1">
        <v>45876.354166666664</v>
      </c>
      <c r="V266">
        <v>1120.17</v>
      </c>
      <c r="W266">
        <v>19</v>
      </c>
      <c r="X266">
        <v>19.48</v>
      </c>
      <c r="Y266" s="3">
        <f>DATE(YEAR(U266), MONTH(U266), DAY(U266))</f>
        <v>45876</v>
      </c>
      <c r="Z266" t="str">
        <f>IF(TEXT(U266, "hh:mm") = "00:00", "08:30", TEXT(U266, "hh:mm"))</f>
        <v>08:30</v>
      </c>
      <c r="AA266" s="3">
        <f>WORKDAY(AB266,-1,[1]USHolidays!$B$2:$B$11)</f>
        <v>45874</v>
      </c>
      <c r="AB266" s="3">
        <f>IF(WEEKDAY(Y266,2)=6,Y266-1,IF(WEEKDAY(Y266,2)=7,Y266-2,IF(Z266="08:30",IF(WEEKDAY(Y266,2)=1,Y266-3, Y266-1),Y266)))</f>
        <v>45875</v>
      </c>
      <c r="AC266" s="3">
        <f>WORKDAY(AB266,1,[1]USHolidays!$B$2:$B$11)</f>
        <v>45876</v>
      </c>
      <c r="AD266">
        <f>ROUND(P266*10, 0)</f>
        <v>7</v>
      </c>
      <c r="AE266">
        <f>ROUND(N266*20, 0)</f>
        <v>4</v>
      </c>
      <c r="AF266">
        <f>ROUND(O266, 0)</f>
        <v>4</v>
      </c>
      <c r="AG266">
        <f>IF(J266 = "", 999, ROUND(J266*10, 0))</f>
        <v>68</v>
      </c>
    </row>
    <row r="267" spans="1:33" x14ac:dyDescent="0.25">
      <c r="A267">
        <v>56</v>
      </c>
      <c r="B267" t="s">
        <v>2657</v>
      </c>
      <c r="C267" t="s">
        <v>2656</v>
      </c>
      <c r="D267" t="s">
        <v>991</v>
      </c>
      <c r="E267" t="s">
        <v>25</v>
      </c>
      <c r="F267" t="s">
        <v>208</v>
      </c>
      <c r="G267" t="s">
        <v>114</v>
      </c>
      <c r="H267">
        <v>160822.54</v>
      </c>
      <c r="I267">
        <v>204.2</v>
      </c>
      <c r="J267">
        <v>9.39</v>
      </c>
      <c r="K267">
        <v>6.47</v>
      </c>
      <c r="L267">
        <v>2.67</v>
      </c>
      <c r="N267" s="2">
        <v>0.1857</v>
      </c>
      <c r="O267">
        <v>3.26</v>
      </c>
      <c r="P267">
        <v>0.05</v>
      </c>
      <c r="Q267" s="2">
        <v>0.19769999999999999</v>
      </c>
      <c r="R267" s="2">
        <v>0.33410000000000001</v>
      </c>
      <c r="S267" s="2">
        <v>0.2334</v>
      </c>
      <c r="T267">
        <v>4.18</v>
      </c>
      <c r="U267" s="1">
        <v>45868.6875</v>
      </c>
      <c r="V267">
        <v>4996.67</v>
      </c>
      <c r="W267">
        <v>152.08000000000001</v>
      </c>
      <c r="X267">
        <v>152.15</v>
      </c>
      <c r="Y267" s="3">
        <f>DATE(YEAR(U267), MONTH(U267), DAY(U267))</f>
        <v>45868</v>
      </c>
      <c r="Z267" t="str">
        <f>IF(TEXT(U267, "hh:mm") = "00:00", "08:30", TEXT(U267, "hh:mm"))</f>
        <v>16:30</v>
      </c>
      <c r="AA267" s="3">
        <f>WORKDAY(AB267,-1,[1]USHolidays!$B$2:$B$11)</f>
        <v>45867</v>
      </c>
      <c r="AB267" s="3">
        <f>IF(WEEKDAY(Y267,2)=6,Y267-1,IF(WEEKDAY(Y267,2)=7,Y267-2,IF(Z267="08:30",IF(WEEKDAY(Y267,2)=1,Y267-3, Y267-1),Y267)))</f>
        <v>45868</v>
      </c>
      <c r="AC267" s="3">
        <f>WORKDAY(AB267,1,[1]USHolidays!$B$2:$B$11)</f>
        <v>45869</v>
      </c>
      <c r="AD267">
        <f>ROUND(P267*10, 0)</f>
        <v>1</v>
      </c>
      <c r="AE267">
        <f>ROUND(N267*20, 0)</f>
        <v>4</v>
      </c>
      <c r="AF267">
        <f>ROUND(O267, 0)</f>
        <v>3</v>
      </c>
      <c r="AG267">
        <f>IF(J267 = "", 999, ROUND(J267*10, 0))</f>
        <v>94</v>
      </c>
    </row>
    <row r="268" spans="1:33" x14ac:dyDescent="0.25">
      <c r="A268">
        <v>487</v>
      </c>
      <c r="B268" t="s">
        <v>2655</v>
      </c>
      <c r="C268" t="s">
        <v>2654</v>
      </c>
      <c r="D268" t="s">
        <v>17</v>
      </c>
      <c r="E268" t="s">
        <v>16</v>
      </c>
      <c r="F268" t="s">
        <v>66</v>
      </c>
      <c r="G268" t="s">
        <v>11</v>
      </c>
      <c r="H268">
        <v>4556.6899999999996</v>
      </c>
      <c r="I268">
        <v>14.88</v>
      </c>
      <c r="K268">
        <v>29.14</v>
      </c>
      <c r="L268">
        <v>2.1800000000000002</v>
      </c>
      <c r="M268" s="2">
        <v>7.2599999999999998E-2</v>
      </c>
      <c r="N268" s="2">
        <v>0.18559999999999999</v>
      </c>
      <c r="O268">
        <v>5.07</v>
      </c>
      <c r="P268">
        <v>0.43</v>
      </c>
      <c r="Q268" s="2">
        <v>8.9499999999999996E-2</v>
      </c>
      <c r="R268" s="2">
        <v>0.2334</v>
      </c>
      <c r="S268" s="2">
        <v>-8.6300000000000002E-2</v>
      </c>
      <c r="T268">
        <v>1.1100000000000001</v>
      </c>
      <c r="U268" s="1">
        <v>45874.6875</v>
      </c>
      <c r="V268">
        <v>2087.0300000000002</v>
      </c>
      <c r="W268">
        <v>33.6</v>
      </c>
      <c r="X268">
        <v>28.69</v>
      </c>
      <c r="Y268" s="3">
        <f>DATE(YEAR(U268), MONTH(U268), DAY(U268))</f>
        <v>45874</v>
      </c>
      <c r="Z268" t="str">
        <f>IF(TEXT(U268, "hh:mm") = "00:00", "08:30", TEXT(U268, "hh:mm"))</f>
        <v>16:30</v>
      </c>
      <c r="AA268" s="3">
        <f>WORKDAY(AB268,-1,[1]USHolidays!$B$2:$B$11)</f>
        <v>45873</v>
      </c>
      <c r="AB268" s="3">
        <f>IF(WEEKDAY(Y268,2)=6,Y268-1,IF(WEEKDAY(Y268,2)=7,Y268-2,IF(Z268="08:30",IF(WEEKDAY(Y268,2)=1,Y268-3, Y268-1),Y268)))</f>
        <v>45874</v>
      </c>
      <c r="AC268" s="3">
        <f>WORKDAY(AB268,1,[1]USHolidays!$B$2:$B$11)</f>
        <v>45875</v>
      </c>
      <c r="AD268">
        <f>ROUND(P268*10, 0)</f>
        <v>4</v>
      </c>
      <c r="AE268">
        <f>ROUND(N268*20, 0)</f>
        <v>4</v>
      </c>
      <c r="AF268">
        <f>ROUND(O268, 0)</f>
        <v>5</v>
      </c>
      <c r="AG268">
        <f>IF(J268 = "", 999, ROUND(J268*10, 0))</f>
        <v>999</v>
      </c>
    </row>
    <row r="269" spans="1:33" x14ac:dyDescent="0.25">
      <c r="A269">
        <v>174</v>
      </c>
      <c r="B269" t="s">
        <v>2653</v>
      </c>
      <c r="C269" t="s">
        <v>2652</v>
      </c>
      <c r="D269" t="s">
        <v>60</v>
      </c>
      <c r="E269" t="s">
        <v>2</v>
      </c>
      <c r="F269" t="s">
        <v>115</v>
      </c>
      <c r="G269" t="s">
        <v>11</v>
      </c>
      <c r="H269">
        <v>16277.71</v>
      </c>
      <c r="I269">
        <v>16.850000000000001</v>
      </c>
      <c r="J269">
        <v>1.91</v>
      </c>
      <c r="K269">
        <v>16.73</v>
      </c>
      <c r="L269">
        <v>11.6</v>
      </c>
      <c r="N269" s="2">
        <v>0.18540000000000001</v>
      </c>
      <c r="O269">
        <v>1.88</v>
      </c>
      <c r="P269">
        <v>0.13</v>
      </c>
      <c r="Q269" s="2">
        <v>0.193</v>
      </c>
      <c r="R269" s="2">
        <v>-9.9000000000000008E-3</v>
      </c>
      <c r="S269" s="2">
        <v>-0.4597</v>
      </c>
      <c r="T269">
        <v>1</v>
      </c>
      <c r="U269" s="1">
        <v>45862.6875</v>
      </c>
      <c r="V269">
        <v>3889.52</v>
      </c>
      <c r="W269">
        <v>130.52000000000001</v>
      </c>
      <c r="X269">
        <v>109.73</v>
      </c>
      <c r="Y269" s="3">
        <f>DATE(YEAR(U269), MONTH(U269), DAY(U269))</f>
        <v>45862</v>
      </c>
      <c r="Z269" t="str">
        <f>IF(TEXT(U269, "hh:mm") = "00:00", "08:30", TEXT(U269, "hh:mm"))</f>
        <v>16:30</v>
      </c>
      <c r="AA269" s="3">
        <f>WORKDAY(AB269,-1,[1]USHolidays!$B$2:$B$11)</f>
        <v>45861</v>
      </c>
      <c r="AB269" s="3">
        <f>IF(WEEKDAY(Y269,2)=6,Y269-1,IF(WEEKDAY(Y269,2)=7,Y269-2,IF(Z269="08:30",IF(WEEKDAY(Y269,2)=1,Y269-3, Y269-1),Y269)))</f>
        <v>45862</v>
      </c>
      <c r="AC269" s="3">
        <f>WORKDAY(AB269,1,[1]USHolidays!$B$2:$B$11)</f>
        <v>45863</v>
      </c>
      <c r="AD269">
        <f>ROUND(P269*10, 0)</f>
        <v>1</v>
      </c>
      <c r="AE269">
        <f>ROUND(N269*20, 0)</f>
        <v>4</v>
      </c>
      <c r="AF269">
        <f>ROUND(O269, 0)</f>
        <v>2</v>
      </c>
      <c r="AG269">
        <f>IF(J269 = "", 999, ROUND(J269*10, 0))</f>
        <v>19</v>
      </c>
    </row>
    <row r="270" spans="1:33" x14ac:dyDescent="0.25">
      <c r="A270">
        <v>117</v>
      </c>
      <c r="B270" t="s">
        <v>2651</v>
      </c>
      <c r="C270" t="s">
        <v>2650</v>
      </c>
      <c r="D270" t="s">
        <v>3</v>
      </c>
      <c r="E270" t="s">
        <v>47</v>
      </c>
      <c r="F270" t="s">
        <v>46</v>
      </c>
      <c r="G270" t="s">
        <v>11</v>
      </c>
      <c r="H270">
        <v>5027.83</v>
      </c>
      <c r="I270">
        <v>22.81</v>
      </c>
      <c r="J270">
        <v>1.9</v>
      </c>
      <c r="K270">
        <v>-2.46</v>
      </c>
      <c r="L270">
        <v>0.44</v>
      </c>
      <c r="N270" s="2">
        <v>0.185</v>
      </c>
      <c r="O270">
        <v>1.65</v>
      </c>
      <c r="P270">
        <v>0</v>
      </c>
      <c r="Q270" s="2">
        <v>0.1026</v>
      </c>
      <c r="R270" s="2">
        <v>-0.3417</v>
      </c>
      <c r="S270" s="2">
        <v>-0.4703</v>
      </c>
      <c r="T270">
        <v>0.77</v>
      </c>
      <c r="U270" s="1">
        <v>45873.6875</v>
      </c>
      <c r="V270">
        <v>3028.69</v>
      </c>
      <c r="W270">
        <v>52.5</v>
      </c>
      <c r="X270">
        <v>39.909999999999997</v>
      </c>
      <c r="Y270" s="3">
        <f>DATE(YEAR(U270), MONTH(U270), DAY(U270))</f>
        <v>45873</v>
      </c>
      <c r="Z270" t="str">
        <f>IF(TEXT(U270, "hh:mm") = "00:00", "08:30", TEXT(U270, "hh:mm"))</f>
        <v>16:30</v>
      </c>
      <c r="AA270" s="3">
        <f>WORKDAY(AB270,-1,[1]USHolidays!$B$2:$B$11)</f>
        <v>45870</v>
      </c>
      <c r="AB270" s="3">
        <f>IF(WEEKDAY(Y270,2)=6,Y270-1,IF(WEEKDAY(Y270,2)=7,Y270-2,IF(Z270="08:30",IF(WEEKDAY(Y270,2)=1,Y270-3, Y270-1),Y270)))</f>
        <v>45873</v>
      </c>
      <c r="AC270" s="3">
        <f>WORKDAY(AB270,1,[1]USHolidays!$B$2:$B$11)</f>
        <v>45874</v>
      </c>
      <c r="AD270">
        <f>ROUND(P270*10, 0)</f>
        <v>0</v>
      </c>
      <c r="AE270">
        <f>ROUND(N270*20, 0)</f>
        <v>4</v>
      </c>
      <c r="AF270">
        <f>ROUND(O270, 0)</f>
        <v>2</v>
      </c>
      <c r="AG270">
        <f>IF(J270 = "", 999, ROUND(J270*10, 0))</f>
        <v>19</v>
      </c>
    </row>
    <row r="271" spans="1:33" x14ac:dyDescent="0.25">
      <c r="A271">
        <v>240</v>
      </c>
      <c r="B271" t="s">
        <v>2649</v>
      </c>
      <c r="C271" t="s">
        <v>2648</v>
      </c>
      <c r="D271" t="s">
        <v>60</v>
      </c>
      <c r="E271" t="s">
        <v>16</v>
      </c>
      <c r="F271" t="s">
        <v>308</v>
      </c>
      <c r="G271" t="s">
        <v>11</v>
      </c>
      <c r="H271">
        <v>22319.57</v>
      </c>
      <c r="I271">
        <v>7.88</v>
      </c>
      <c r="J271">
        <v>1.73</v>
      </c>
      <c r="K271">
        <v>23.68</v>
      </c>
      <c r="L271">
        <v>2.77</v>
      </c>
      <c r="M271" s="2">
        <v>2.7799999999999998E-2</v>
      </c>
      <c r="N271" s="2">
        <v>0.18459999999999999</v>
      </c>
      <c r="O271">
        <v>1.72</v>
      </c>
      <c r="P271">
        <v>0.6</v>
      </c>
      <c r="Q271" s="2">
        <v>0.16980000000000001</v>
      </c>
      <c r="R271" s="2">
        <v>0.12909999999999999</v>
      </c>
      <c r="S271" s="2">
        <v>7.4200000000000002E-2</v>
      </c>
      <c r="T271">
        <v>1.1200000000000001</v>
      </c>
      <c r="U271" s="1">
        <v>45874.6875</v>
      </c>
      <c r="V271">
        <v>7953.36</v>
      </c>
      <c r="W271">
        <v>46.31</v>
      </c>
      <c r="X271">
        <v>35.159999999999997</v>
      </c>
      <c r="Y271" s="3">
        <f>DATE(YEAR(U271), MONTH(U271), DAY(U271))</f>
        <v>45874</v>
      </c>
      <c r="Z271" t="str">
        <f>IF(TEXT(U271, "hh:mm") = "00:00", "08:30", TEXT(U271, "hh:mm"))</f>
        <v>16:30</v>
      </c>
      <c r="AA271" s="3">
        <f>WORKDAY(AB271,-1,[1]USHolidays!$B$2:$B$11)</f>
        <v>45873</v>
      </c>
      <c r="AB271" s="3">
        <f>IF(WEEKDAY(Y271,2)=6,Y271-1,IF(WEEKDAY(Y271,2)=7,Y271-2,IF(Z271="08:30",IF(WEEKDAY(Y271,2)=1,Y271-3, Y271-1),Y271)))</f>
        <v>45874</v>
      </c>
      <c r="AC271" s="3">
        <f>WORKDAY(AB271,1,[1]USHolidays!$B$2:$B$11)</f>
        <v>45875</v>
      </c>
      <c r="AD271">
        <f>ROUND(P271*10, 0)</f>
        <v>6</v>
      </c>
      <c r="AE271">
        <f>ROUND(N271*20, 0)</f>
        <v>4</v>
      </c>
      <c r="AF271">
        <f>ROUND(O271, 0)</f>
        <v>2</v>
      </c>
      <c r="AG271">
        <f>IF(J271 = "", 999, ROUND(J271*10, 0))</f>
        <v>17</v>
      </c>
    </row>
    <row r="272" spans="1:33" x14ac:dyDescent="0.25">
      <c r="A272">
        <v>615</v>
      </c>
      <c r="B272" t="s">
        <v>2647</v>
      </c>
      <c r="C272" t="s">
        <v>2646</v>
      </c>
      <c r="D272" t="s">
        <v>17</v>
      </c>
      <c r="E272" t="s">
        <v>29</v>
      </c>
      <c r="F272" t="s">
        <v>99</v>
      </c>
      <c r="G272" t="s">
        <v>11</v>
      </c>
      <c r="H272">
        <v>6764.47</v>
      </c>
      <c r="I272">
        <v>88.15</v>
      </c>
      <c r="J272">
        <v>2.15</v>
      </c>
      <c r="K272">
        <v>15.25</v>
      </c>
      <c r="L272">
        <v>2.0699999999999998</v>
      </c>
      <c r="N272" s="2">
        <v>0.1842</v>
      </c>
      <c r="O272">
        <v>6.79</v>
      </c>
      <c r="P272">
        <v>1.76</v>
      </c>
      <c r="Q272" s="2">
        <v>3.04E-2</v>
      </c>
      <c r="R272" s="2">
        <v>0.20100000000000001</v>
      </c>
      <c r="S272" s="2">
        <v>0.36330000000000001</v>
      </c>
      <c r="T272">
        <v>0.98</v>
      </c>
      <c r="U272" s="1">
        <v>45876.354166666664</v>
      </c>
      <c r="V272">
        <v>563.45000000000005</v>
      </c>
      <c r="W272">
        <v>120.17</v>
      </c>
      <c r="X272">
        <v>120.6</v>
      </c>
      <c r="Y272" s="3">
        <f>DATE(YEAR(U272), MONTH(U272), DAY(U272))</f>
        <v>45876</v>
      </c>
      <c r="Z272" t="str">
        <f>IF(TEXT(U272, "hh:mm") = "00:00", "08:30", TEXT(U272, "hh:mm"))</f>
        <v>08:30</v>
      </c>
      <c r="AA272" s="3">
        <f>WORKDAY(AB272,-1,[1]USHolidays!$B$2:$B$11)</f>
        <v>45874</v>
      </c>
      <c r="AB272" s="3">
        <f>IF(WEEKDAY(Y272,2)=6,Y272-1,IF(WEEKDAY(Y272,2)=7,Y272-2,IF(Z272="08:30",IF(WEEKDAY(Y272,2)=1,Y272-3, Y272-1),Y272)))</f>
        <v>45875</v>
      </c>
      <c r="AC272" s="3">
        <f>WORKDAY(AB272,1,[1]USHolidays!$B$2:$B$11)</f>
        <v>45876</v>
      </c>
      <c r="AD272">
        <f>ROUND(P272*10, 0)</f>
        <v>18</v>
      </c>
      <c r="AE272">
        <f>ROUND(N272*20, 0)</f>
        <v>4</v>
      </c>
      <c r="AF272">
        <f>ROUND(O272, 0)</f>
        <v>7</v>
      </c>
      <c r="AG272">
        <f>IF(J272 = "", 999, ROUND(J272*10, 0))</f>
        <v>22</v>
      </c>
    </row>
    <row r="273" spans="1:33" x14ac:dyDescent="0.25">
      <c r="A273">
        <v>394</v>
      </c>
      <c r="B273" t="s">
        <v>2645</v>
      </c>
      <c r="C273" t="s">
        <v>2644</v>
      </c>
      <c r="D273" t="s">
        <v>359</v>
      </c>
      <c r="E273" t="s">
        <v>233</v>
      </c>
      <c r="F273" t="s">
        <v>232</v>
      </c>
      <c r="G273" t="s">
        <v>11</v>
      </c>
      <c r="H273">
        <v>1963423.87</v>
      </c>
      <c r="I273">
        <v>28.28</v>
      </c>
      <c r="J273">
        <v>2.54</v>
      </c>
      <c r="K273">
        <v>73.34</v>
      </c>
      <c r="L273">
        <v>18.79</v>
      </c>
      <c r="M273" s="2">
        <v>2.2000000000000001E-3</v>
      </c>
      <c r="N273" s="2">
        <v>0.184</v>
      </c>
      <c r="O273">
        <v>2.0299999999999998</v>
      </c>
      <c r="P273">
        <v>0.25</v>
      </c>
      <c r="Q273" s="2">
        <v>0.39989999999999998</v>
      </c>
      <c r="R273" s="2">
        <v>0.42249999999999999</v>
      </c>
      <c r="S273" s="2">
        <v>0.33379999999999999</v>
      </c>
      <c r="T273">
        <v>1.26</v>
      </c>
      <c r="U273" s="1">
        <v>45868.6875</v>
      </c>
      <c r="V273">
        <v>12605.16</v>
      </c>
      <c r="W273">
        <v>792.24</v>
      </c>
      <c r="X273">
        <v>780.95</v>
      </c>
      <c r="Y273" s="3">
        <f>DATE(YEAR(U273), MONTH(U273), DAY(U273))</f>
        <v>45868</v>
      </c>
      <c r="Z273" t="str">
        <f>IF(TEXT(U273, "hh:mm") = "00:00", "08:30", TEXT(U273, "hh:mm"))</f>
        <v>16:30</v>
      </c>
      <c r="AA273" s="3">
        <f>WORKDAY(AB273,-1,[1]USHolidays!$B$2:$B$11)</f>
        <v>45867</v>
      </c>
      <c r="AB273" s="3">
        <f>IF(WEEKDAY(Y273,2)=6,Y273-1,IF(WEEKDAY(Y273,2)=7,Y273-2,IF(Z273="08:30",IF(WEEKDAY(Y273,2)=1,Y273-3, Y273-1),Y273)))</f>
        <v>45868</v>
      </c>
      <c r="AC273" s="3">
        <f>WORKDAY(AB273,1,[1]USHolidays!$B$2:$B$11)</f>
        <v>45869</v>
      </c>
      <c r="AD273">
        <f>ROUND(P273*10, 0)</f>
        <v>3</v>
      </c>
      <c r="AE273">
        <f>ROUND(N273*20, 0)</f>
        <v>4</v>
      </c>
      <c r="AF273">
        <f>ROUND(O273, 0)</f>
        <v>2</v>
      </c>
      <c r="AG273">
        <f>IF(J273 = "", 999, ROUND(J273*10, 0))</f>
        <v>25</v>
      </c>
    </row>
    <row r="274" spans="1:33" x14ac:dyDescent="0.25">
      <c r="A274">
        <v>768</v>
      </c>
      <c r="B274" t="s">
        <v>2643</v>
      </c>
      <c r="C274" t="s">
        <v>2642</v>
      </c>
      <c r="D274" t="s">
        <v>359</v>
      </c>
      <c r="E274" t="s">
        <v>25</v>
      </c>
      <c r="F274" t="s">
        <v>24</v>
      </c>
      <c r="G274" t="s">
        <v>11</v>
      </c>
      <c r="H274">
        <v>59079.09</v>
      </c>
      <c r="I274">
        <v>102.52</v>
      </c>
      <c r="J274">
        <v>6</v>
      </c>
      <c r="K274">
        <v>33.46</v>
      </c>
      <c r="L274">
        <v>30.66</v>
      </c>
      <c r="N274" s="2">
        <v>0.1837</v>
      </c>
      <c r="O274">
        <v>2.79</v>
      </c>
      <c r="P274">
        <v>0.41</v>
      </c>
      <c r="Q274" s="2">
        <v>6.5199999999999994E-2</v>
      </c>
      <c r="R274" s="2">
        <v>-0.1867</v>
      </c>
      <c r="S274" s="2">
        <v>-0.14249999999999999</v>
      </c>
      <c r="T274">
        <v>1.1200000000000001</v>
      </c>
      <c r="U274" s="1">
        <v>45890.6875</v>
      </c>
      <c r="V274">
        <v>2786.91</v>
      </c>
      <c r="W274">
        <v>279.32</v>
      </c>
      <c r="X274">
        <v>221.27</v>
      </c>
      <c r="Y274" s="3">
        <f>DATE(YEAR(U274), MONTH(U274), DAY(U274))</f>
        <v>45890</v>
      </c>
      <c r="Z274" t="str">
        <f>IF(TEXT(U274, "hh:mm") = "00:00", "08:30", TEXT(U274, "hh:mm"))</f>
        <v>16:30</v>
      </c>
      <c r="AA274" s="3">
        <f>WORKDAY(AB274,-1,[1]USHolidays!$B$2:$B$11)</f>
        <v>45889</v>
      </c>
      <c r="AB274" s="3">
        <f>IF(WEEKDAY(Y274,2)=6,Y274-1,IF(WEEKDAY(Y274,2)=7,Y274-2,IF(Z274="08:30",IF(WEEKDAY(Y274,2)=1,Y274-3, Y274-1),Y274)))</f>
        <v>45890</v>
      </c>
      <c r="AC274" s="3">
        <f>WORKDAY(AB274,1,[1]USHolidays!$B$2:$B$11)</f>
        <v>45891</v>
      </c>
      <c r="AD274">
        <f>ROUND(P274*10, 0)</f>
        <v>4</v>
      </c>
      <c r="AE274">
        <f>ROUND(N274*20, 0)</f>
        <v>4</v>
      </c>
      <c r="AF274">
        <f>ROUND(O274, 0)</f>
        <v>3</v>
      </c>
      <c r="AG274">
        <f>IF(J274 = "", 999, ROUND(J274*10, 0))</f>
        <v>60</v>
      </c>
    </row>
    <row r="275" spans="1:33" x14ac:dyDescent="0.25">
      <c r="A275">
        <v>771</v>
      </c>
      <c r="B275" t="s">
        <v>2641</v>
      </c>
      <c r="C275" t="s">
        <v>2640</v>
      </c>
      <c r="D275" t="s">
        <v>3</v>
      </c>
      <c r="E275" t="s">
        <v>25</v>
      </c>
      <c r="F275" t="s">
        <v>38</v>
      </c>
      <c r="G275" t="s">
        <v>333</v>
      </c>
      <c r="H275">
        <v>7338.17</v>
      </c>
      <c r="I275">
        <v>47.44</v>
      </c>
      <c r="J275">
        <v>3.84</v>
      </c>
      <c r="K275">
        <v>-2.1</v>
      </c>
      <c r="L275">
        <v>20.239999999999998</v>
      </c>
      <c r="N275" s="2">
        <v>0.18260000000000001</v>
      </c>
      <c r="O275">
        <v>1.93</v>
      </c>
      <c r="P275">
        <v>0</v>
      </c>
      <c r="Q275" s="2">
        <v>8.8999999999999996E-2</v>
      </c>
      <c r="R275" s="2">
        <v>-0.14949999999999999</v>
      </c>
      <c r="S275" s="2">
        <v>-0.3856</v>
      </c>
      <c r="T275">
        <v>1.3</v>
      </c>
      <c r="U275" s="1">
        <v>45875.354166666664</v>
      </c>
      <c r="V275">
        <v>1120.49</v>
      </c>
      <c r="W275">
        <v>208</v>
      </c>
      <c r="X275">
        <v>131.82</v>
      </c>
      <c r="Y275" s="3">
        <f>DATE(YEAR(U275), MONTH(U275), DAY(U275))</f>
        <v>45875</v>
      </c>
      <c r="Z275" t="str">
        <f>IF(TEXT(U275, "hh:mm") = "00:00", "08:30", TEXT(U275, "hh:mm"))</f>
        <v>08:30</v>
      </c>
      <c r="AA275" s="3">
        <f>WORKDAY(AB275,-1,[1]USHolidays!$B$2:$B$11)</f>
        <v>45873</v>
      </c>
      <c r="AB275" s="3">
        <f>IF(WEEKDAY(Y275,2)=6,Y275-1,IF(WEEKDAY(Y275,2)=7,Y275-2,IF(Z275="08:30",IF(WEEKDAY(Y275,2)=1,Y275-3, Y275-1),Y275)))</f>
        <v>45874</v>
      </c>
      <c r="AC275" s="3">
        <f>WORKDAY(AB275,1,[1]USHolidays!$B$2:$B$11)</f>
        <v>45875</v>
      </c>
      <c r="AD275">
        <f>ROUND(P275*10, 0)</f>
        <v>0</v>
      </c>
      <c r="AE275">
        <f>ROUND(N275*20, 0)</f>
        <v>4</v>
      </c>
      <c r="AF275">
        <f>ROUND(O275, 0)</f>
        <v>2</v>
      </c>
      <c r="AG275">
        <f>IF(J275 = "", 999, ROUND(J275*10, 0))</f>
        <v>38</v>
      </c>
    </row>
    <row r="276" spans="1:33" x14ac:dyDescent="0.25">
      <c r="A276">
        <v>60</v>
      </c>
      <c r="B276" t="s">
        <v>2639</v>
      </c>
      <c r="C276" t="s">
        <v>2638</v>
      </c>
      <c r="D276" t="s">
        <v>991</v>
      </c>
      <c r="E276" t="s">
        <v>25</v>
      </c>
      <c r="F276" t="s">
        <v>395</v>
      </c>
      <c r="G276" t="s">
        <v>45</v>
      </c>
      <c r="H276">
        <v>278284.92</v>
      </c>
      <c r="I276">
        <v>27.11</v>
      </c>
      <c r="J276">
        <v>1.29</v>
      </c>
      <c r="K276">
        <v>52.59</v>
      </c>
      <c r="L276">
        <v>21.64</v>
      </c>
      <c r="M276" s="2">
        <v>1.18E-2</v>
      </c>
      <c r="N276" s="2">
        <v>0.18240000000000001</v>
      </c>
      <c r="O276">
        <v>1.28</v>
      </c>
      <c r="P276">
        <v>0.21</v>
      </c>
      <c r="Q276" s="2">
        <v>0.29270000000000002</v>
      </c>
      <c r="R276" s="2">
        <v>5.9200000000000003E-2</v>
      </c>
      <c r="S276" s="2">
        <v>2.0899999999999998E-2</v>
      </c>
      <c r="T276">
        <v>1.76</v>
      </c>
      <c r="U276" s="1">
        <v>45854.354166666664</v>
      </c>
      <c r="V276">
        <v>1696.87</v>
      </c>
      <c r="W276">
        <v>835.52</v>
      </c>
      <c r="X276">
        <v>707.6</v>
      </c>
      <c r="Y276" s="3">
        <f>DATE(YEAR(U276), MONTH(U276), DAY(U276))</f>
        <v>45854</v>
      </c>
      <c r="Z276" t="str">
        <f>IF(TEXT(U276, "hh:mm") = "00:00", "08:30", TEXT(U276, "hh:mm"))</f>
        <v>08:30</v>
      </c>
      <c r="AA276" s="3">
        <f>WORKDAY(AB276,-1,[1]USHolidays!$B$2:$B$11)</f>
        <v>45852</v>
      </c>
      <c r="AB276" s="3">
        <f>IF(WEEKDAY(Y276,2)=6,Y276-1,IF(WEEKDAY(Y276,2)=7,Y276-2,IF(Z276="08:30",IF(WEEKDAY(Y276,2)=1,Y276-3, Y276-1),Y276)))</f>
        <v>45853</v>
      </c>
      <c r="AC276" s="3">
        <f>WORKDAY(AB276,1,[1]USHolidays!$B$2:$B$11)</f>
        <v>45854</v>
      </c>
      <c r="AD276">
        <f>ROUND(P276*10, 0)</f>
        <v>2</v>
      </c>
      <c r="AE276">
        <f>ROUND(N276*20, 0)</f>
        <v>4</v>
      </c>
      <c r="AF276">
        <f>ROUND(O276, 0)</f>
        <v>1</v>
      </c>
      <c r="AG276">
        <f>IF(J276 = "", 999, ROUND(J276*10, 0))</f>
        <v>13</v>
      </c>
    </row>
    <row r="277" spans="1:33" x14ac:dyDescent="0.25">
      <c r="A277">
        <v>436</v>
      </c>
      <c r="B277" t="s">
        <v>2637</v>
      </c>
      <c r="C277" t="s">
        <v>2636</v>
      </c>
      <c r="D277" t="s">
        <v>17</v>
      </c>
      <c r="E277" t="s">
        <v>47</v>
      </c>
      <c r="F277" t="s">
        <v>367</v>
      </c>
      <c r="G277" t="s">
        <v>11</v>
      </c>
      <c r="H277">
        <v>7205.86</v>
      </c>
      <c r="I277">
        <v>27.45</v>
      </c>
      <c r="J277">
        <v>1.44</v>
      </c>
      <c r="K277">
        <v>34</v>
      </c>
      <c r="L277">
        <v>22.58</v>
      </c>
      <c r="N277" s="2">
        <v>0.18240000000000001</v>
      </c>
      <c r="O277">
        <v>6.12</v>
      </c>
      <c r="P277">
        <v>0.37</v>
      </c>
      <c r="Q277" s="2">
        <v>0.1197</v>
      </c>
      <c r="R277" s="2">
        <v>6.9800000000000001E-2</v>
      </c>
      <c r="S277" s="2">
        <v>0.58919999999999995</v>
      </c>
      <c r="T277">
        <v>0.2</v>
      </c>
      <c r="U277" s="1">
        <v>45874.6875</v>
      </c>
      <c r="V277">
        <v>695.25</v>
      </c>
      <c r="W277">
        <v>168.2</v>
      </c>
      <c r="X277">
        <v>165.17</v>
      </c>
      <c r="Y277" s="3">
        <f>DATE(YEAR(U277), MONTH(U277), DAY(U277))</f>
        <v>45874</v>
      </c>
      <c r="Z277" t="str">
        <f>IF(TEXT(U277, "hh:mm") = "00:00", "08:30", TEXT(U277, "hh:mm"))</f>
        <v>16:30</v>
      </c>
      <c r="AA277" s="3">
        <f>WORKDAY(AB277,-1,[1]USHolidays!$B$2:$B$11)</f>
        <v>45873</v>
      </c>
      <c r="AB277" s="3">
        <f>IF(WEEKDAY(Y277,2)=6,Y277-1,IF(WEEKDAY(Y277,2)=7,Y277-2,IF(Z277="08:30",IF(WEEKDAY(Y277,2)=1,Y277-3, Y277-1),Y277)))</f>
        <v>45874</v>
      </c>
      <c r="AC277" s="3">
        <f>WORKDAY(AB277,1,[1]USHolidays!$B$2:$B$11)</f>
        <v>45875</v>
      </c>
      <c r="AD277">
        <f>ROUND(P277*10, 0)</f>
        <v>4</v>
      </c>
      <c r="AE277">
        <f>ROUND(N277*20, 0)</f>
        <v>4</v>
      </c>
      <c r="AF277">
        <f>ROUND(O277, 0)</f>
        <v>6</v>
      </c>
      <c r="AG277">
        <f>IF(J277 = "", 999, ROUND(J277*10, 0))</f>
        <v>14</v>
      </c>
    </row>
    <row r="278" spans="1:33" x14ac:dyDescent="0.25">
      <c r="A278">
        <v>5</v>
      </c>
      <c r="B278" t="s">
        <v>2635</v>
      </c>
      <c r="C278" t="s">
        <v>2634</v>
      </c>
      <c r="D278" t="s">
        <v>359</v>
      </c>
      <c r="E278" t="s">
        <v>2</v>
      </c>
      <c r="F278" t="s">
        <v>21</v>
      </c>
      <c r="G278" t="s">
        <v>11</v>
      </c>
      <c r="H278">
        <v>80736.92</v>
      </c>
      <c r="I278">
        <v>31.35</v>
      </c>
      <c r="J278">
        <v>2.9</v>
      </c>
      <c r="K278">
        <v>12.69</v>
      </c>
      <c r="L278">
        <v>18.309999999999999</v>
      </c>
      <c r="N278" s="2">
        <v>0.18229999999999999</v>
      </c>
      <c r="O278">
        <v>3.92</v>
      </c>
      <c r="P278">
        <v>0.28999999999999998</v>
      </c>
      <c r="Q278" s="2">
        <v>0.22670000000000001</v>
      </c>
      <c r="R278" s="2">
        <v>1.78E-2</v>
      </c>
      <c r="S278" s="2">
        <v>-1.1299999999999999E-2</v>
      </c>
      <c r="T278">
        <v>1.1399999999999999</v>
      </c>
      <c r="U278" s="1">
        <v>45875.6875</v>
      </c>
      <c r="V278">
        <v>4844.32</v>
      </c>
      <c r="W278">
        <v>136.91</v>
      </c>
      <c r="X278">
        <v>129.91999999999999</v>
      </c>
      <c r="Y278" s="3">
        <f>DATE(YEAR(U278), MONTH(U278), DAY(U278))</f>
        <v>45875</v>
      </c>
      <c r="Z278" t="str">
        <f>IF(TEXT(U278, "hh:mm") = "00:00", "08:30", TEXT(U278, "hh:mm"))</f>
        <v>16:30</v>
      </c>
      <c r="AA278" s="3">
        <f>WORKDAY(AB278,-1,[1]USHolidays!$B$2:$B$11)</f>
        <v>45874</v>
      </c>
      <c r="AB278" s="3">
        <f>IF(WEEKDAY(Y278,2)=6,Y278-1,IF(WEEKDAY(Y278,2)=7,Y278-2,IF(Z278="08:30",IF(WEEKDAY(Y278,2)=1,Y278-3, Y278-1),Y278)))</f>
        <v>45875</v>
      </c>
      <c r="AC278" s="3">
        <f>WORKDAY(AB278,1,[1]USHolidays!$B$2:$B$11)</f>
        <v>45876</v>
      </c>
      <c r="AD278">
        <f>ROUND(P278*10, 0)</f>
        <v>3</v>
      </c>
      <c r="AE278">
        <f>ROUND(N278*20, 0)</f>
        <v>4</v>
      </c>
      <c r="AF278">
        <f>ROUND(O278, 0)</f>
        <v>4</v>
      </c>
      <c r="AG278">
        <f>IF(J278 = "", 999, ROUND(J278*10, 0))</f>
        <v>29</v>
      </c>
    </row>
    <row r="279" spans="1:33" x14ac:dyDescent="0.25">
      <c r="A279">
        <v>669</v>
      </c>
      <c r="B279" t="s">
        <v>2633</v>
      </c>
      <c r="C279" t="s">
        <v>2632</v>
      </c>
      <c r="D279" t="s">
        <v>3</v>
      </c>
      <c r="E279" t="s">
        <v>88</v>
      </c>
      <c r="F279" t="s">
        <v>320</v>
      </c>
      <c r="G279" t="s">
        <v>854</v>
      </c>
      <c r="H279">
        <v>6622.56</v>
      </c>
      <c r="I279">
        <v>27.72</v>
      </c>
      <c r="K279">
        <v>18.72</v>
      </c>
      <c r="L279">
        <v>15.61</v>
      </c>
      <c r="M279" s="2">
        <v>2.1700000000000001E-2</v>
      </c>
      <c r="N279" s="2">
        <v>0.1822</v>
      </c>
      <c r="O279">
        <v>5.04</v>
      </c>
      <c r="P279">
        <v>0.89</v>
      </c>
      <c r="Q279" s="2">
        <v>0.1129</v>
      </c>
      <c r="R279" s="2">
        <v>0.39250000000000002</v>
      </c>
      <c r="S279" s="2">
        <v>0.27529999999999999</v>
      </c>
      <c r="T279">
        <v>1.07</v>
      </c>
      <c r="U279" s="1">
        <v>45889.354166666664</v>
      </c>
      <c r="V279">
        <v>1525.43</v>
      </c>
      <c r="W279">
        <v>48.28</v>
      </c>
      <c r="X279">
        <v>46.37</v>
      </c>
      <c r="Y279" s="3">
        <f>DATE(YEAR(U279), MONTH(U279), DAY(U279))</f>
        <v>45889</v>
      </c>
      <c r="Z279" t="str">
        <f>IF(TEXT(U279, "hh:mm") = "00:00", "08:30", TEXT(U279, "hh:mm"))</f>
        <v>08:30</v>
      </c>
      <c r="AA279" s="3">
        <f>WORKDAY(AB279,-1,[1]USHolidays!$B$2:$B$11)</f>
        <v>45887</v>
      </c>
      <c r="AB279" s="3">
        <f>IF(WEEKDAY(Y279,2)=6,Y279-1,IF(WEEKDAY(Y279,2)=7,Y279-2,IF(Z279="08:30",IF(WEEKDAY(Y279,2)=1,Y279-3, Y279-1),Y279)))</f>
        <v>45888</v>
      </c>
      <c r="AC279" s="3">
        <f>WORKDAY(AB279,1,[1]USHolidays!$B$2:$B$11)</f>
        <v>45889</v>
      </c>
      <c r="AD279">
        <f>ROUND(P279*10, 0)</f>
        <v>9</v>
      </c>
      <c r="AE279">
        <f>ROUND(N279*20, 0)</f>
        <v>4</v>
      </c>
      <c r="AF279">
        <f>ROUND(O279, 0)</f>
        <v>5</v>
      </c>
      <c r="AG279">
        <f>IF(J279 = "", 999, ROUND(J279*10, 0))</f>
        <v>999</v>
      </c>
    </row>
    <row r="280" spans="1:33" x14ac:dyDescent="0.25">
      <c r="A280">
        <v>171</v>
      </c>
      <c r="B280" t="s">
        <v>2631</v>
      </c>
      <c r="C280" t="s">
        <v>2630</v>
      </c>
      <c r="D280" t="s">
        <v>3</v>
      </c>
      <c r="E280" t="s">
        <v>25</v>
      </c>
      <c r="F280" t="s">
        <v>38</v>
      </c>
      <c r="G280" t="s">
        <v>333</v>
      </c>
      <c r="H280">
        <v>22129.24</v>
      </c>
      <c r="K280">
        <v>46.1</v>
      </c>
      <c r="L280">
        <v>30.6</v>
      </c>
      <c r="N280" s="2">
        <v>0.18190000000000001</v>
      </c>
      <c r="O280">
        <v>1.79</v>
      </c>
      <c r="P280">
        <v>0.53</v>
      </c>
      <c r="Q280" s="2">
        <v>-0.13780000000000001</v>
      </c>
      <c r="R280" s="2">
        <v>0.24940000000000001</v>
      </c>
      <c r="S280" s="2">
        <v>0.32069999999999999</v>
      </c>
      <c r="T280">
        <v>0.96</v>
      </c>
      <c r="U280" s="1">
        <v>45868.354166666664</v>
      </c>
      <c r="V280">
        <v>1000.91</v>
      </c>
      <c r="W280">
        <v>462</v>
      </c>
      <c r="X280">
        <v>440</v>
      </c>
      <c r="Y280" s="3">
        <f>DATE(YEAR(U280), MONTH(U280), DAY(U280))</f>
        <v>45868</v>
      </c>
      <c r="Z280" t="str">
        <f>IF(TEXT(U280, "hh:mm") = "00:00", "08:30", TEXT(U280, "hh:mm"))</f>
        <v>08:30</v>
      </c>
      <c r="AA280" s="3">
        <f>WORKDAY(AB280,-1,[1]USHolidays!$B$2:$B$11)</f>
        <v>45866</v>
      </c>
      <c r="AB280" s="3">
        <f>IF(WEEKDAY(Y280,2)=6,Y280-1,IF(WEEKDAY(Y280,2)=7,Y280-2,IF(Z280="08:30",IF(WEEKDAY(Y280,2)=1,Y280-3, Y280-1),Y280)))</f>
        <v>45867</v>
      </c>
      <c r="AC280" s="3">
        <f>WORKDAY(AB280,1,[1]USHolidays!$B$2:$B$11)</f>
        <v>45868</v>
      </c>
      <c r="AD280">
        <f>ROUND(P280*10, 0)</f>
        <v>5</v>
      </c>
      <c r="AE280">
        <f>ROUND(N280*20, 0)</f>
        <v>4</v>
      </c>
      <c r="AF280">
        <f>ROUND(O280, 0)</f>
        <v>2</v>
      </c>
      <c r="AG280">
        <f>IF(J280 = "", 999, ROUND(J280*10, 0))</f>
        <v>999</v>
      </c>
    </row>
    <row r="281" spans="1:33" x14ac:dyDescent="0.25">
      <c r="A281">
        <v>509</v>
      </c>
      <c r="B281" t="s">
        <v>2629</v>
      </c>
      <c r="C281" t="s">
        <v>2628</v>
      </c>
      <c r="D281" t="s">
        <v>3</v>
      </c>
      <c r="E281" t="s">
        <v>8</v>
      </c>
      <c r="F281" t="s">
        <v>342</v>
      </c>
      <c r="G281" t="s">
        <v>2627</v>
      </c>
      <c r="H281">
        <v>191802.09</v>
      </c>
      <c r="I281">
        <v>15.7</v>
      </c>
      <c r="J281">
        <v>1.19</v>
      </c>
      <c r="K281">
        <v>5.95</v>
      </c>
      <c r="L281">
        <v>0.88</v>
      </c>
      <c r="M281" s="2">
        <v>3.32E-2</v>
      </c>
      <c r="N281" s="2">
        <v>0.18149999999999999</v>
      </c>
      <c r="O281">
        <v>1.38</v>
      </c>
      <c r="P281">
        <v>0.59</v>
      </c>
      <c r="Q281" s="2">
        <v>0.35599999999999998</v>
      </c>
      <c r="R281" s="2">
        <v>-0.1641</v>
      </c>
      <c r="S281" s="2">
        <v>-0.33760000000000001</v>
      </c>
      <c r="T281">
        <v>0.64</v>
      </c>
      <c r="U281" s="1">
        <v>45875.354166666664</v>
      </c>
      <c r="V281">
        <v>15069.1</v>
      </c>
      <c r="W281">
        <v>72.72</v>
      </c>
      <c r="X281">
        <v>56.98</v>
      </c>
      <c r="Y281" s="3">
        <f>DATE(YEAR(U281), MONTH(U281), DAY(U281))</f>
        <v>45875</v>
      </c>
      <c r="Z281" t="str">
        <f>IF(TEXT(U281, "hh:mm") = "00:00", "08:30", TEXT(U281, "hh:mm"))</f>
        <v>08:30</v>
      </c>
      <c r="AA281" s="3">
        <f>WORKDAY(AB281,-1,[1]USHolidays!$B$2:$B$11)</f>
        <v>45873</v>
      </c>
      <c r="AB281" s="3">
        <f>IF(WEEKDAY(Y281,2)=6,Y281-1,IF(WEEKDAY(Y281,2)=7,Y281-2,IF(Z281="08:30",IF(WEEKDAY(Y281,2)=1,Y281-3, Y281-1),Y281)))</f>
        <v>45874</v>
      </c>
      <c r="AC281" s="3">
        <f>WORKDAY(AB281,1,[1]USHolidays!$B$2:$B$11)</f>
        <v>45875</v>
      </c>
      <c r="AD281">
        <f>ROUND(P281*10, 0)</f>
        <v>6</v>
      </c>
      <c r="AE281">
        <f>ROUND(N281*20, 0)</f>
        <v>4</v>
      </c>
      <c r="AF281">
        <f>ROUND(O281, 0)</f>
        <v>1</v>
      </c>
      <c r="AG281">
        <f>IF(J281 = "", 999, ROUND(J281*10, 0))</f>
        <v>12</v>
      </c>
    </row>
    <row r="282" spans="1:33" x14ac:dyDescent="0.25">
      <c r="A282">
        <v>563</v>
      </c>
      <c r="B282" t="s">
        <v>2626</v>
      </c>
      <c r="C282" t="s">
        <v>2625</v>
      </c>
      <c r="D282" t="s">
        <v>17</v>
      </c>
      <c r="E282" t="s">
        <v>25</v>
      </c>
      <c r="F282" t="s">
        <v>24</v>
      </c>
      <c r="G282" t="s">
        <v>11</v>
      </c>
      <c r="H282">
        <v>5269.74</v>
      </c>
      <c r="I282">
        <v>64.900000000000006</v>
      </c>
      <c r="J282">
        <v>4.09</v>
      </c>
      <c r="K282">
        <v>24.23</v>
      </c>
      <c r="L282">
        <v>2.5</v>
      </c>
      <c r="N282" s="2">
        <v>0.1797</v>
      </c>
      <c r="O282">
        <v>5.83</v>
      </c>
      <c r="P282">
        <v>0.01</v>
      </c>
      <c r="Q282" s="2">
        <v>0.12130000000000001</v>
      </c>
      <c r="R282" s="2">
        <v>-3.3099999999999997E-2</v>
      </c>
      <c r="S282" s="2">
        <v>-0.24579999999999999</v>
      </c>
      <c r="T282">
        <v>0.72</v>
      </c>
      <c r="U282" s="1">
        <v>45868.6875</v>
      </c>
      <c r="V282">
        <v>301.07</v>
      </c>
      <c r="W282">
        <v>164.45</v>
      </c>
      <c r="X282">
        <v>138.76</v>
      </c>
      <c r="Y282" s="3">
        <f>DATE(YEAR(U282), MONTH(U282), DAY(U282))</f>
        <v>45868</v>
      </c>
      <c r="Z282" t="str">
        <f>IF(TEXT(U282, "hh:mm") = "00:00", "08:30", TEXT(U282, "hh:mm"))</f>
        <v>16:30</v>
      </c>
      <c r="AA282" s="3">
        <f>WORKDAY(AB282,-1,[1]USHolidays!$B$2:$B$11)</f>
        <v>45867</v>
      </c>
      <c r="AB282" s="3">
        <f>IF(WEEKDAY(Y282,2)=6,Y282-1,IF(WEEKDAY(Y282,2)=7,Y282-2,IF(Z282="08:30",IF(WEEKDAY(Y282,2)=1,Y282-3, Y282-1),Y282)))</f>
        <v>45868</v>
      </c>
      <c r="AC282" s="3">
        <f>WORKDAY(AB282,1,[1]USHolidays!$B$2:$B$11)</f>
        <v>45869</v>
      </c>
      <c r="AD282">
        <f>ROUND(P282*10, 0)</f>
        <v>0</v>
      </c>
      <c r="AE282">
        <f>ROUND(N282*20, 0)</f>
        <v>4</v>
      </c>
      <c r="AF282">
        <f>ROUND(O282, 0)</f>
        <v>6</v>
      </c>
      <c r="AG282">
        <f>IF(J282 = "", 999, ROUND(J282*10, 0))</f>
        <v>41</v>
      </c>
    </row>
    <row r="283" spans="1:33" x14ac:dyDescent="0.25">
      <c r="A283">
        <v>10</v>
      </c>
      <c r="B283" t="s">
        <v>2624</v>
      </c>
      <c r="C283" t="s">
        <v>2623</v>
      </c>
      <c r="D283" t="s">
        <v>359</v>
      </c>
      <c r="E283" t="s">
        <v>25</v>
      </c>
      <c r="F283" t="s">
        <v>208</v>
      </c>
      <c r="G283" t="s">
        <v>11</v>
      </c>
      <c r="H283">
        <v>1735721.97</v>
      </c>
      <c r="I283">
        <v>94.28</v>
      </c>
      <c r="J283">
        <v>2.8</v>
      </c>
      <c r="K283">
        <v>15.52</v>
      </c>
      <c r="L283">
        <v>2.2799999999999998</v>
      </c>
      <c r="M283" s="2">
        <v>6.4000000000000003E-3</v>
      </c>
      <c r="N283" s="2">
        <v>0.1794</v>
      </c>
      <c r="O283">
        <v>1.85</v>
      </c>
      <c r="P283">
        <v>0.88</v>
      </c>
      <c r="Q283" s="2">
        <v>0.31590000000000001</v>
      </c>
      <c r="R283" s="2">
        <v>0.45910000000000001</v>
      </c>
      <c r="S283" s="2">
        <v>0.5917</v>
      </c>
      <c r="T283">
        <v>1.2</v>
      </c>
      <c r="U283" s="1">
        <v>45904.6875</v>
      </c>
      <c r="V283">
        <v>21374.07</v>
      </c>
      <c r="W283">
        <v>365</v>
      </c>
      <c r="X283">
        <v>369.03</v>
      </c>
      <c r="Y283" s="3">
        <f>DATE(YEAR(U283), MONTH(U283), DAY(U283))</f>
        <v>45904</v>
      </c>
      <c r="Z283" t="str">
        <f>IF(TEXT(U283, "hh:mm") = "00:00", "08:30", TEXT(U283, "hh:mm"))</f>
        <v>16:30</v>
      </c>
      <c r="AA283" s="3">
        <f>WORKDAY(AB283,-1,[1]USHolidays!$B$2:$B$11)</f>
        <v>45903</v>
      </c>
      <c r="AB283" s="3">
        <f>IF(WEEKDAY(Y283,2)=6,Y283-1,IF(WEEKDAY(Y283,2)=7,Y283-2,IF(Z283="08:30",IF(WEEKDAY(Y283,2)=1,Y283-3, Y283-1),Y283)))</f>
        <v>45904</v>
      </c>
      <c r="AC283" s="3">
        <f>WORKDAY(AB283,1,[1]USHolidays!$B$2:$B$11)</f>
        <v>45905</v>
      </c>
      <c r="AD283">
        <f>ROUND(P283*10, 0)</f>
        <v>9</v>
      </c>
      <c r="AE283">
        <f>ROUND(N283*20, 0)</f>
        <v>4</v>
      </c>
      <c r="AF283">
        <f>ROUND(O283, 0)</f>
        <v>2</v>
      </c>
      <c r="AG283">
        <f>IF(J283 = "", 999, ROUND(J283*10, 0))</f>
        <v>28</v>
      </c>
    </row>
    <row r="284" spans="1:33" x14ac:dyDescent="0.25">
      <c r="A284">
        <v>155</v>
      </c>
      <c r="B284" t="s">
        <v>2622</v>
      </c>
      <c r="C284" t="s">
        <v>2621</v>
      </c>
      <c r="D284" t="s">
        <v>17</v>
      </c>
      <c r="E284" t="s">
        <v>29</v>
      </c>
      <c r="F284" t="s">
        <v>163</v>
      </c>
      <c r="G284" t="s">
        <v>11</v>
      </c>
      <c r="H284">
        <v>4520.49</v>
      </c>
      <c r="I284">
        <v>31.97</v>
      </c>
      <c r="J284">
        <v>2.41</v>
      </c>
      <c r="K284">
        <v>63.89</v>
      </c>
      <c r="L284">
        <v>13.44</v>
      </c>
      <c r="M284" s="2">
        <v>4.0000000000000001E-3</v>
      </c>
      <c r="N284" s="2">
        <v>0.17879999999999999</v>
      </c>
      <c r="O284">
        <v>4.55</v>
      </c>
      <c r="P284">
        <v>0.06</v>
      </c>
      <c r="Q284" s="2">
        <v>0.15559999999999999</v>
      </c>
      <c r="R284" s="2">
        <v>-0.14849999999999999</v>
      </c>
      <c r="S284" s="2">
        <v>-0.23749999999999999</v>
      </c>
      <c r="T284">
        <v>0.91</v>
      </c>
      <c r="U284" s="1">
        <v>45869.354166666664</v>
      </c>
      <c r="V284">
        <v>111.58</v>
      </c>
      <c r="W284">
        <v>334.67</v>
      </c>
      <c r="X284">
        <v>269</v>
      </c>
      <c r="Y284" s="3">
        <f>DATE(YEAR(U284), MONTH(U284), DAY(U284))</f>
        <v>45869</v>
      </c>
      <c r="Z284" t="str">
        <f>IF(TEXT(U284, "hh:mm") = "00:00", "08:30", TEXT(U284, "hh:mm"))</f>
        <v>08:30</v>
      </c>
      <c r="AA284" s="3">
        <f>WORKDAY(AB284,-1,[1]USHolidays!$B$2:$B$11)</f>
        <v>45867</v>
      </c>
      <c r="AB284" s="3">
        <f>IF(WEEKDAY(Y284,2)=6,Y284-1,IF(WEEKDAY(Y284,2)=7,Y284-2,IF(Z284="08:30",IF(WEEKDAY(Y284,2)=1,Y284-3, Y284-1),Y284)))</f>
        <v>45868</v>
      </c>
      <c r="AC284" s="3">
        <f>WORKDAY(AB284,1,[1]USHolidays!$B$2:$B$11)</f>
        <v>45869</v>
      </c>
      <c r="AD284">
        <f>ROUND(P284*10, 0)</f>
        <v>1</v>
      </c>
      <c r="AE284">
        <f>ROUND(N284*20, 0)</f>
        <v>4</v>
      </c>
      <c r="AF284">
        <f>ROUND(O284, 0)</f>
        <v>5</v>
      </c>
      <c r="AG284">
        <f>IF(J284 = "", 999, ROUND(J284*10, 0))</f>
        <v>24</v>
      </c>
    </row>
    <row r="285" spans="1:33" x14ac:dyDescent="0.25">
      <c r="A285">
        <v>263</v>
      </c>
      <c r="B285" t="s">
        <v>2620</v>
      </c>
      <c r="C285" t="s">
        <v>2619</v>
      </c>
      <c r="D285" t="s">
        <v>3</v>
      </c>
      <c r="E285" t="s">
        <v>29</v>
      </c>
      <c r="F285" t="s">
        <v>1760</v>
      </c>
      <c r="G285" t="s">
        <v>56</v>
      </c>
      <c r="H285">
        <v>17455.400000000001</v>
      </c>
      <c r="K285">
        <v>15.25</v>
      </c>
      <c r="L285">
        <v>1.02</v>
      </c>
      <c r="M285" s="2">
        <v>1E-3</v>
      </c>
      <c r="N285" s="2">
        <v>0.1787</v>
      </c>
      <c r="O285">
        <v>7.44</v>
      </c>
      <c r="P285">
        <v>0.93</v>
      </c>
      <c r="Q285" s="2">
        <v>-0.3196</v>
      </c>
      <c r="R285" s="2">
        <v>-4.6300000000000001E-2</v>
      </c>
      <c r="S285" s="2">
        <v>6.8699999999999997E-2</v>
      </c>
      <c r="T285">
        <v>0.99</v>
      </c>
      <c r="U285" s="1">
        <v>45868.6875</v>
      </c>
      <c r="V285">
        <v>1285.5899999999999</v>
      </c>
      <c r="W285">
        <v>56.46</v>
      </c>
      <c r="X285">
        <v>47.6</v>
      </c>
      <c r="Y285" s="3">
        <f>DATE(YEAR(U285), MONTH(U285), DAY(U285))</f>
        <v>45868</v>
      </c>
      <c r="Z285" t="str">
        <f>IF(TEXT(U285, "hh:mm") = "00:00", "08:30", TEXT(U285, "hh:mm"))</f>
        <v>16:30</v>
      </c>
      <c r="AA285" s="3">
        <f>WORKDAY(AB285,-1,[1]USHolidays!$B$2:$B$11)</f>
        <v>45867</v>
      </c>
      <c r="AB285" s="3">
        <f>IF(WEEKDAY(Y285,2)=6,Y285-1,IF(WEEKDAY(Y285,2)=7,Y285-2,IF(Z285="08:30",IF(WEEKDAY(Y285,2)=1,Y285-3, Y285-1),Y285)))</f>
        <v>45868</v>
      </c>
      <c r="AC285" s="3">
        <f>WORKDAY(AB285,1,[1]USHolidays!$B$2:$B$11)</f>
        <v>45869</v>
      </c>
      <c r="AD285">
        <f>ROUND(P285*10, 0)</f>
        <v>9</v>
      </c>
      <c r="AE285">
        <f>ROUND(N285*20, 0)</f>
        <v>4</v>
      </c>
      <c r="AF285">
        <f>ROUND(O285, 0)</f>
        <v>7</v>
      </c>
      <c r="AG285">
        <f>IF(J285 = "", 999, ROUND(J285*10, 0))</f>
        <v>999</v>
      </c>
    </row>
    <row r="286" spans="1:33" x14ac:dyDescent="0.25">
      <c r="A286">
        <v>105</v>
      </c>
      <c r="B286" t="s">
        <v>2618</v>
      </c>
      <c r="C286" t="s">
        <v>2617</v>
      </c>
      <c r="D286" t="s">
        <v>17</v>
      </c>
      <c r="E286" t="s">
        <v>51</v>
      </c>
      <c r="F286" t="s">
        <v>364</v>
      </c>
      <c r="G286" t="s">
        <v>11</v>
      </c>
      <c r="H286">
        <v>5339.19</v>
      </c>
      <c r="K286">
        <v>-9.3699999999999992</v>
      </c>
      <c r="L286">
        <v>9.67</v>
      </c>
      <c r="M286" s="2">
        <v>2.7699999999999999E-2</v>
      </c>
      <c r="N286" s="2">
        <v>0.17760000000000001</v>
      </c>
      <c r="O286">
        <v>9.91</v>
      </c>
      <c r="P286">
        <v>0</v>
      </c>
      <c r="Q286" s="2">
        <v>-0.33279999999999998</v>
      </c>
      <c r="R286" s="2">
        <v>3.4500000000000003E-2</v>
      </c>
      <c r="S286" s="2">
        <v>1.0500000000000001E-2</v>
      </c>
      <c r="T286">
        <v>1.35</v>
      </c>
      <c r="U286" s="1">
        <v>45875.6875</v>
      </c>
      <c r="V286">
        <v>613.85</v>
      </c>
      <c r="W286">
        <v>45</v>
      </c>
      <c r="X286">
        <v>40.43</v>
      </c>
      <c r="Y286" s="3">
        <f>DATE(YEAR(U286), MONTH(U286), DAY(U286))</f>
        <v>45875</v>
      </c>
      <c r="Z286" t="str">
        <f>IF(TEXT(U286, "hh:mm") = "00:00", "08:30", TEXT(U286, "hh:mm"))</f>
        <v>16:30</v>
      </c>
      <c r="AA286" s="3">
        <f>WORKDAY(AB286,-1,[1]USHolidays!$B$2:$B$11)</f>
        <v>45874</v>
      </c>
      <c r="AB286" s="3">
        <f>IF(WEEKDAY(Y286,2)=6,Y286-1,IF(WEEKDAY(Y286,2)=7,Y286-2,IF(Z286="08:30",IF(WEEKDAY(Y286,2)=1,Y286-3, Y286-1),Y286)))</f>
        <v>45875</v>
      </c>
      <c r="AC286" s="3">
        <f>WORKDAY(AB286,1,[1]USHolidays!$B$2:$B$11)</f>
        <v>45876</v>
      </c>
      <c r="AD286">
        <f>ROUND(P286*10, 0)</f>
        <v>0</v>
      </c>
      <c r="AE286">
        <f>ROUND(N286*20, 0)</f>
        <v>4</v>
      </c>
      <c r="AF286">
        <f>ROUND(O286, 0)</f>
        <v>10</v>
      </c>
      <c r="AG286">
        <f>IF(J286 = "", 999, ROUND(J286*10, 0))</f>
        <v>999</v>
      </c>
    </row>
    <row r="287" spans="1:33" x14ac:dyDescent="0.25">
      <c r="A287">
        <v>109</v>
      </c>
      <c r="B287" t="s">
        <v>2616</v>
      </c>
      <c r="C287" t="s">
        <v>2615</v>
      </c>
      <c r="D287" t="s">
        <v>17</v>
      </c>
      <c r="E287" t="s">
        <v>25</v>
      </c>
      <c r="F287" t="s">
        <v>24</v>
      </c>
      <c r="G287" t="s">
        <v>11</v>
      </c>
      <c r="H287">
        <v>3340.7</v>
      </c>
      <c r="I287">
        <v>43.43</v>
      </c>
      <c r="J287">
        <v>5.08</v>
      </c>
      <c r="K287">
        <v>6.69</v>
      </c>
      <c r="L287">
        <v>13.85</v>
      </c>
      <c r="N287" s="2">
        <v>0.1772</v>
      </c>
      <c r="O287">
        <v>8.3699999999999992</v>
      </c>
      <c r="P287">
        <v>2.23</v>
      </c>
      <c r="Q287" s="2">
        <v>0.1305</v>
      </c>
      <c r="R287" s="2">
        <v>-8.8000000000000005E-3</v>
      </c>
      <c r="S287" s="2">
        <v>-0.1116</v>
      </c>
      <c r="T287">
        <v>0.95</v>
      </c>
      <c r="U287" s="1">
        <v>45874.6875</v>
      </c>
      <c r="V287">
        <v>762.59</v>
      </c>
      <c r="W287">
        <v>61.83</v>
      </c>
      <c r="X287">
        <v>53.98</v>
      </c>
      <c r="Y287" s="3">
        <f>DATE(YEAR(U287), MONTH(U287), DAY(U287))</f>
        <v>45874</v>
      </c>
      <c r="Z287" t="str">
        <f>IF(TEXT(U287, "hh:mm") = "00:00", "08:30", TEXT(U287, "hh:mm"))</f>
        <v>16:30</v>
      </c>
      <c r="AA287" s="3">
        <f>WORKDAY(AB287,-1,[1]USHolidays!$B$2:$B$11)</f>
        <v>45873</v>
      </c>
      <c r="AB287" s="3">
        <f>IF(WEEKDAY(Y287,2)=6,Y287-1,IF(WEEKDAY(Y287,2)=7,Y287-2,IF(Z287="08:30",IF(WEEKDAY(Y287,2)=1,Y287-3, Y287-1),Y287)))</f>
        <v>45874</v>
      </c>
      <c r="AC287" s="3">
        <f>WORKDAY(AB287,1,[1]USHolidays!$B$2:$B$11)</f>
        <v>45875</v>
      </c>
      <c r="AD287">
        <f>ROUND(P287*10, 0)</f>
        <v>22</v>
      </c>
      <c r="AE287">
        <f>ROUND(N287*20, 0)</f>
        <v>4</v>
      </c>
      <c r="AF287">
        <f>ROUND(O287, 0)</f>
        <v>8</v>
      </c>
      <c r="AG287">
        <f>IF(J287 = "", 999, ROUND(J287*10, 0))</f>
        <v>51</v>
      </c>
    </row>
    <row r="288" spans="1:33" x14ac:dyDescent="0.25">
      <c r="A288">
        <v>41</v>
      </c>
      <c r="B288" t="s">
        <v>2614</v>
      </c>
      <c r="C288" t="s">
        <v>2613</v>
      </c>
      <c r="D288" t="s">
        <v>17</v>
      </c>
      <c r="E288" t="s">
        <v>8</v>
      </c>
      <c r="F288" t="s">
        <v>12</v>
      </c>
      <c r="G288" t="s">
        <v>11</v>
      </c>
      <c r="H288">
        <v>7926.39</v>
      </c>
      <c r="I288">
        <v>55.69</v>
      </c>
      <c r="J288">
        <v>2.97</v>
      </c>
      <c r="K288">
        <v>24.84</v>
      </c>
      <c r="L288">
        <v>3.53</v>
      </c>
      <c r="N288" s="2">
        <v>0.17660000000000001</v>
      </c>
      <c r="O288">
        <v>4.7699999999999996</v>
      </c>
      <c r="P288">
        <v>0.49</v>
      </c>
      <c r="Q288" s="2">
        <v>0.1149</v>
      </c>
      <c r="R288" s="2">
        <v>-0.1201</v>
      </c>
      <c r="S288" s="2">
        <v>-4.1200000000000001E-2</v>
      </c>
      <c r="T288">
        <v>0.46</v>
      </c>
      <c r="U288" s="1">
        <v>45902.6875</v>
      </c>
      <c r="V288">
        <v>1051.8699999999999</v>
      </c>
      <c r="W288">
        <v>122.36</v>
      </c>
      <c r="X288">
        <v>92</v>
      </c>
      <c r="Y288" s="3">
        <f>DATE(YEAR(U288), MONTH(U288), DAY(U288))</f>
        <v>45902</v>
      </c>
      <c r="Z288" t="str">
        <f>IF(TEXT(U288, "hh:mm") = "00:00", "08:30", TEXT(U288, "hh:mm"))</f>
        <v>16:30</v>
      </c>
      <c r="AA288" s="3">
        <f>WORKDAY(AB288,-1,[1]USHolidays!$B$2:$B$11)</f>
        <v>45898</v>
      </c>
      <c r="AB288" s="3">
        <f>IF(WEEKDAY(Y288,2)=6,Y288-1,IF(WEEKDAY(Y288,2)=7,Y288-2,IF(Z288="08:30",IF(WEEKDAY(Y288,2)=1,Y288-3, Y288-1),Y288)))</f>
        <v>45902</v>
      </c>
      <c r="AC288" s="3">
        <f>WORKDAY(AB288,1,[1]USHolidays!$B$2:$B$11)</f>
        <v>45903</v>
      </c>
      <c r="AD288">
        <f>ROUND(P288*10, 0)</f>
        <v>5</v>
      </c>
      <c r="AE288">
        <f>ROUND(N288*20, 0)</f>
        <v>4</v>
      </c>
      <c r="AF288">
        <f>ROUND(O288, 0)</f>
        <v>5</v>
      </c>
      <c r="AG288">
        <f>IF(J288 = "", 999, ROUND(J288*10, 0))</f>
        <v>30</v>
      </c>
    </row>
    <row r="289" spans="1:33" x14ac:dyDescent="0.25">
      <c r="A289">
        <v>91</v>
      </c>
      <c r="B289" t="s">
        <v>2612</v>
      </c>
      <c r="C289" t="s">
        <v>2611</v>
      </c>
      <c r="D289" t="s">
        <v>60</v>
      </c>
      <c r="E289" t="s">
        <v>29</v>
      </c>
      <c r="F289" t="s">
        <v>575</v>
      </c>
      <c r="G289" t="s">
        <v>11</v>
      </c>
      <c r="H289">
        <v>12953.44</v>
      </c>
      <c r="I289">
        <v>15.05</v>
      </c>
      <c r="J289">
        <v>45.6</v>
      </c>
      <c r="K289">
        <v>38.46</v>
      </c>
      <c r="L289">
        <v>1.04</v>
      </c>
      <c r="N289" s="2">
        <v>0.1764</v>
      </c>
      <c r="O289">
        <v>3.07</v>
      </c>
      <c r="P289">
        <v>1.17</v>
      </c>
      <c r="Q289" s="2">
        <v>5.6599999999999998E-2</v>
      </c>
      <c r="R289" s="2">
        <v>-2.0199999999999999E-2</v>
      </c>
      <c r="S289" s="2">
        <v>-0.1799</v>
      </c>
      <c r="T289">
        <v>1.68</v>
      </c>
      <c r="U289" s="1">
        <v>45869.354166666664</v>
      </c>
      <c r="V289">
        <v>2233.6999999999998</v>
      </c>
      <c r="W289">
        <v>144.25</v>
      </c>
      <c r="X289">
        <v>117.21</v>
      </c>
      <c r="Y289" s="3">
        <f>DATE(YEAR(U289), MONTH(U289), DAY(U289))</f>
        <v>45869</v>
      </c>
      <c r="Z289" t="str">
        <f>IF(TEXT(U289, "hh:mm") = "00:00", "08:30", TEXT(U289, "hh:mm"))</f>
        <v>08:30</v>
      </c>
      <c r="AA289" s="3">
        <f>WORKDAY(AB289,-1,[1]USHolidays!$B$2:$B$11)</f>
        <v>45867</v>
      </c>
      <c r="AB289" s="3">
        <f>IF(WEEKDAY(Y289,2)=6,Y289-1,IF(WEEKDAY(Y289,2)=7,Y289-2,IF(Z289="08:30",IF(WEEKDAY(Y289,2)=1,Y289-3, Y289-1),Y289)))</f>
        <v>45868</v>
      </c>
      <c r="AC289" s="3">
        <f>WORKDAY(AB289,1,[1]USHolidays!$B$2:$B$11)</f>
        <v>45869</v>
      </c>
      <c r="AD289">
        <f>ROUND(P289*10, 0)</f>
        <v>12</v>
      </c>
      <c r="AE289">
        <f>ROUND(N289*20, 0)</f>
        <v>4</v>
      </c>
      <c r="AF289">
        <f>ROUND(O289, 0)</f>
        <v>3</v>
      </c>
      <c r="AG289">
        <f>IF(J289 = "", 999, ROUND(J289*10, 0))</f>
        <v>456</v>
      </c>
    </row>
    <row r="290" spans="1:33" x14ac:dyDescent="0.25">
      <c r="A290">
        <v>723</v>
      </c>
      <c r="B290" t="s">
        <v>2610</v>
      </c>
      <c r="C290" t="s">
        <v>2609</v>
      </c>
      <c r="D290" t="s">
        <v>3</v>
      </c>
      <c r="E290" t="s">
        <v>16</v>
      </c>
      <c r="F290" t="s">
        <v>35</v>
      </c>
      <c r="G290" t="s">
        <v>114</v>
      </c>
      <c r="H290">
        <v>2062.83</v>
      </c>
      <c r="I290">
        <v>6.31</v>
      </c>
      <c r="K290">
        <v>21.5</v>
      </c>
      <c r="L290">
        <v>3.78</v>
      </c>
      <c r="M290" s="2">
        <v>9.2499999999999999E-2</v>
      </c>
      <c r="N290" s="2">
        <v>0.17630000000000001</v>
      </c>
      <c r="O290">
        <v>2.52</v>
      </c>
      <c r="P290">
        <v>0.53</v>
      </c>
      <c r="Q290" s="2">
        <v>0.249</v>
      </c>
      <c r="R290" s="2">
        <v>0.25509999999999999</v>
      </c>
      <c r="S290" s="2">
        <v>8.2799999999999999E-2</v>
      </c>
      <c r="T290">
        <v>7.0000000000000007E-2</v>
      </c>
      <c r="U290" s="1">
        <v>45883.354166666664</v>
      </c>
      <c r="V290">
        <v>835.83</v>
      </c>
      <c r="W290">
        <v>21</v>
      </c>
      <c r="X290">
        <v>21.06</v>
      </c>
      <c r="Y290" s="3">
        <f>DATE(YEAR(U290), MONTH(U290), DAY(U290))</f>
        <v>45883</v>
      </c>
      <c r="Z290" t="str">
        <f>IF(TEXT(U290, "hh:mm") = "00:00", "08:30", TEXT(U290, "hh:mm"))</f>
        <v>08:30</v>
      </c>
      <c r="AA290" s="3">
        <f>WORKDAY(AB290,-1,[1]USHolidays!$B$2:$B$11)</f>
        <v>45881</v>
      </c>
      <c r="AB290" s="3">
        <f>IF(WEEKDAY(Y290,2)=6,Y290-1,IF(WEEKDAY(Y290,2)=7,Y290-2,IF(Z290="08:30",IF(WEEKDAY(Y290,2)=1,Y290-3, Y290-1),Y290)))</f>
        <v>45882</v>
      </c>
      <c r="AC290" s="3">
        <f>WORKDAY(AB290,1,[1]USHolidays!$B$2:$B$11)</f>
        <v>45883</v>
      </c>
      <c r="AD290">
        <f>ROUND(P290*10, 0)</f>
        <v>5</v>
      </c>
      <c r="AE290">
        <f>ROUND(N290*20, 0)</f>
        <v>4</v>
      </c>
      <c r="AF290">
        <f>ROUND(O290, 0)</f>
        <v>3</v>
      </c>
      <c r="AG290">
        <f>IF(J290 = "", 999, ROUND(J290*10, 0))</f>
        <v>999</v>
      </c>
    </row>
    <row r="291" spans="1:33" x14ac:dyDescent="0.25">
      <c r="A291">
        <v>601</v>
      </c>
      <c r="B291" t="s">
        <v>2608</v>
      </c>
      <c r="C291" t="s">
        <v>2607</v>
      </c>
      <c r="D291" t="s">
        <v>3</v>
      </c>
      <c r="E291" t="s">
        <v>29</v>
      </c>
      <c r="F291" t="s">
        <v>1090</v>
      </c>
      <c r="G291" t="s">
        <v>11</v>
      </c>
      <c r="H291">
        <v>12674.28</v>
      </c>
      <c r="I291">
        <v>50.5</v>
      </c>
      <c r="J291">
        <v>3.65</v>
      </c>
      <c r="K291">
        <v>98.74</v>
      </c>
      <c r="L291">
        <v>4.21</v>
      </c>
      <c r="N291" s="2">
        <v>0.17599999999999999</v>
      </c>
      <c r="O291">
        <v>2.13</v>
      </c>
      <c r="P291">
        <v>0.31</v>
      </c>
      <c r="Q291" s="2">
        <v>0.14799999999999999</v>
      </c>
      <c r="R291" s="2">
        <v>0.1162</v>
      </c>
      <c r="S291" s="2">
        <v>0.34239999999999998</v>
      </c>
      <c r="T291">
        <v>1.74</v>
      </c>
      <c r="U291" s="1">
        <v>45870.354166666664</v>
      </c>
      <c r="V291">
        <v>173.67</v>
      </c>
      <c r="W291">
        <v>460.17</v>
      </c>
      <c r="X291">
        <v>401.56</v>
      </c>
      <c r="Y291" s="3">
        <f>DATE(YEAR(U291), MONTH(U291), DAY(U291))</f>
        <v>45870</v>
      </c>
      <c r="Z291" t="str">
        <f>IF(TEXT(U291, "hh:mm") = "00:00", "08:30", TEXT(U291, "hh:mm"))</f>
        <v>08:30</v>
      </c>
      <c r="AA291" s="3">
        <f>WORKDAY(AB291,-1,[1]USHolidays!$B$2:$B$11)</f>
        <v>45868</v>
      </c>
      <c r="AB291" s="3">
        <f>IF(WEEKDAY(Y291,2)=6,Y291-1,IF(WEEKDAY(Y291,2)=7,Y291-2,IF(Z291="08:30",IF(WEEKDAY(Y291,2)=1,Y291-3, Y291-1),Y291)))</f>
        <v>45869</v>
      </c>
      <c r="AC291" s="3">
        <f>WORKDAY(AB291,1,[1]USHolidays!$B$2:$B$11)</f>
        <v>45870</v>
      </c>
      <c r="AD291">
        <f>ROUND(P291*10, 0)</f>
        <v>3</v>
      </c>
      <c r="AE291">
        <f>ROUND(N291*20, 0)</f>
        <v>4</v>
      </c>
      <c r="AF291">
        <f>ROUND(O291, 0)</f>
        <v>2</v>
      </c>
      <c r="AG291">
        <f>IF(J291 = "", 999, ROUND(J291*10, 0))</f>
        <v>37</v>
      </c>
    </row>
    <row r="292" spans="1:33" x14ac:dyDescent="0.25">
      <c r="A292">
        <v>224</v>
      </c>
      <c r="B292" t="s">
        <v>2606</v>
      </c>
      <c r="C292" t="s">
        <v>2605</v>
      </c>
      <c r="D292" t="s">
        <v>3</v>
      </c>
      <c r="E292" t="s">
        <v>8</v>
      </c>
      <c r="F292" t="s">
        <v>7</v>
      </c>
      <c r="G292" t="s">
        <v>11</v>
      </c>
      <c r="H292">
        <v>9963.19</v>
      </c>
      <c r="I292">
        <v>17.75</v>
      </c>
      <c r="J292">
        <v>0.53</v>
      </c>
      <c r="K292">
        <v>7.53</v>
      </c>
      <c r="L292">
        <v>2.94</v>
      </c>
      <c r="N292" s="2">
        <v>0.17510000000000001</v>
      </c>
      <c r="O292">
        <v>5.0199999999999996</v>
      </c>
      <c r="P292">
        <v>0.09</v>
      </c>
      <c r="Q292" s="2">
        <v>0.27010000000000001</v>
      </c>
      <c r="R292" s="2">
        <v>-5.4699999999999999E-2</v>
      </c>
      <c r="S292" s="2">
        <v>0.1114</v>
      </c>
      <c r="T292">
        <v>0.28000000000000003</v>
      </c>
      <c r="U292" s="1">
        <v>45866.6875</v>
      </c>
      <c r="V292">
        <v>3640.54</v>
      </c>
      <c r="W292">
        <v>45.11</v>
      </c>
      <c r="X292">
        <v>37.01</v>
      </c>
      <c r="Y292" s="3">
        <f>DATE(YEAR(U292), MONTH(U292), DAY(U292))</f>
        <v>45866</v>
      </c>
      <c r="Z292" t="str">
        <f>IF(TEXT(U292, "hh:mm") = "00:00", "08:30", TEXT(U292, "hh:mm"))</f>
        <v>16:30</v>
      </c>
      <c r="AA292" s="3">
        <f>WORKDAY(AB292,-1,[1]USHolidays!$B$2:$B$11)</f>
        <v>45863</v>
      </c>
      <c r="AB292" s="3">
        <f>IF(WEEKDAY(Y292,2)=6,Y292-1,IF(WEEKDAY(Y292,2)=7,Y292-2,IF(Z292="08:30",IF(WEEKDAY(Y292,2)=1,Y292-3, Y292-1),Y292)))</f>
        <v>45866</v>
      </c>
      <c r="AC292" s="3">
        <f>WORKDAY(AB292,1,[1]USHolidays!$B$2:$B$11)</f>
        <v>45867</v>
      </c>
      <c r="AD292">
        <f>ROUND(P292*10, 0)</f>
        <v>1</v>
      </c>
      <c r="AE292">
        <f>ROUND(N292*20, 0)</f>
        <v>4</v>
      </c>
      <c r="AF292">
        <f>ROUND(O292, 0)</f>
        <v>5</v>
      </c>
      <c r="AG292">
        <f>IF(J292 = "", 999, ROUND(J292*10, 0))</f>
        <v>5</v>
      </c>
    </row>
    <row r="293" spans="1:33" x14ac:dyDescent="0.25">
      <c r="A293">
        <v>562</v>
      </c>
      <c r="B293" t="s">
        <v>2604</v>
      </c>
      <c r="C293" t="s">
        <v>2603</v>
      </c>
      <c r="D293" t="s">
        <v>3</v>
      </c>
      <c r="E293" t="s">
        <v>233</v>
      </c>
      <c r="F293" t="s">
        <v>232</v>
      </c>
      <c r="G293" t="s">
        <v>260</v>
      </c>
      <c r="H293">
        <v>131796.64000000001</v>
      </c>
      <c r="I293">
        <v>156.25</v>
      </c>
      <c r="J293">
        <v>3.84</v>
      </c>
      <c r="K293">
        <v>37.799999999999997</v>
      </c>
      <c r="L293">
        <v>48.32</v>
      </c>
      <c r="N293" s="2">
        <v>0.17499999999999999</v>
      </c>
      <c r="O293">
        <v>3.28</v>
      </c>
      <c r="P293">
        <v>0.36</v>
      </c>
      <c r="Q293" s="2">
        <v>4.7600000000000003E-2</v>
      </c>
      <c r="R293" s="2">
        <v>5.8900000000000001E-2</v>
      </c>
      <c r="S293" s="2">
        <v>0.45319999999999999</v>
      </c>
      <c r="T293">
        <v>1.69</v>
      </c>
      <c r="U293" s="1">
        <v>45867.354166666664</v>
      </c>
      <c r="V293">
        <v>2082.4299999999998</v>
      </c>
      <c r="W293">
        <v>738.21</v>
      </c>
      <c r="X293">
        <v>650.15</v>
      </c>
      <c r="Y293" s="3">
        <f>DATE(YEAR(U293), MONTH(U293), DAY(U293))</f>
        <v>45867</v>
      </c>
      <c r="Z293" t="str">
        <f>IF(TEXT(U293, "hh:mm") = "00:00", "08:30", TEXT(U293, "hh:mm"))</f>
        <v>08:30</v>
      </c>
      <c r="AA293" s="3">
        <f>WORKDAY(AB293,-1,[1]USHolidays!$B$2:$B$11)</f>
        <v>45863</v>
      </c>
      <c r="AB293" s="3">
        <f>IF(WEEKDAY(Y293,2)=6,Y293-1,IF(WEEKDAY(Y293,2)=7,Y293-2,IF(Z293="08:30",IF(WEEKDAY(Y293,2)=1,Y293-3, Y293-1),Y293)))</f>
        <v>45866</v>
      </c>
      <c r="AC293" s="3">
        <f>WORKDAY(AB293,1,[1]USHolidays!$B$2:$B$11)</f>
        <v>45867</v>
      </c>
      <c r="AD293">
        <f>ROUND(P293*10, 0)</f>
        <v>4</v>
      </c>
      <c r="AE293">
        <f>ROUND(N293*20, 0)</f>
        <v>4</v>
      </c>
      <c r="AF293">
        <f>ROUND(O293, 0)</f>
        <v>3</v>
      </c>
      <c r="AG293">
        <f>IF(J293 = "", 999, ROUND(J293*10, 0))</f>
        <v>38</v>
      </c>
    </row>
    <row r="294" spans="1:33" x14ac:dyDescent="0.25">
      <c r="A294">
        <v>357</v>
      </c>
      <c r="B294" t="s">
        <v>2602</v>
      </c>
      <c r="C294" t="s">
        <v>2601</v>
      </c>
      <c r="D294" t="s">
        <v>60</v>
      </c>
      <c r="E294" t="s">
        <v>88</v>
      </c>
      <c r="F294" t="s">
        <v>320</v>
      </c>
      <c r="G294" t="s">
        <v>11</v>
      </c>
      <c r="H294">
        <v>17422.39</v>
      </c>
      <c r="K294">
        <v>56.2</v>
      </c>
      <c r="L294">
        <v>3.18</v>
      </c>
      <c r="M294" s="2">
        <v>2.41E-2</v>
      </c>
      <c r="N294" s="2">
        <v>0.1744</v>
      </c>
      <c r="O294">
        <v>2.85</v>
      </c>
      <c r="P294">
        <v>0.48</v>
      </c>
      <c r="Q294" s="2">
        <v>-3.4799999999999998E-2</v>
      </c>
      <c r="R294" s="2">
        <v>-0.1022</v>
      </c>
      <c r="S294" s="2">
        <v>-0.19600000000000001</v>
      </c>
      <c r="T294">
        <v>1.0900000000000001</v>
      </c>
      <c r="U294" s="1">
        <v>45874.6875</v>
      </c>
      <c r="V294">
        <v>1862.81</v>
      </c>
      <c r="W294">
        <v>81.61</v>
      </c>
      <c r="X294">
        <v>67.98</v>
      </c>
      <c r="Y294" s="3">
        <f>DATE(YEAR(U294), MONTH(U294), DAY(U294))</f>
        <v>45874</v>
      </c>
      <c r="Z294" t="str">
        <f>IF(TEXT(U294, "hh:mm") = "00:00", "08:30", TEXT(U294, "hh:mm"))</f>
        <v>16:30</v>
      </c>
      <c r="AA294" s="3">
        <f>WORKDAY(AB294,-1,[1]USHolidays!$B$2:$B$11)</f>
        <v>45873</v>
      </c>
      <c r="AB294" s="3">
        <f>IF(WEEKDAY(Y294,2)=6,Y294-1,IF(WEEKDAY(Y294,2)=7,Y294-2,IF(Z294="08:30",IF(WEEKDAY(Y294,2)=1,Y294-3, Y294-1),Y294)))</f>
        <v>45874</v>
      </c>
      <c r="AC294" s="3">
        <f>WORKDAY(AB294,1,[1]USHolidays!$B$2:$B$11)</f>
        <v>45875</v>
      </c>
      <c r="AD294">
        <f>ROUND(P294*10, 0)</f>
        <v>5</v>
      </c>
      <c r="AE294">
        <f>ROUND(N294*20, 0)</f>
        <v>3</v>
      </c>
      <c r="AF294">
        <f>ROUND(O294, 0)</f>
        <v>3</v>
      </c>
      <c r="AG294">
        <f>IF(J294 = "", 999, ROUND(J294*10, 0))</f>
        <v>999</v>
      </c>
    </row>
    <row r="295" spans="1:33" x14ac:dyDescent="0.25">
      <c r="A295">
        <v>444</v>
      </c>
      <c r="B295" t="s">
        <v>2600</v>
      </c>
      <c r="C295" t="s">
        <v>2599</v>
      </c>
      <c r="D295" t="s">
        <v>3</v>
      </c>
      <c r="E295" t="s">
        <v>8</v>
      </c>
      <c r="F295" t="s">
        <v>484</v>
      </c>
      <c r="G295" t="s">
        <v>11</v>
      </c>
      <c r="H295">
        <v>8074.3</v>
      </c>
      <c r="K295">
        <v>19.2</v>
      </c>
      <c r="L295">
        <v>2.8</v>
      </c>
      <c r="N295" s="2">
        <v>0.17430000000000001</v>
      </c>
      <c r="O295">
        <v>4.75</v>
      </c>
      <c r="P295">
        <v>0.62</v>
      </c>
      <c r="Q295" s="2">
        <v>-0.2485</v>
      </c>
      <c r="R295" s="2">
        <v>-8.5000000000000006E-3</v>
      </c>
      <c r="S295" s="2">
        <v>-0.1008</v>
      </c>
      <c r="T295">
        <v>1.24</v>
      </c>
      <c r="U295" s="1">
        <v>45874.6875</v>
      </c>
      <c r="V295">
        <v>688.41</v>
      </c>
      <c r="W295">
        <v>187.57</v>
      </c>
      <c r="X295">
        <v>148.63</v>
      </c>
      <c r="Y295" s="3">
        <f>DATE(YEAR(U295), MONTH(U295), DAY(U295))</f>
        <v>45874</v>
      </c>
      <c r="Z295" t="str">
        <f>IF(TEXT(U295, "hh:mm") = "00:00", "08:30", TEXT(U295, "hh:mm"))</f>
        <v>16:30</v>
      </c>
      <c r="AA295" s="3">
        <f>WORKDAY(AB295,-1,[1]USHolidays!$B$2:$B$11)</f>
        <v>45873</v>
      </c>
      <c r="AB295" s="3">
        <f>IF(WEEKDAY(Y295,2)=6,Y295-1,IF(WEEKDAY(Y295,2)=7,Y295-2,IF(Z295="08:30",IF(WEEKDAY(Y295,2)=1,Y295-3, Y295-1),Y295)))</f>
        <v>45874</v>
      </c>
      <c r="AC295" s="3">
        <f>WORKDAY(AB295,1,[1]USHolidays!$B$2:$B$11)</f>
        <v>45875</v>
      </c>
      <c r="AD295">
        <f>ROUND(P295*10, 0)</f>
        <v>6</v>
      </c>
      <c r="AE295">
        <f>ROUND(N295*20, 0)</f>
        <v>3</v>
      </c>
      <c r="AF295">
        <f>ROUND(O295, 0)</f>
        <v>5</v>
      </c>
      <c r="AG295">
        <f>IF(J295 = "", 999, ROUND(J295*10, 0))</f>
        <v>999</v>
      </c>
    </row>
    <row r="296" spans="1:33" x14ac:dyDescent="0.25">
      <c r="A296">
        <v>73</v>
      </c>
      <c r="B296" t="s">
        <v>2598</v>
      </c>
      <c r="C296" t="s">
        <v>2597</v>
      </c>
      <c r="D296" t="s">
        <v>991</v>
      </c>
      <c r="E296" t="s">
        <v>8</v>
      </c>
      <c r="F296" t="s">
        <v>342</v>
      </c>
      <c r="G296" t="s">
        <v>114</v>
      </c>
      <c r="H296">
        <v>233748</v>
      </c>
      <c r="I296">
        <v>28.27</v>
      </c>
      <c r="J296">
        <v>2.42</v>
      </c>
      <c r="K296">
        <v>14.42</v>
      </c>
      <c r="L296">
        <v>2.29</v>
      </c>
      <c r="M296" s="2">
        <v>2.1399999999999999E-2</v>
      </c>
      <c r="N296" s="2">
        <v>0.17280000000000001</v>
      </c>
      <c r="O296">
        <v>1.34</v>
      </c>
      <c r="P296">
        <v>0.73</v>
      </c>
      <c r="Q296" s="2">
        <v>0.14710000000000001</v>
      </c>
      <c r="R296" s="2">
        <v>4.99E-2</v>
      </c>
      <c r="S296" s="2">
        <v>0.15029999999999999</v>
      </c>
      <c r="T296">
        <v>0.37</v>
      </c>
      <c r="U296" s="1">
        <v>45867.354166666664</v>
      </c>
      <c r="V296">
        <v>4679.8599999999997</v>
      </c>
      <c r="W296">
        <v>92.26</v>
      </c>
      <c r="X296">
        <v>75.37</v>
      </c>
      <c r="Y296" s="3">
        <f>DATE(YEAR(U296), MONTH(U296), DAY(U296))</f>
        <v>45867</v>
      </c>
      <c r="Z296" t="str">
        <f>IF(TEXT(U296, "hh:mm") = "00:00", "08:30", TEXT(U296, "hh:mm"))</f>
        <v>08:30</v>
      </c>
      <c r="AA296" s="3">
        <f>WORKDAY(AB296,-1,[1]USHolidays!$B$2:$B$11)</f>
        <v>45863</v>
      </c>
      <c r="AB296" s="3">
        <f>IF(WEEKDAY(Y296,2)=6,Y296-1,IF(WEEKDAY(Y296,2)=7,Y296-2,IF(Z296="08:30",IF(WEEKDAY(Y296,2)=1,Y296-3, Y296-1),Y296)))</f>
        <v>45866</v>
      </c>
      <c r="AC296" s="3">
        <f>WORKDAY(AB296,1,[1]USHolidays!$B$2:$B$11)</f>
        <v>45867</v>
      </c>
      <c r="AD296">
        <f>ROUND(P296*10, 0)</f>
        <v>7</v>
      </c>
      <c r="AE296">
        <f>ROUND(N296*20, 0)</f>
        <v>3</v>
      </c>
      <c r="AF296">
        <f>ROUND(O296, 0)</f>
        <v>1</v>
      </c>
      <c r="AG296">
        <f>IF(J296 = "", 999, ROUND(J296*10, 0))</f>
        <v>24</v>
      </c>
    </row>
    <row r="297" spans="1:33" x14ac:dyDescent="0.25">
      <c r="A297">
        <v>25</v>
      </c>
      <c r="B297" t="s">
        <v>2596</v>
      </c>
      <c r="C297" t="s">
        <v>2595</v>
      </c>
      <c r="D297" t="s">
        <v>403</v>
      </c>
      <c r="E297" t="s">
        <v>25</v>
      </c>
      <c r="F297" t="s">
        <v>24</v>
      </c>
      <c r="G297" t="s">
        <v>11</v>
      </c>
      <c r="H297">
        <v>232116.65</v>
      </c>
      <c r="I297">
        <v>35.409999999999997</v>
      </c>
      <c r="J297">
        <v>2.85</v>
      </c>
      <c r="K297">
        <v>64.22</v>
      </c>
      <c r="L297">
        <v>16.149999999999999</v>
      </c>
      <c r="M297" s="2">
        <v>3.7000000000000002E-3</v>
      </c>
      <c r="N297" s="2">
        <v>0.17249999999999999</v>
      </c>
      <c r="O297">
        <v>1.67</v>
      </c>
      <c r="P297">
        <v>0.19</v>
      </c>
      <c r="Q297" s="2">
        <v>0.16869999999999999</v>
      </c>
      <c r="R297" s="2">
        <v>-8.3099999999999993E-2</v>
      </c>
      <c r="S297" s="2">
        <v>-0.2707</v>
      </c>
      <c r="T297">
        <v>1.22</v>
      </c>
      <c r="U297" s="1">
        <v>45903.6875</v>
      </c>
      <c r="V297">
        <v>8376.18</v>
      </c>
      <c r="W297">
        <v>331.17</v>
      </c>
      <c r="X297">
        <v>243.82</v>
      </c>
      <c r="Y297" s="3">
        <f>DATE(YEAR(U297), MONTH(U297), DAY(U297))</f>
        <v>45903</v>
      </c>
      <c r="Z297" t="str">
        <f>IF(TEXT(U297, "hh:mm") = "00:00", "08:30", TEXT(U297, "hh:mm"))</f>
        <v>16:30</v>
      </c>
      <c r="AA297" s="3">
        <f>WORKDAY(AB297,-1,[1]USHolidays!$B$2:$B$11)</f>
        <v>45902</v>
      </c>
      <c r="AB297" s="3">
        <f>IF(WEEKDAY(Y297,2)=6,Y297-1,IF(WEEKDAY(Y297,2)=7,Y297-2,IF(Z297="08:30",IF(WEEKDAY(Y297,2)=1,Y297-3, Y297-1),Y297)))</f>
        <v>45903</v>
      </c>
      <c r="AC297" s="3">
        <f>WORKDAY(AB297,1,[1]USHolidays!$B$2:$B$11)</f>
        <v>45904</v>
      </c>
      <c r="AD297">
        <f>ROUND(P297*10, 0)</f>
        <v>2</v>
      </c>
      <c r="AE297">
        <f>ROUND(N297*20, 0)</f>
        <v>3</v>
      </c>
      <c r="AF297">
        <f>ROUND(O297, 0)</f>
        <v>2</v>
      </c>
      <c r="AG297">
        <f>IF(J297 = "", 999, ROUND(J297*10, 0))</f>
        <v>29</v>
      </c>
    </row>
    <row r="298" spans="1:33" x14ac:dyDescent="0.25">
      <c r="A298">
        <v>24</v>
      </c>
      <c r="B298" t="s">
        <v>2594</v>
      </c>
      <c r="C298" t="s">
        <v>2593</v>
      </c>
      <c r="D298" t="s">
        <v>3</v>
      </c>
      <c r="E298" t="s">
        <v>16</v>
      </c>
      <c r="F298" t="s">
        <v>35</v>
      </c>
      <c r="G298" t="s">
        <v>2592</v>
      </c>
      <c r="H298">
        <v>4567.1099999999997</v>
      </c>
      <c r="I298">
        <v>13.12</v>
      </c>
      <c r="J298">
        <v>1.1200000000000001</v>
      </c>
      <c r="K298">
        <v>10.46</v>
      </c>
      <c r="L298">
        <v>1.97</v>
      </c>
      <c r="M298" s="2">
        <v>9.7000000000000003E-2</v>
      </c>
      <c r="N298" s="2">
        <v>0.1719</v>
      </c>
      <c r="O298">
        <v>2.52</v>
      </c>
      <c r="P298">
        <v>1.58</v>
      </c>
      <c r="Q298" s="2">
        <v>0.1832</v>
      </c>
      <c r="R298" s="2">
        <v>0.16889999999999999</v>
      </c>
      <c r="S298" s="2">
        <v>0.44569999999999999</v>
      </c>
      <c r="T298">
        <v>0.27</v>
      </c>
      <c r="U298" s="1">
        <v>45898.354166666664</v>
      </c>
      <c r="V298">
        <v>2565.9699999999998</v>
      </c>
      <c r="W298">
        <v>24.09</v>
      </c>
      <c r="X298">
        <v>20.51</v>
      </c>
      <c r="Y298" s="3">
        <f>DATE(YEAR(U298), MONTH(U298), DAY(U298))</f>
        <v>45898</v>
      </c>
      <c r="Z298" t="str">
        <f>IF(TEXT(U298, "hh:mm") = "00:00", "08:30", TEXT(U298, "hh:mm"))</f>
        <v>08:30</v>
      </c>
      <c r="AA298" s="3">
        <f>WORKDAY(AB298,-1,[1]USHolidays!$B$2:$B$11)</f>
        <v>45896</v>
      </c>
      <c r="AB298" s="3">
        <f>IF(WEEKDAY(Y298,2)=6,Y298-1,IF(WEEKDAY(Y298,2)=7,Y298-2,IF(Z298="08:30",IF(WEEKDAY(Y298,2)=1,Y298-3, Y298-1),Y298)))</f>
        <v>45897</v>
      </c>
      <c r="AC298" s="3">
        <f>WORKDAY(AB298,1,[1]USHolidays!$B$2:$B$11)</f>
        <v>45898</v>
      </c>
      <c r="AD298">
        <f>ROUND(P298*10, 0)</f>
        <v>16</v>
      </c>
      <c r="AE298">
        <f>ROUND(N298*20, 0)</f>
        <v>3</v>
      </c>
      <c r="AF298">
        <f>ROUND(O298, 0)</f>
        <v>3</v>
      </c>
      <c r="AG298">
        <f>IF(J298 = "", 999, ROUND(J298*10, 0))</f>
        <v>11</v>
      </c>
    </row>
    <row r="299" spans="1:33" x14ac:dyDescent="0.25">
      <c r="A299">
        <v>584</v>
      </c>
      <c r="B299" t="s">
        <v>2591</v>
      </c>
      <c r="C299" t="s">
        <v>2590</v>
      </c>
      <c r="D299" t="s">
        <v>17</v>
      </c>
      <c r="E299" t="s">
        <v>8</v>
      </c>
      <c r="F299" t="s">
        <v>12</v>
      </c>
      <c r="G299" t="s">
        <v>11</v>
      </c>
      <c r="H299">
        <v>2698.83</v>
      </c>
      <c r="I299">
        <v>188.11</v>
      </c>
      <c r="J299">
        <v>3.13</v>
      </c>
      <c r="K299">
        <v>5.57</v>
      </c>
      <c r="L299">
        <v>3.18</v>
      </c>
      <c r="N299" s="2">
        <v>0.17169999999999999</v>
      </c>
      <c r="O299">
        <v>3.36</v>
      </c>
      <c r="P299">
        <v>0.01</v>
      </c>
      <c r="Q299" s="2">
        <v>7.7999999999999996E-3</v>
      </c>
      <c r="R299" s="2">
        <v>-4.8099999999999997E-2</v>
      </c>
      <c r="S299" s="2">
        <v>0.12479999999999999</v>
      </c>
      <c r="T299">
        <v>0.8</v>
      </c>
      <c r="U299" s="1">
        <v>45876.354166666664</v>
      </c>
      <c r="V299">
        <v>966.33</v>
      </c>
      <c r="W299">
        <v>30.1</v>
      </c>
      <c r="X299">
        <v>21.99</v>
      </c>
      <c r="Y299" s="3">
        <f>DATE(YEAR(U299), MONTH(U299), DAY(U299))</f>
        <v>45876</v>
      </c>
      <c r="Z299" t="str">
        <f>IF(TEXT(U299, "hh:mm") = "00:00", "08:30", TEXT(U299, "hh:mm"))</f>
        <v>08:30</v>
      </c>
      <c r="AA299" s="3">
        <f>WORKDAY(AB299,-1,[1]USHolidays!$B$2:$B$11)</f>
        <v>45874</v>
      </c>
      <c r="AB299" s="3">
        <f>IF(WEEKDAY(Y299,2)=6,Y299-1,IF(WEEKDAY(Y299,2)=7,Y299-2,IF(Z299="08:30",IF(WEEKDAY(Y299,2)=1,Y299-3, Y299-1),Y299)))</f>
        <v>45875</v>
      </c>
      <c r="AC299" s="3">
        <f>WORKDAY(AB299,1,[1]USHolidays!$B$2:$B$11)</f>
        <v>45876</v>
      </c>
      <c r="AD299">
        <f>ROUND(P299*10, 0)</f>
        <v>0</v>
      </c>
      <c r="AE299">
        <f>ROUND(N299*20, 0)</f>
        <v>3</v>
      </c>
      <c r="AF299">
        <f>ROUND(O299, 0)</f>
        <v>3</v>
      </c>
      <c r="AG299">
        <f>IF(J299 = "", 999, ROUND(J299*10, 0))</f>
        <v>31</v>
      </c>
    </row>
    <row r="300" spans="1:33" x14ac:dyDescent="0.25">
      <c r="A300">
        <v>504</v>
      </c>
      <c r="B300" t="s">
        <v>2589</v>
      </c>
      <c r="C300" t="s">
        <v>2588</v>
      </c>
      <c r="D300" t="s">
        <v>17</v>
      </c>
      <c r="E300" t="s">
        <v>25</v>
      </c>
      <c r="F300" t="s">
        <v>24</v>
      </c>
      <c r="G300" t="s">
        <v>11</v>
      </c>
      <c r="H300">
        <v>5606.72</v>
      </c>
      <c r="K300">
        <v>8.75</v>
      </c>
      <c r="L300">
        <v>7.83</v>
      </c>
      <c r="N300" s="2">
        <v>0.1716</v>
      </c>
      <c r="O300">
        <v>6.02</v>
      </c>
      <c r="P300">
        <v>0.99</v>
      </c>
      <c r="Q300" s="2">
        <v>-2.7699999999999999E-2</v>
      </c>
      <c r="R300" s="2">
        <v>0.1249</v>
      </c>
      <c r="S300" s="2">
        <v>-0.10589999999999999</v>
      </c>
      <c r="T300">
        <v>1.47</v>
      </c>
      <c r="U300" s="1">
        <v>45868.6875</v>
      </c>
      <c r="V300">
        <v>546.47</v>
      </c>
      <c r="W300">
        <v>103.86</v>
      </c>
      <c r="X300">
        <v>89.99</v>
      </c>
      <c r="Y300" s="3">
        <f>DATE(YEAR(U300), MONTH(U300), DAY(U300))</f>
        <v>45868</v>
      </c>
      <c r="Z300" t="str">
        <f>IF(TEXT(U300, "hh:mm") = "00:00", "08:30", TEXT(U300, "hh:mm"))</f>
        <v>16:30</v>
      </c>
      <c r="AA300" s="3">
        <f>WORKDAY(AB300,-1,[1]USHolidays!$B$2:$B$11)</f>
        <v>45867</v>
      </c>
      <c r="AB300" s="3">
        <f>IF(WEEKDAY(Y300,2)=6,Y300-1,IF(WEEKDAY(Y300,2)=7,Y300-2,IF(Z300="08:30",IF(WEEKDAY(Y300,2)=1,Y300-3, Y300-1),Y300)))</f>
        <v>45868</v>
      </c>
      <c r="AC300" s="3">
        <f>WORKDAY(AB300,1,[1]USHolidays!$B$2:$B$11)</f>
        <v>45869</v>
      </c>
      <c r="AD300">
        <f>ROUND(P300*10, 0)</f>
        <v>10</v>
      </c>
      <c r="AE300">
        <f>ROUND(N300*20, 0)</f>
        <v>3</v>
      </c>
      <c r="AF300">
        <f>ROUND(O300, 0)</f>
        <v>6</v>
      </c>
      <c r="AG300">
        <f>IF(J300 = "", 999, ROUND(J300*10, 0))</f>
        <v>999</v>
      </c>
    </row>
    <row r="301" spans="1:33" x14ac:dyDescent="0.25">
      <c r="A301">
        <v>146</v>
      </c>
      <c r="B301" t="s">
        <v>2587</v>
      </c>
      <c r="C301" t="s">
        <v>2586</v>
      </c>
      <c r="D301" t="s">
        <v>3</v>
      </c>
      <c r="E301" t="s">
        <v>8</v>
      </c>
      <c r="F301" t="s">
        <v>7</v>
      </c>
      <c r="G301" t="s">
        <v>11</v>
      </c>
      <c r="H301">
        <v>7413.58</v>
      </c>
      <c r="I301">
        <v>60.68</v>
      </c>
      <c r="J301">
        <v>0.87</v>
      </c>
      <c r="K301">
        <v>6.45</v>
      </c>
      <c r="L301">
        <v>3.04</v>
      </c>
      <c r="N301" s="2">
        <v>0.1711</v>
      </c>
      <c r="O301">
        <v>8.5399999999999991</v>
      </c>
      <c r="P301">
        <v>0.01</v>
      </c>
      <c r="Q301" s="2">
        <v>0.1933</v>
      </c>
      <c r="R301" s="2">
        <v>-4.53E-2</v>
      </c>
      <c r="S301" s="2">
        <v>0.38740000000000002</v>
      </c>
      <c r="T301">
        <v>0.2</v>
      </c>
      <c r="U301" s="1">
        <v>45869.6875</v>
      </c>
      <c r="V301">
        <v>1314.56</v>
      </c>
      <c r="W301">
        <v>138.25</v>
      </c>
      <c r="X301">
        <v>69.91</v>
      </c>
      <c r="Y301" s="3">
        <f>DATE(YEAR(U301), MONTH(U301), DAY(U301))</f>
        <v>45869</v>
      </c>
      <c r="Z301" t="str">
        <f>IF(TEXT(U301, "hh:mm") = "00:00", "08:30", TEXT(U301, "hh:mm"))</f>
        <v>16:30</v>
      </c>
      <c r="AA301" s="3">
        <f>WORKDAY(AB301,-1,[1]USHolidays!$B$2:$B$11)</f>
        <v>45868</v>
      </c>
      <c r="AB301" s="3">
        <f>IF(WEEKDAY(Y301,2)=6,Y301-1,IF(WEEKDAY(Y301,2)=7,Y301-2,IF(Z301="08:30",IF(WEEKDAY(Y301,2)=1,Y301-3, Y301-1),Y301)))</f>
        <v>45869</v>
      </c>
      <c r="AC301" s="3">
        <f>WORKDAY(AB301,1,[1]USHolidays!$B$2:$B$11)</f>
        <v>45870</v>
      </c>
      <c r="AD301">
        <f>ROUND(P301*10, 0)</f>
        <v>0</v>
      </c>
      <c r="AE301">
        <f>ROUND(N301*20, 0)</f>
        <v>3</v>
      </c>
      <c r="AF301">
        <f>ROUND(O301, 0)</f>
        <v>9</v>
      </c>
      <c r="AG301">
        <f>IF(J301 = "", 999, ROUND(J301*10, 0))</f>
        <v>9</v>
      </c>
    </row>
    <row r="302" spans="1:33" x14ac:dyDescent="0.25">
      <c r="A302">
        <v>20</v>
      </c>
      <c r="B302" t="s">
        <v>2585</v>
      </c>
      <c r="C302" t="s">
        <v>2584</v>
      </c>
      <c r="D302" t="s">
        <v>3</v>
      </c>
      <c r="E302" t="s">
        <v>29</v>
      </c>
      <c r="F302" t="s">
        <v>921</v>
      </c>
      <c r="G302" t="s">
        <v>11</v>
      </c>
      <c r="H302">
        <v>9536.41</v>
      </c>
      <c r="I302">
        <v>21.6</v>
      </c>
      <c r="J302">
        <v>1.48</v>
      </c>
      <c r="K302">
        <v>9.9</v>
      </c>
      <c r="L302">
        <v>0.13</v>
      </c>
      <c r="N302" s="2">
        <v>0.1704</v>
      </c>
      <c r="O302">
        <v>4.63</v>
      </c>
      <c r="P302">
        <v>1.34</v>
      </c>
      <c r="Q302" s="2">
        <v>5.57E-2</v>
      </c>
      <c r="R302" s="2">
        <v>-0.15529999999999999</v>
      </c>
      <c r="S302" s="2">
        <v>-4.7100000000000003E-2</v>
      </c>
      <c r="T302">
        <v>1.03</v>
      </c>
      <c r="U302" s="1">
        <v>45909.354166666664</v>
      </c>
      <c r="V302">
        <v>2246.1</v>
      </c>
      <c r="W302">
        <v>59.64</v>
      </c>
      <c r="X302">
        <v>48.51</v>
      </c>
      <c r="Y302" s="3">
        <f>DATE(YEAR(U302), MONTH(U302), DAY(U302))</f>
        <v>45909</v>
      </c>
      <c r="Z302" t="str">
        <f>IF(TEXT(U302, "hh:mm") = "00:00", "08:30", TEXT(U302, "hh:mm"))</f>
        <v>08:30</v>
      </c>
      <c r="AA302" s="3">
        <f>WORKDAY(AB302,-1,[1]USHolidays!$B$2:$B$11)</f>
        <v>45905</v>
      </c>
      <c r="AB302" s="3">
        <f>IF(WEEKDAY(Y302,2)=6,Y302-1,IF(WEEKDAY(Y302,2)=7,Y302-2,IF(Z302="08:30",IF(WEEKDAY(Y302,2)=1,Y302-3, Y302-1),Y302)))</f>
        <v>45908</v>
      </c>
      <c r="AC302" s="3">
        <f>WORKDAY(AB302,1,[1]USHolidays!$B$2:$B$11)</f>
        <v>45909</v>
      </c>
      <c r="AD302">
        <f>ROUND(P302*10, 0)</f>
        <v>13</v>
      </c>
      <c r="AE302">
        <f>ROUND(N302*20, 0)</f>
        <v>3</v>
      </c>
      <c r="AF302">
        <f>ROUND(O302, 0)</f>
        <v>5</v>
      </c>
      <c r="AG302">
        <f>IF(J302 = "", 999, ROUND(J302*10, 0))</f>
        <v>15</v>
      </c>
    </row>
    <row r="303" spans="1:33" x14ac:dyDescent="0.25">
      <c r="A303">
        <v>136</v>
      </c>
      <c r="B303" t="s">
        <v>2583</v>
      </c>
      <c r="C303" t="s">
        <v>2582</v>
      </c>
      <c r="D303" t="s">
        <v>60</v>
      </c>
      <c r="E303" t="s">
        <v>8</v>
      </c>
      <c r="F303" t="s">
        <v>1825</v>
      </c>
      <c r="G303" t="s">
        <v>11</v>
      </c>
      <c r="H303">
        <v>12695.79</v>
      </c>
      <c r="I303">
        <v>6.39</v>
      </c>
      <c r="K303">
        <v>55.8</v>
      </c>
      <c r="N303" s="2">
        <v>0.16919999999999999</v>
      </c>
      <c r="O303">
        <v>1.1000000000000001</v>
      </c>
      <c r="P303">
        <v>0.64</v>
      </c>
      <c r="Q303" s="2">
        <v>1.15E-2</v>
      </c>
      <c r="R303" s="2">
        <v>-0.56810000000000005</v>
      </c>
      <c r="S303" s="2">
        <v>-0.57330000000000003</v>
      </c>
      <c r="T303">
        <v>0.38</v>
      </c>
      <c r="U303" s="1">
        <v>45863.354166666664</v>
      </c>
      <c r="V303">
        <v>12195.52</v>
      </c>
      <c r="W303">
        <v>33.5</v>
      </c>
      <c r="X303">
        <v>25.85</v>
      </c>
      <c r="Y303" s="3">
        <f>DATE(YEAR(U303), MONTH(U303), DAY(U303))</f>
        <v>45863</v>
      </c>
      <c r="Z303" t="str">
        <f>IF(TEXT(U303, "hh:mm") = "00:00", "08:30", TEXT(U303, "hh:mm"))</f>
        <v>08:30</v>
      </c>
      <c r="AA303" s="3">
        <f>WORKDAY(AB303,-1,[1]USHolidays!$B$2:$B$11)</f>
        <v>45861</v>
      </c>
      <c r="AB303" s="3">
        <f>IF(WEEKDAY(Y303,2)=6,Y303-1,IF(WEEKDAY(Y303,2)=7,Y303-2,IF(Z303="08:30",IF(WEEKDAY(Y303,2)=1,Y303-3, Y303-1),Y303)))</f>
        <v>45862</v>
      </c>
      <c r="AC303" s="3">
        <f>WORKDAY(AB303,1,[1]USHolidays!$B$2:$B$11)</f>
        <v>45863</v>
      </c>
      <c r="AD303">
        <f>ROUND(P303*10, 0)</f>
        <v>6</v>
      </c>
      <c r="AE303">
        <f>ROUND(N303*20, 0)</f>
        <v>3</v>
      </c>
      <c r="AF303">
        <f>ROUND(O303, 0)</f>
        <v>1</v>
      </c>
      <c r="AG303">
        <f>IF(J303 = "", 999, ROUND(J303*10, 0))</f>
        <v>999</v>
      </c>
    </row>
    <row r="304" spans="1:33" x14ac:dyDescent="0.25">
      <c r="A304">
        <v>476</v>
      </c>
      <c r="B304" t="s">
        <v>2581</v>
      </c>
      <c r="C304" t="s">
        <v>2580</v>
      </c>
      <c r="D304" t="s">
        <v>3</v>
      </c>
      <c r="E304" t="s">
        <v>8</v>
      </c>
      <c r="F304" t="s">
        <v>484</v>
      </c>
      <c r="G304" t="s">
        <v>11</v>
      </c>
      <c r="H304">
        <v>9913.9699999999993</v>
      </c>
      <c r="I304">
        <v>67.400000000000006</v>
      </c>
      <c r="J304">
        <v>1.61</v>
      </c>
      <c r="K304">
        <v>33.200000000000003</v>
      </c>
      <c r="L304">
        <v>10.89</v>
      </c>
      <c r="N304" s="2">
        <v>0.16889999999999999</v>
      </c>
      <c r="O304">
        <v>3.68</v>
      </c>
      <c r="P304">
        <v>0.17</v>
      </c>
      <c r="Q304" s="2">
        <v>0.1154</v>
      </c>
      <c r="R304" s="2">
        <v>-0.14380000000000001</v>
      </c>
      <c r="S304" s="2">
        <v>7.0400000000000004E-2</v>
      </c>
      <c r="T304">
        <v>0.4</v>
      </c>
      <c r="U304" s="1">
        <v>45867.6875</v>
      </c>
      <c r="V304">
        <v>497.75</v>
      </c>
      <c r="W304">
        <v>310.52999999999997</v>
      </c>
      <c r="X304">
        <v>254.21</v>
      </c>
      <c r="Y304" s="3">
        <f>DATE(YEAR(U304), MONTH(U304), DAY(U304))</f>
        <v>45867</v>
      </c>
      <c r="Z304" t="str">
        <f>IF(TEXT(U304, "hh:mm") = "00:00", "08:30", TEXT(U304, "hh:mm"))</f>
        <v>16:30</v>
      </c>
      <c r="AA304" s="3">
        <f>WORKDAY(AB304,-1,[1]USHolidays!$B$2:$B$11)</f>
        <v>45866</v>
      </c>
      <c r="AB304" s="3">
        <f>IF(WEEKDAY(Y304,2)=6,Y304-1,IF(WEEKDAY(Y304,2)=7,Y304-2,IF(Z304="08:30",IF(WEEKDAY(Y304,2)=1,Y304-3, Y304-1),Y304)))</f>
        <v>45867</v>
      </c>
      <c r="AC304" s="3">
        <f>WORKDAY(AB304,1,[1]USHolidays!$B$2:$B$11)</f>
        <v>45868</v>
      </c>
      <c r="AD304">
        <f>ROUND(P304*10, 0)</f>
        <v>2</v>
      </c>
      <c r="AE304">
        <f>ROUND(N304*20, 0)</f>
        <v>3</v>
      </c>
      <c r="AF304">
        <f>ROUND(O304, 0)</f>
        <v>4</v>
      </c>
      <c r="AG304">
        <f>IF(J304 = "", 999, ROUND(J304*10, 0))</f>
        <v>16</v>
      </c>
    </row>
    <row r="305" spans="1:33" x14ac:dyDescent="0.25">
      <c r="A305">
        <v>181</v>
      </c>
      <c r="B305" t="s">
        <v>2579</v>
      </c>
      <c r="C305" t="s">
        <v>2578</v>
      </c>
      <c r="D305" t="s">
        <v>60</v>
      </c>
      <c r="E305" t="s">
        <v>94</v>
      </c>
      <c r="F305" t="s">
        <v>739</v>
      </c>
      <c r="G305" t="s">
        <v>11</v>
      </c>
      <c r="H305">
        <v>12203.58</v>
      </c>
      <c r="I305">
        <v>73.239999999999995</v>
      </c>
      <c r="K305">
        <v>11.41</v>
      </c>
      <c r="L305">
        <v>0.23</v>
      </c>
      <c r="M305" s="2">
        <v>7.0999999999999994E-2</v>
      </c>
      <c r="N305" s="2">
        <v>0.16839999999999999</v>
      </c>
      <c r="O305">
        <v>2.82</v>
      </c>
      <c r="P305">
        <v>1.18</v>
      </c>
      <c r="Q305" s="2">
        <v>5.8700000000000002E-2</v>
      </c>
      <c r="R305" s="2">
        <v>-3.6400000000000002E-2</v>
      </c>
      <c r="S305" s="2">
        <v>-0.15190000000000001</v>
      </c>
      <c r="T305">
        <v>1.02</v>
      </c>
      <c r="U305" s="1">
        <v>45862.6875</v>
      </c>
      <c r="V305">
        <v>6807.61</v>
      </c>
      <c r="W305">
        <v>22.07</v>
      </c>
      <c r="X305">
        <v>17.190000000000001</v>
      </c>
      <c r="Y305" s="3">
        <f>DATE(YEAR(U305), MONTH(U305), DAY(U305))</f>
        <v>45862</v>
      </c>
      <c r="Z305" t="str">
        <f>IF(TEXT(U305, "hh:mm") = "00:00", "08:30", TEXT(U305, "hh:mm"))</f>
        <v>16:30</v>
      </c>
      <c r="AA305" s="3">
        <f>WORKDAY(AB305,-1,[1]USHolidays!$B$2:$B$11)</f>
        <v>45861</v>
      </c>
      <c r="AB305" s="3">
        <f>IF(WEEKDAY(Y305,2)=6,Y305-1,IF(WEEKDAY(Y305,2)=7,Y305-2,IF(Z305="08:30",IF(WEEKDAY(Y305,2)=1,Y305-3, Y305-1),Y305)))</f>
        <v>45862</v>
      </c>
      <c r="AC305" s="3">
        <f>WORKDAY(AB305,1,[1]USHolidays!$B$2:$B$11)</f>
        <v>45863</v>
      </c>
      <c r="AD305">
        <f>ROUND(P305*10, 0)</f>
        <v>12</v>
      </c>
      <c r="AE305">
        <f>ROUND(N305*20, 0)</f>
        <v>3</v>
      </c>
      <c r="AF305">
        <f>ROUND(O305, 0)</f>
        <v>3</v>
      </c>
      <c r="AG305">
        <f>IF(J305 = "", 999, ROUND(J305*10, 0))</f>
        <v>999</v>
      </c>
    </row>
    <row r="306" spans="1:33" x14ac:dyDescent="0.25">
      <c r="A306">
        <v>499</v>
      </c>
      <c r="B306" t="s">
        <v>2577</v>
      </c>
      <c r="C306" t="s">
        <v>2576</v>
      </c>
      <c r="D306" t="s">
        <v>17</v>
      </c>
      <c r="E306" t="s">
        <v>16</v>
      </c>
      <c r="F306" t="s">
        <v>66</v>
      </c>
      <c r="G306" t="s">
        <v>11</v>
      </c>
      <c r="H306">
        <v>2349.52</v>
      </c>
      <c r="K306">
        <v>8.68</v>
      </c>
      <c r="L306">
        <v>0.48</v>
      </c>
      <c r="M306" s="2">
        <v>5.2499999999999998E-2</v>
      </c>
      <c r="N306" s="2">
        <v>0.16830000000000001</v>
      </c>
      <c r="O306">
        <v>2.91</v>
      </c>
      <c r="P306">
        <v>0.39</v>
      </c>
      <c r="Q306" s="2">
        <v>-0.21490000000000001</v>
      </c>
      <c r="R306" s="2">
        <v>2.52E-2</v>
      </c>
      <c r="S306" s="2">
        <v>-0.26150000000000001</v>
      </c>
      <c r="T306">
        <v>1.31</v>
      </c>
      <c r="U306" s="1">
        <v>45862.354166666664</v>
      </c>
      <c r="V306">
        <v>12097.49</v>
      </c>
      <c r="W306">
        <v>7.6</v>
      </c>
      <c r="X306">
        <v>6.1</v>
      </c>
      <c r="Y306" s="3">
        <f>DATE(YEAR(U306), MONTH(U306), DAY(U306))</f>
        <v>45862</v>
      </c>
      <c r="Z306" t="str">
        <f>IF(TEXT(U306, "hh:mm") = "00:00", "08:30", TEXT(U306, "hh:mm"))</f>
        <v>08:30</v>
      </c>
      <c r="AA306" s="3">
        <f>WORKDAY(AB306,-1,[1]USHolidays!$B$2:$B$11)</f>
        <v>45860</v>
      </c>
      <c r="AB306" s="3">
        <f>IF(WEEKDAY(Y306,2)=6,Y306-1,IF(WEEKDAY(Y306,2)=7,Y306-2,IF(Z306="08:30",IF(WEEKDAY(Y306,2)=1,Y306-3, Y306-1),Y306)))</f>
        <v>45861</v>
      </c>
      <c r="AC306" s="3">
        <f>WORKDAY(AB306,1,[1]USHolidays!$B$2:$B$11)</f>
        <v>45862</v>
      </c>
      <c r="AD306">
        <f>ROUND(P306*10, 0)</f>
        <v>4</v>
      </c>
      <c r="AE306">
        <f>ROUND(N306*20, 0)</f>
        <v>3</v>
      </c>
      <c r="AF306">
        <f>ROUND(O306, 0)</f>
        <v>3</v>
      </c>
      <c r="AG306">
        <f>IF(J306 = "", 999, ROUND(J306*10, 0))</f>
        <v>999</v>
      </c>
    </row>
    <row r="307" spans="1:33" x14ac:dyDescent="0.25">
      <c r="A307">
        <v>465</v>
      </c>
      <c r="B307" t="s">
        <v>2575</v>
      </c>
      <c r="C307" t="s">
        <v>2574</v>
      </c>
      <c r="D307" t="s">
        <v>3</v>
      </c>
      <c r="E307" t="s">
        <v>29</v>
      </c>
      <c r="F307" t="s">
        <v>211</v>
      </c>
      <c r="G307" t="s">
        <v>494</v>
      </c>
      <c r="H307">
        <v>9842.42</v>
      </c>
      <c r="I307">
        <v>24.81</v>
      </c>
      <c r="J307">
        <v>1.1499999999999999</v>
      </c>
      <c r="K307">
        <v>19.57</v>
      </c>
      <c r="L307">
        <v>11.95</v>
      </c>
      <c r="M307" s="2">
        <v>3.9699999999999999E-2</v>
      </c>
      <c r="N307" s="2">
        <v>0.16819999999999999</v>
      </c>
      <c r="O307">
        <v>2.17</v>
      </c>
      <c r="P307">
        <v>2.48</v>
      </c>
      <c r="Q307" s="2">
        <v>0.23180000000000001</v>
      </c>
      <c r="R307" s="2">
        <v>0.14630000000000001</v>
      </c>
      <c r="S307" s="2">
        <v>0.30959999999999999</v>
      </c>
      <c r="T307">
        <v>1.1499999999999999</v>
      </c>
      <c r="U307" s="1">
        <v>45860.354166666664</v>
      </c>
      <c r="V307">
        <v>96.74</v>
      </c>
      <c r="W307">
        <v>223</v>
      </c>
      <c r="X307">
        <v>229.16</v>
      </c>
      <c r="Y307" s="3">
        <f>DATE(YEAR(U307), MONTH(U307), DAY(U307))</f>
        <v>45860</v>
      </c>
      <c r="Z307" t="str">
        <f>IF(TEXT(U307, "hh:mm") = "00:00", "08:30", TEXT(U307, "hh:mm"))</f>
        <v>08:30</v>
      </c>
      <c r="AA307" s="3">
        <f>WORKDAY(AB307,-1,[1]USHolidays!$B$2:$B$11)</f>
        <v>45856</v>
      </c>
      <c r="AB307" s="3">
        <f>IF(WEEKDAY(Y307,2)=6,Y307-1,IF(WEEKDAY(Y307,2)=7,Y307-2,IF(Z307="08:30",IF(WEEKDAY(Y307,2)=1,Y307-3, Y307-1),Y307)))</f>
        <v>45859</v>
      </c>
      <c r="AC307" s="3">
        <f>WORKDAY(AB307,1,[1]USHolidays!$B$2:$B$11)</f>
        <v>45860</v>
      </c>
      <c r="AD307">
        <f>ROUND(P307*10, 0)</f>
        <v>25</v>
      </c>
      <c r="AE307">
        <f>ROUND(N307*20, 0)</f>
        <v>3</v>
      </c>
      <c r="AF307">
        <f>ROUND(O307, 0)</f>
        <v>2</v>
      </c>
      <c r="AG307">
        <f>IF(J307 = "", 999, ROUND(J307*10, 0))</f>
        <v>12</v>
      </c>
    </row>
    <row r="308" spans="1:33" x14ac:dyDescent="0.25">
      <c r="A308">
        <v>279</v>
      </c>
      <c r="B308" t="s">
        <v>2573</v>
      </c>
      <c r="C308" t="s">
        <v>2571</v>
      </c>
      <c r="D308" t="s">
        <v>359</v>
      </c>
      <c r="E308" t="s">
        <v>233</v>
      </c>
      <c r="F308" t="s">
        <v>232</v>
      </c>
      <c r="G308" t="s">
        <v>11</v>
      </c>
      <c r="H308">
        <v>2375170.31</v>
      </c>
      <c r="I308">
        <v>20.97</v>
      </c>
      <c r="J308">
        <v>1.46</v>
      </c>
      <c r="K308">
        <v>29.98</v>
      </c>
      <c r="L308">
        <v>7.89</v>
      </c>
      <c r="M308" s="2">
        <v>2.8E-3</v>
      </c>
      <c r="N308" s="2">
        <v>0.1673</v>
      </c>
      <c r="O308">
        <v>1.2</v>
      </c>
      <c r="P308">
        <v>0.11</v>
      </c>
      <c r="Q308" s="2">
        <v>0.31130000000000002</v>
      </c>
      <c r="R308" s="2">
        <v>0.22359999999999999</v>
      </c>
      <c r="S308" s="2">
        <v>3.3700000000000001E-2</v>
      </c>
      <c r="T308">
        <v>1.02</v>
      </c>
      <c r="U308" s="1">
        <v>45861.6875</v>
      </c>
      <c r="V308">
        <v>28124.47</v>
      </c>
      <c r="W308">
        <v>218.36</v>
      </c>
      <c r="X308">
        <v>196.86</v>
      </c>
      <c r="Y308" s="3">
        <f>DATE(YEAR(U308), MONTH(U308), DAY(U308))</f>
        <v>45861</v>
      </c>
      <c r="Z308" t="str">
        <f>IF(TEXT(U308, "hh:mm") = "00:00", "08:30", TEXT(U308, "hh:mm"))</f>
        <v>16:30</v>
      </c>
      <c r="AA308" s="3">
        <f>WORKDAY(AB308,-1,[1]USHolidays!$B$2:$B$11)</f>
        <v>45860</v>
      </c>
      <c r="AB308" s="3">
        <f>IF(WEEKDAY(Y308,2)=6,Y308-1,IF(WEEKDAY(Y308,2)=7,Y308-2,IF(Z308="08:30",IF(WEEKDAY(Y308,2)=1,Y308-3, Y308-1),Y308)))</f>
        <v>45861</v>
      </c>
      <c r="AC308" s="3">
        <f>WORKDAY(AB308,1,[1]USHolidays!$B$2:$B$11)</f>
        <v>45862</v>
      </c>
      <c r="AD308">
        <f>ROUND(P308*10, 0)</f>
        <v>1</v>
      </c>
      <c r="AE308">
        <f>ROUND(N308*20, 0)</f>
        <v>3</v>
      </c>
      <c r="AF308">
        <f>ROUND(O308, 0)</f>
        <v>1</v>
      </c>
      <c r="AG308">
        <f>IF(J308 = "", 999, ROUND(J308*10, 0))</f>
        <v>15</v>
      </c>
    </row>
    <row r="309" spans="1:33" x14ac:dyDescent="0.25">
      <c r="A309">
        <v>280</v>
      </c>
      <c r="B309" t="s">
        <v>2572</v>
      </c>
      <c r="C309" t="s">
        <v>2571</v>
      </c>
      <c r="D309" t="s">
        <v>359</v>
      </c>
      <c r="E309" t="s">
        <v>233</v>
      </c>
      <c r="F309" t="s">
        <v>232</v>
      </c>
      <c r="G309" t="s">
        <v>11</v>
      </c>
      <c r="H309">
        <v>2374531.81</v>
      </c>
      <c r="I309">
        <v>20.87</v>
      </c>
      <c r="J309">
        <v>1.45</v>
      </c>
      <c r="K309">
        <v>29.98</v>
      </c>
      <c r="L309">
        <v>7.85</v>
      </c>
      <c r="M309" s="2">
        <v>2.5999999999999999E-3</v>
      </c>
      <c r="N309" s="2">
        <v>0.1673</v>
      </c>
      <c r="O309">
        <v>1.39</v>
      </c>
      <c r="P309">
        <v>0.11</v>
      </c>
      <c r="Q309" s="2">
        <v>0.31130000000000002</v>
      </c>
      <c r="R309" s="2">
        <v>0.2336</v>
      </c>
      <c r="S309" s="2">
        <v>3.49E-2</v>
      </c>
      <c r="T309">
        <v>1.02</v>
      </c>
      <c r="U309" s="1">
        <v>45861.6875</v>
      </c>
      <c r="V309">
        <v>41918.51</v>
      </c>
      <c r="W309">
        <v>218.46</v>
      </c>
      <c r="X309">
        <v>195.9</v>
      </c>
      <c r="Y309" s="3">
        <f>DATE(YEAR(U309), MONTH(U309), DAY(U309))</f>
        <v>45861</v>
      </c>
      <c r="Z309" t="str">
        <f>IF(TEXT(U309, "hh:mm") = "00:00", "08:30", TEXT(U309, "hh:mm"))</f>
        <v>16:30</v>
      </c>
      <c r="AA309" s="3">
        <f>WORKDAY(AB309,-1,[1]USHolidays!$B$2:$B$11)</f>
        <v>45860</v>
      </c>
      <c r="AB309" s="3">
        <f>IF(WEEKDAY(Y309,2)=6,Y309-1,IF(WEEKDAY(Y309,2)=7,Y309-2,IF(Z309="08:30",IF(WEEKDAY(Y309,2)=1,Y309-3, Y309-1),Y309)))</f>
        <v>45861</v>
      </c>
      <c r="AC309" s="3">
        <f>WORKDAY(AB309,1,[1]USHolidays!$B$2:$B$11)</f>
        <v>45862</v>
      </c>
      <c r="AD309">
        <f>ROUND(P309*10, 0)</f>
        <v>1</v>
      </c>
      <c r="AE309">
        <f>ROUND(N309*20, 0)</f>
        <v>3</v>
      </c>
      <c r="AF309">
        <f>ROUND(O309, 0)</f>
        <v>1</v>
      </c>
      <c r="AG309">
        <f>IF(J309 = "", 999, ROUND(J309*10, 0))</f>
        <v>15</v>
      </c>
    </row>
    <row r="310" spans="1:33" x14ac:dyDescent="0.25">
      <c r="A310">
        <v>254</v>
      </c>
      <c r="B310" t="s">
        <v>2570</v>
      </c>
      <c r="C310" t="s">
        <v>2569</v>
      </c>
      <c r="D310" t="s">
        <v>3</v>
      </c>
      <c r="E310" t="s">
        <v>94</v>
      </c>
      <c r="F310" t="s">
        <v>776</v>
      </c>
      <c r="G310" t="s">
        <v>56</v>
      </c>
      <c r="H310">
        <v>8975.76</v>
      </c>
      <c r="I310">
        <v>63.33</v>
      </c>
      <c r="J310">
        <v>5.36</v>
      </c>
      <c r="K310">
        <v>26.53</v>
      </c>
      <c r="L310">
        <v>4.95</v>
      </c>
      <c r="M310" s="2">
        <v>5.4999999999999997E-3</v>
      </c>
      <c r="N310" s="2">
        <v>0.1673</v>
      </c>
      <c r="O310">
        <v>1.87</v>
      </c>
      <c r="P310">
        <v>1.28</v>
      </c>
      <c r="Q310" s="2">
        <v>2.6100000000000002E-2</v>
      </c>
      <c r="R310" s="2">
        <v>0.14779999999999999</v>
      </c>
      <c r="S310" s="2">
        <v>9.1200000000000003E-2</v>
      </c>
      <c r="T310">
        <v>0.96</v>
      </c>
      <c r="U310" s="1">
        <v>45862.354166666664</v>
      </c>
      <c r="V310">
        <v>130.66</v>
      </c>
      <c r="W310">
        <v>220.62</v>
      </c>
      <c r="X310">
        <v>197.53</v>
      </c>
      <c r="Y310" s="3">
        <f>DATE(YEAR(U310), MONTH(U310), DAY(U310))</f>
        <v>45862</v>
      </c>
      <c r="Z310" t="str">
        <f>IF(TEXT(U310, "hh:mm") = "00:00", "08:30", TEXT(U310, "hh:mm"))</f>
        <v>08:30</v>
      </c>
      <c r="AA310" s="3">
        <f>WORKDAY(AB310,-1,[1]USHolidays!$B$2:$B$11)</f>
        <v>45860</v>
      </c>
      <c r="AB310" s="3">
        <f>IF(WEEKDAY(Y310,2)=6,Y310-1,IF(WEEKDAY(Y310,2)=7,Y310-2,IF(Z310="08:30",IF(WEEKDAY(Y310,2)=1,Y310-3, Y310-1),Y310)))</f>
        <v>45861</v>
      </c>
      <c r="AC310" s="3">
        <f>WORKDAY(AB310,1,[1]USHolidays!$B$2:$B$11)</f>
        <v>45862</v>
      </c>
      <c r="AD310">
        <f>ROUND(P310*10, 0)</f>
        <v>13</v>
      </c>
      <c r="AE310">
        <f>ROUND(N310*20, 0)</f>
        <v>3</v>
      </c>
      <c r="AF310">
        <f>ROUND(O310, 0)</f>
        <v>2</v>
      </c>
      <c r="AG310">
        <f>IF(J310 = "", 999, ROUND(J310*10, 0))</f>
        <v>54</v>
      </c>
    </row>
    <row r="311" spans="1:33" x14ac:dyDescent="0.25">
      <c r="A311">
        <v>651</v>
      </c>
      <c r="B311" t="s">
        <v>2568</v>
      </c>
      <c r="C311" t="s">
        <v>2567</v>
      </c>
      <c r="D311" t="s">
        <v>17</v>
      </c>
      <c r="E311" t="s">
        <v>25</v>
      </c>
      <c r="F311" t="s">
        <v>38</v>
      </c>
      <c r="G311" t="s">
        <v>11</v>
      </c>
      <c r="H311">
        <v>6356.21</v>
      </c>
      <c r="K311">
        <v>3.26</v>
      </c>
      <c r="L311">
        <v>7.21</v>
      </c>
      <c r="N311" s="2">
        <v>0.1673</v>
      </c>
      <c r="O311">
        <v>7.31</v>
      </c>
      <c r="P311">
        <v>2.17</v>
      </c>
      <c r="Q311" s="2">
        <v>-0.1729</v>
      </c>
      <c r="R311" s="2">
        <v>0.3256</v>
      </c>
      <c r="S311" s="2">
        <v>0.2782</v>
      </c>
      <c r="T311">
        <v>0.71</v>
      </c>
      <c r="U311" s="1">
        <v>45867.6875</v>
      </c>
      <c r="V311">
        <v>1450.43</v>
      </c>
      <c r="W311">
        <v>60.58</v>
      </c>
      <c r="X311">
        <v>56.79</v>
      </c>
      <c r="Y311" s="3">
        <f>DATE(YEAR(U311), MONTH(U311), DAY(U311))</f>
        <v>45867</v>
      </c>
      <c r="Z311" t="str">
        <f>IF(TEXT(U311, "hh:mm") = "00:00", "08:30", TEXT(U311, "hh:mm"))</f>
        <v>16:30</v>
      </c>
      <c r="AA311" s="3">
        <f>WORKDAY(AB311,-1,[1]USHolidays!$B$2:$B$11)</f>
        <v>45866</v>
      </c>
      <c r="AB311" s="3">
        <f>IF(WEEKDAY(Y311,2)=6,Y311-1,IF(WEEKDAY(Y311,2)=7,Y311-2,IF(Z311="08:30",IF(WEEKDAY(Y311,2)=1,Y311-3, Y311-1),Y311)))</f>
        <v>45867</v>
      </c>
      <c r="AC311" s="3">
        <f>WORKDAY(AB311,1,[1]USHolidays!$B$2:$B$11)</f>
        <v>45868</v>
      </c>
      <c r="AD311">
        <f>ROUND(P311*10, 0)</f>
        <v>22</v>
      </c>
      <c r="AE311">
        <f>ROUND(N311*20, 0)</f>
        <v>3</v>
      </c>
      <c r="AF311">
        <f>ROUND(O311, 0)</f>
        <v>7</v>
      </c>
      <c r="AG311">
        <f>IF(J311 = "", 999, ROUND(J311*10, 0))</f>
        <v>999</v>
      </c>
    </row>
    <row r="312" spans="1:33" x14ac:dyDescent="0.25">
      <c r="A312">
        <v>603</v>
      </c>
      <c r="B312" t="s">
        <v>2566</v>
      </c>
      <c r="C312" t="s">
        <v>2565</v>
      </c>
      <c r="D312" t="s">
        <v>359</v>
      </c>
      <c r="E312" t="s">
        <v>8</v>
      </c>
      <c r="F312" t="s">
        <v>7</v>
      </c>
      <c r="G312" t="s">
        <v>11</v>
      </c>
      <c r="H312">
        <v>62477.48</v>
      </c>
      <c r="I312">
        <v>14.85</v>
      </c>
      <c r="J312">
        <v>14.42</v>
      </c>
      <c r="K312">
        <v>281.38</v>
      </c>
      <c r="L312">
        <v>70.66</v>
      </c>
      <c r="M312" s="2">
        <v>5.1000000000000004E-3</v>
      </c>
      <c r="N312" s="2">
        <v>0.1671</v>
      </c>
      <c r="O312">
        <v>1.96</v>
      </c>
      <c r="P312">
        <v>0.09</v>
      </c>
      <c r="Q312" s="2">
        <v>0.31369999999999998</v>
      </c>
      <c r="R312" s="2">
        <v>-1.23E-2</v>
      </c>
      <c r="S312" s="2">
        <v>-0.17249999999999999</v>
      </c>
      <c r="T312">
        <v>0.34</v>
      </c>
      <c r="U312" s="1">
        <v>45870.354166666664</v>
      </c>
      <c r="V312">
        <v>1168.68</v>
      </c>
      <c r="W312">
        <v>728.27</v>
      </c>
      <c r="X312">
        <v>589.48</v>
      </c>
      <c r="Y312" s="3">
        <f>DATE(YEAR(U312), MONTH(U312), DAY(U312))</f>
        <v>45870</v>
      </c>
      <c r="Z312" t="str">
        <f>IF(TEXT(U312, "hh:mm") = "00:00", "08:30", TEXT(U312, "hh:mm"))</f>
        <v>08:30</v>
      </c>
      <c r="AA312" s="3">
        <f>WORKDAY(AB312,-1,[1]USHolidays!$B$2:$B$11)</f>
        <v>45868</v>
      </c>
      <c r="AB312" s="3">
        <f>IF(WEEKDAY(Y312,2)=6,Y312-1,IF(WEEKDAY(Y312,2)=7,Y312-2,IF(Z312="08:30",IF(WEEKDAY(Y312,2)=1,Y312-3, Y312-1),Y312)))</f>
        <v>45869</v>
      </c>
      <c r="AC312" s="3">
        <f>WORKDAY(AB312,1,[1]USHolidays!$B$2:$B$11)</f>
        <v>45870</v>
      </c>
      <c r="AD312">
        <f>ROUND(P312*10, 0)</f>
        <v>1</v>
      </c>
      <c r="AE312">
        <f>ROUND(N312*20, 0)</f>
        <v>3</v>
      </c>
      <c r="AF312">
        <f>ROUND(O312, 0)</f>
        <v>2</v>
      </c>
      <c r="AG312">
        <f>IF(J312 = "", 999, ROUND(J312*10, 0))</f>
        <v>144</v>
      </c>
    </row>
    <row r="313" spans="1:33" x14ac:dyDescent="0.25">
      <c r="A313">
        <v>459</v>
      </c>
      <c r="B313" t="s">
        <v>2564</v>
      </c>
      <c r="C313" t="s">
        <v>2563</v>
      </c>
      <c r="D313" t="s">
        <v>17</v>
      </c>
      <c r="E313" t="s">
        <v>8</v>
      </c>
      <c r="F313" t="s">
        <v>32</v>
      </c>
      <c r="G313" t="s">
        <v>11</v>
      </c>
      <c r="H313">
        <v>5017.22</v>
      </c>
      <c r="I313">
        <v>24.37</v>
      </c>
      <c r="J313">
        <v>2.89</v>
      </c>
      <c r="K313">
        <v>8.25</v>
      </c>
      <c r="L313">
        <v>1.21</v>
      </c>
      <c r="N313" s="2">
        <v>0.16689999999999999</v>
      </c>
      <c r="O313">
        <v>2.83</v>
      </c>
      <c r="P313">
        <v>0.81</v>
      </c>
      <c r="Q313" s="2">
        <v>3.9300000000000002E-2</v>
      </c>
      <c r="R313" s="2">
        <v>-1.6000000000000001E-3</v>
      </c>
      <c r="S313" s="2">
        <v>0.32069999999999999</v>
      </c>
      <c r="T313">
        <v>0.79</v>
      </c>
      <c r="U313" s="1">
        <v>45868.354166666664</v>
      </c>
      <c r="V313">
        <v>1657.54</v>
      </c>
      <c r="W313">
        <v>38.78</v>
      </c>
      <c r="X313">
        <v>30.64</v>
      </c>
      <c r="Y313" s="3">
        <f>DATE(YEAR(U313), MONTH(U313), DAY(U313))</f>
        <v>45868</v>
      </c>
      <c r="Z313" t="str">
        <f>IF(TEXT(U313, "hh:mm") = "00:00", "08:30", TEXT(U313, "hh:mm"))</f>
        <v>08:30</v>
      </c>
      <c r="AA313" s="3">
        <f>WORKDAY(AB313,-1,[1]USHolidays!$B$2:$B$11)</f>
        <v>45866</v>
      </c>
      <c r="AB313" s="3">
        <f>IF(WEEKDAY(Y313,2)=6,Y313-1,IF(WEEKDAY(Y313,2)=7,Y313-2,IF(Z313="08:30",IF(WEEKDAY(Y313,2)=1,Y313-3, Y313-1),Y313)))</f>
        <v>45867</v>
      </c>
      <c r="AC313" s="3">
        <f>WORKDAY(AB313,1,[1]USHolidays!$B$2:$B$11)</f>
        <v>45868</v>
      </c>
      <c r="AD313">
        <f>ROUND(P313*10, 0)</f>
        <v>8</v>
      </c>
      <c r="AE313">
        <f>ROUND(N313*20, 0)</f>
        <v>3</v>
      </c>
      <c r="AF313">
        <f>ROUND(O313, 0)</f>
        <v>3</v>
      </c>
      <c r="AG313">
        <f>IF(J313 = "", 999, ROUND(J313*10, 0))</f>
        <v>29</v>
      </c>
    </row>
    <row r="314" spans="1:33" x14ac:dyDescent="0.25">
      <c r="A314">
        <v>591</v>
      </c>
      <c r="B314" t="s">
        <v>2562</v>
      </c>
      <c r="C314" t="s">
        <v>2561</v>
      </c>
      <c r="D314" t="s">
        <v>3</v>
      </c>
      <c r="E314" t="s">
        <v>29</v>
      </c>
      <c r="F314" t="s">
        <v>305</v>
      </c>
      <c r="G314" t="s">
        <v>56</v>
      </c>
      <c r="H314">
        <v>7285.84</v>
      </c>
      <c r="I314">
        <v>20.29</v>
      </c>
      <c r="J314">
        <v>2</v>
      </c>
      <c r="K314">
        <v>32.25</v>
      </c>
      <c r="L314">
        <v>0.34</v>
      </c>
      <c r="M314" s="2">
        <v>2.07E-2</v>
      </c>
      <c r="N314" s="2">
        <v>0.1656</v>
      </c>
      <c r="O314">
        <v>2.2799999999999998</v>
      </c>
      <c r="P314">
        <v>1.1299999999999999</v>
      </c>
      <c r="Q314" s="2">
        <v>4.4299999999999999E-2</v>
      </c>
      <c r="R314" s="2">
        <v>8.4000000000000005E-2</v>
      </c>
      <c r="S314" s="2">
        <v>-0.35039999999999999</v>
      </c>
      <c r="T314">
        <v>1.44</v>
      </c>
      <c r="U314" s="1">
        <v>45866.6875</v>
      </c>
      <c r="V314">
        <v>468.39</v>
      </c>
      <c r="W314">
        <v>106.38</v>
      </c>
      <c r="X314">
        <v>87.76</v>
      </c>
      <c r="Y314" s="3">
        <f>DATE(YEAR(U314), MONTH(U314), DAY(U314))</f>
        <v>45866</v>
      </c>
      <c r="Z314" t="str">
        <f>IF(TEXT(U314, "hh:mm") = "00:00", "08:30", TEXT(U314, "hh:mm"))</f>
        <v>16:30</v>
      </c>
      <c r="AA314" s="3">
        <f>WORKDAY(AB314,-1,[1]USHolidays!$B$2:$B$11)</f>
        <v>45863</v>
      </c>
      <c r="AB314" s="3">
        <f>IF(WEEKDAY(Y314,2)=6,Y314-1,IF(WEEKDAY(Y314,2)=7,Y314-2,IF(Z314="08:30",IF(WEEKDAY(Y314,2)=1,Y314-3, Y314-1),Y314)))</f>
        <v>45866</v>
      </c>
      <c r="AC314" s="3">
        <f>WORKDAY(AB314,1,[1]USHolidays!$B$2:$B$11)</f>
        <v>45867</v>
      </c>
      <c r="AD314">
        <f>ROUND(P314*10, 0)</f>
        <v>11</v>
      </c>
      <c r="AE314">
        <f>ROUND(N314*20, 0)</f>
        <v>3</v>
      </c>
      <c r="AF314">
        <f>ROUND(O314, 0)</f>
        <v>2</v>
      </c>
      <c r="AG314">
        <f>IF(J314 = "", 999, ROUND(J314*10, 0))</f>
        <v>20</v>
      </c>
    </row>
    <row r="315" spans="1:33" x14ac:dyDescent="0.25">
      <c r="A315">
        <v>521</v>
      </c>
      <c r="B315" t="s">
        <v>2560</v>
      </c>
      <c r="C315" t="s">
        <v>2559</v>
      </c>
      <c r="D315" t="s">
        <v>60</v>
      </c>
      <c r="E315" t="s">
        <v>16</v>
      </c>
      <c r="F315" t="s">
        <v>35</v>
      </c>
      <c r="G315" t="s">
        <v>11</v>
      </c>
      <c r="H315">
        <v>47130.94</v>
      </c>
      <c r="I315">
        <v>14.59</v>
      </c>
      <c r="J315">
        <v>1.52</v>
      </c>
      <c r="K315">
        <v>34.659999999999997</v>
      </c>
      <c r="L315">
        <v>0.15</v>
      </c>
      <c r="M315" s="2">
        <v>5.5399999999999998E-2</v>
      </c>
      <c r="N315" s="2">
        <v>0.1643</v>
      </c>
      <c r="O315">
        <v>3.15</v>
      </c>
      <c r="P315">
        <v>1.49</v>
      </c>
      <c r="Q315" s="2">
        <v>0.1106</v>
      </c>
      <c r="R315" s="2">
        <v>-8.0299999999999996E-2</v>
      </c>
      <c r="S315" s="2">
        <v>-0.25459999999999999</v>
      </c>
      <c r="T315">
        <v>1.04</v>
      </c>
      <c r="U315" s="1">
        <v>45873.6875</v>
      </c>
      <c r="V315">
        <v>3743</v>
      </c>
      <c r="W315">
        <v>97.47</v>
      </c>
      <c r="X315">
        <v>74.84</v>
      </c>
      <c r="Y315" s="3">
        <f>DATE(YEAR(U315), MONTH(U315), DAY(U315))</f>
        <v>45873</v>
      </c>
      <c r="Z315" t="str">
        <f>IF(TEXT(U315, "hh:mm") = "00:00", "08:30", TEXT(U315, "hh:mm"))</f>
        <v>16:30</v>
      </c>
      <c r="AA315" s="3">
        <f>WORKDAY(AB315,-1,[1]USHolidays!$B$2:$B$11)</f>
        <v>45870</v>
      </c>
      <c r="AB315" s="3">
        <f>IF(WEEKDAY(Y315,2)=6,Y315-1,IF(WEEKDAY(Y315,2)=7,Y315-2,IF(Z315="08:30",IF(WEEKDAY(Y315,2)=1,Y315-3, Y315-1),Y315)))</f>
        <v>45873</v>
      </c>
      <c r="AC315" s="3">
        <f>WORKDAY(AB315,1,[1]USHolidays!$B$2:$B$11)</f>
        <v>45874</v>
      </c>
      <c r="AD315">
        <f>ROUND(P315*10, 0)</f>
        <v>15</v>
      </c>
      <c r="AE315">
        <f>ROUND(N315*20, 0)</f>
        <v>3</v>
      </c>
      <c r="AF315">
        <f>ROUND(O315, 0)</f>
        <v>3</v>
      </c>
      <c r="AG315">
        <f>IF(J315 = "", 999, ROUND(J315*10, 0))</f>
        <v>15</v>
      </c>
    </row>
    <row r="316" spans="1:33" x14ac:dyDescent="0.25">
      <c r="A316">
        <v>31</v>
      </c>
      <c r="B316" t="s">
        <v>2558</v>
      </c>
      <c r="C316" t="s">
        <v>2557</v>
      </c>
      <c r="D316" t="s">
        <v>991</v>
      </c>
      <c r="E316" t="s">
        <v>25</v>
      </c>
      <c r="F316" t="s">
        <v>208</v>
      </c>
      <c r="G316" t="s">
        <v>11</v>
      </c>
      <c r="H316">
        <v>64509.8</v>
      </c>
      <c r="K316">
        <v>15.44</v>
      </c>
      <c r="L316">
        <v>1.03</v>
      </c>
      <c r="M316" s="2">
        <v>3.3E-3</v>
      </c>
      <c r="N316" s="2">
        <v>0.16400000000000001</v>
      </c>
      <c r="O316">
        <v>1.47</v>
      </c>
      <c r="P316">
        <v>0.36</v>
      </c>
      <c r="Q316" s="2">
        <v>-7.5600000000000001E-2</v>
      </c>
      <c r="R316" s="2">
        <v>0.15840000000000001</v>
      </c>
      <c r="S316" s="2">
        <v>-0.3226</v>
      </c>
      <c r="T316">
        <v>1.86</v>
      </c>
      <c r="U316" s="1">
        <v>45897.6875</v>
      </c>
      <c r="V316">
        <v>19707.810000000001</v>
      </c>
      <c r="W316">
        <v>90.97</v>
      </c>
      <c r="X316">
        <v>74.819999999999993</v>
      </c>
      <c r="Y316" s="3">
        <f>DATE(YEAR(U316), MONTH(U316), DAY(U316))</f>
        <v>45897</v>
      </c>
      <c r="Z316" t="str">
        <f>IF(TEXT(U316, "hh:mm") = "00:00", "08:30", TEXT(U316, "hh:mm"))</f>
        <v>16:30</v>
      </c>
      <c r="AA316" s="3">
        <f>WORKDAY(AB316,-1,[1]USHolidays!$B$2:$B$11)</f>
        <v>45896</v>
      </c>
      <c r="AB316" s="3">
        <f>IF(WEEKDAY(Y316,2)=6,Y316-1,IF(WEEKDAY(Y316,2)=7,Y316-2,IF(Z316="08:30",IF(WEEKDAY(Y316,2)=1,Y316-3, Y316-1),Y316)))</f>
        <v>45897</v>
      </c>
      <c r="AC316" s="3">
        <f>WORKDAY(AB316,1,[1]USHolidays!$B$2:$B$11)</f>
        <v>45898</v>
      </c>
      <c r="AD316">
        <f>ROUND(P316*10, 0)</f>
        <v>4</v>
      </c>
      <c r="AE316">
        <f>ROUND(N316*20, 0)</f>
        <v>3</v>
      </c>
      <c r="AF316">
        <f>ROUND(O316, 0)</f>
        <v>1</v>
      </c>
      <c r="AG316">
        <f>IF(J316 = "", 999, ROUND(J316*10, 0))</f>
        <v>999</v>
      </c>
    </row>
    <row r="317" spans="1:33" x14ac:dyDescent="0.25">
      <c r="A317">
        <v>213</v>
      </c>
      <c r="B317" t="s">
        <v>2556</v>
      </c>
      <c r="C317" t="s">
        <v>2555</v>
      </c>
      <c r="D317" t="s">
        <v>60</v>
      </c>
      <c r="E317" t="s">
        <v>25</v>
      </c>
      <c r="F317" t="s">
        <v>24</v>
      </c>
      <c r="G317" t="s">
        <v>11</v>
      </c>
      <c r="H317">
        <v>11050.72</v>
      </c>
      <c r="I317">
        <v>227.93</v>
      </c>
      <c r="J317">
        <v>11.92</v>
      </c>
      <c r="K317">
        <v>16.91</v>
      </c>
      <c r="L317">
        <v>3.92</v>
      </c>
      <c r="N317" s="2">
        <v>0.16389999999999999</v>
      </c>
      <c r="O317">
        <v>3.21</v>
      </c>
      <c r="P317">
        <v>0.45</v>
      </c>
      <c r="Q317" s="2">
        <v>2.6499999999999999E-2</v>
      </c>
      <c r="R317" s="2">
        <v>0.18590000000000001</v>
      </c>
      <c r="S317" s="2">
        <v>-4.7399999999999998E-2</v>
      </c>
      <c r="T317">
        <v>1.1200000000000001</v>
      </c>
      <c r="U317" s="1">
        <v>45875.354166666664</v>
      </c>
      <c r="V317">
        <v>2292.34</v>
      </c>
      <c r="W317">
        <v>71.27</v>
      </c>
      <c r="X317">
        <v>69.2</v>
      </c>
      <c r="Y317" s="3">
        <f>DATE(YEAR(U317), MONTH(U317), DAY(U317))</f>
        <v>45875</v>
      </c>
      <c r="Z317" t="str">
        <f>IF(TEXT(U317, "hh:mm") = "00:00", "08:30", TEXT(U317, "hh:mm"))</f>
        <v>08:30</v>
      </c>
      <c r="AA317" s="3">
        <f>WORKDAY(AB317,-1,[1]USHolidays!$B$2:$B$11)</f>
        <v>45873</v>
      </c>
      <c r="AB317" s="3">
        <f>IF(WEEKDAY(Y317,2)=6,Y317-1,IF(WEEKDAY(Y317,2)=7,Y317-2,IF(Z317="08:30",IF(WEEKDAY(Y317,2)=1,Y317-3, Y317-1),Y317)))</f>
        <v>45874</v>
      </c>
      <c r="AC317" s="3">
        <f>WORKDAY(AB317,1,[1]USHolidays!$B$2:$B$11)</f>
        <v>45875</v>
      </c>
      <c r="AD317">
        <f>ROUND(P317*10, 0)</f>
        <v>5</v>
      </c>
      <c r="AE317">
        <f>ROUND(N317*20, 0)</f>
        <v>3</v>
      </c>
      <c r="AF317">
        <f>ROUND(O317, 0)</f>
        <v>3</v>
      </c>
      <c r="AG317">
        <f>IF(J317 = "", 999, ROUND(J317*10, 0))</f>
        <v>119</v>
      </c>
    </row>
    <row r="318" spans="1:33" x14ac:dyDescent="0.25">
      <c r="A318">
        <v>204</v>
      </c>
      <c r="B318" t="s">
        <v>2554</v>
      </c>
      <c r="C318" t="s">
        <v>2553</v>
      </c>
      <c r="D318" t="s">
        <v>60</v>
      </c>
      <c r="E318" t="s">
        <v>25</v>
      </c>
      <c r="F318" t="s">
        <v>334</v>
      </c>
      <c r="G318" t="s">
        <v>11</v>
      </c>
      <c r="H318">
        <v>4371</v>
      </c>
      <c r="I318">
        <v>26.34</v>
      </c>
      <c r="J318">
        <v>6.42</v>
      </c>
      <c r="K318">
        <v>6.74</v>
      </c>
      <c r="L318">
        <v>11.7</v>
      </c>
      <c r="N318" s="2">
        <v>0.16339999999999999</v>
      </c>
      <c r="O318">
        <v>2.98</v>
      </c>
      <c r="P318">
        <v>1.4</v>
      </c>
      <c r="Q318" s="2">
        <v>0.1178</v>
      </c>
      <c r="R318" s="2">
        <v>-0.25030000000000002</v>
      </c>
      <c r="S318" s="2">
        <v>-0.51319999999999999</v>
      </c>
      <c r="T318">
        <v>1.58</v>
      </c>
      <c r="U318" s="1">
        <v>45860.6875</v>
      </c>
      <c r="V318">
        <v>9124.1299999999992</v>
      </c>
      <c r="W318">
        <v>40.82</v>
      </c>
      <c r="X318">
        <v>33.43</v>
      </c>
      <c r="Y318" s="3">
        <f>DATE(YEAR(U318), MONTH(U318), DAY(U318))</f>
        <v>45860</v>
      </c>
      <c r="Z318" t="str">
        <f>IF(TEXT(U318, "hh:mm") = "00:00", "08:30", TEXT(U318, "hh:mm"))</f>
        <v>16:30</v>
      </c>
      <c r="AA318" s="3">
        <f>WORKDAY(AB318,-1,[1]USHolidays!$B$2:$B$11)</f>
        <v>45859</v>
      </c>
      <c r="AB318" s="3">
        <f>IF(WEEKDAY(Y318,2)=6,Y318-1,IF(WEEKDAY(Y318,2)=7,Y318-2,IF(Z318="08:30",IF(WEEKDAY(Y318,2)=1,Y318-3, Y318-1),Y318)))</f>
        <v>45860</v>
      </c>
      <c r="AC318" s="3">
        <f>WORKDAY(AB318,1,[1]USHolidays!$B$2:$B$11)</f>
        <v>45861</v>
      </c>
      <c r="AD318">
        <f>ROUND(P318*10, 0)</f>
        <v>14</v>
      </c>
      <c r="AE318">
        <f>ROUND(N318*20, 0)</f>
        <v>3</v>
      </c>
      <c r="AF318">
        <f>ROUND(O318, 0)</f>
        <v>3</v>
      </c>
      <c r="AG318">
        <f>IF(J318 = "", 999, ROUND(J318*10, 0))</f>
        <v>64</v>
      </c>
    </row>
    <row r="319" spans="1:33" x14ac:dyDescent="0.25">
      <c r="A319">
        <v>561</v>
      </c>
      <c r="B319" t="s">
        <v>2552</v>
      </c>
      <c r="C319" t="s">
        <v>2551</v>
      </c>
      <c r="D319" t="s">
        <v>60</v>
      </c>
      <c r="E319" t="s">
        <v>119</v>
      </c>
      <c r="F319" t="s">
        <v>1284</v>
      </c>
      <c r="G319" t="s">
        <v>11</v>
      </c>
      <c r="H319">
        <v>160158.75</v>
      </c>
      <c r="I319">
        <v>41</v>
      </c>
      <c r="J319">
        <v>3.82</v>
      </c>
      <c r="K319">
        <v>106.41</v>
      </c>
      <c r="L319">
        <v>4.79</v>
      </c>
      <c r="M319" s="2">
        <v>7.3000000000000001E-3</v>
      </c>
      <c r="N319" s="2">
        <v>0.1623</v>
      </c>
      <c r="O319">
        <v>2.71</v>
      </c>
      <c r="P319">
        <v>0.36</v>
      </c>
      <c r="Q319" s="2">
        <v>0.2727</v>
      </c>
      <c r="R319" s="2">
        <v>4.4299999999999999E-2</v>
      </c>
      <c r="S319" s="2">
        <v>4.8500000000000001E-2</v>
      </c>
      <c r="T319">
        <v>1.18</v>
      </c>
      <c r="U319" s="1">
        <v>45869.354166666664</v>
      </c>
      <c r="V319">
        <v>1084.6300000000001</v>
      </c>
      <c r="W319">
        <v>601.19000000000005</v>
      </c>
      <c r="X319">
        <v>522.20000000000005</v>
      </c>
      <c r="Y319" s="3">
        <f>DATE(YEAR(U319), MONTH(U319), DAY(U319))</f>
        <v>45869</v>
      </c>
      <c r="Z319" t="str">
        <f>IF(TEXT(U319, "hh:mm") = "00:00", "08:30", TEXT(U319, "hh:mm"))</f>
        <v>08:30</v>
      </c>
      <c r="AA319" s="3">
        <f>WORKDAY(AB319,-1,[1]USHolidays!$B$2:$B$11)</f>
        <v>45867</v>
      </c>
      <c r="AB319" s="3">
        <f>IF(WEEKDAY(Y319,2)=6,Y319-1,IF(WEEKDAY(Y319,2)=7,Y319-2,IF(Z319="08:30",IF(WEEKDAY(Y319,2)=1,Y319-3, Y319-1),Y319)))</f>
        <v>45868</v>
      </c>
      <c r="AC319" s="3">
        <f>WORKDAY(AB319,1,[1]USHolidays!$B$2:$B$11)</f>
        <v>45869</v>
      </c>
      <c r="AD319">
        <f>ROUND(P319*10, 0)</f>
        <v>4</v>
      </c>
      <c r="AE319">
        <f>ROUND(N319*20, 0)</f>
        <v>3</v>
      </c>
      <c r="AF319">
        <f>ROUND(O319, 0)</f>
        <v>3</v>
      </c>
      <c r="AG319">
        <f>IF(J319 = "", 999, ROUND(J319*10, 0))</f>
        <v>38</v>
      </c>
    </row>
    <row r="320" spans="1:33" x14ac:dyDescent="0.25">
      <c r="A320">
        <v>417</v>
      </c>
      <c r="B320" t="s">
        <v>2550</v>
      </c>
      <c r="C320" t="s">
        <v>2549</v>
      </c>
      <c r="D320" t="s">
        <v>17</v>
      </c>
      <c r="E320" t="s">
        <v>16</v>
      </c>
      <c r="F320" t="s">
        <v>125</v>
      </c>
      <c r="G320" t="s">
        <v>11</v>
      </c>
      <c r="H320">
        <v>3395.22</v>
      </c>
      <c r="I320">
        <v>30.64</v>
      </c>
      <c r="K320">
        <v>19.72</v>
      </c>
      <c r="L320">
        <v>46.38</v>
      </c>
      <c r="N320" s="2">
        <v>0.1608</v>
      </c>
      <c r="O320">
        <v>1.88</v>
      </c>
      <c r="P320">
        <v>1.2</v>
      </c>
      <c r="Q320" s="2">
        <v>0.2399</v>
      </c>
      <c r="R320" s="2">
        <v>1.0014000000000001</v>
      </c>
      <c r="S320" s="2">
        <v>1.7994000000000001</v>
      </c>
      <c r="T320">
        <v>1.56</v>
      </c>
      <c r="U320" s="1">
        <v>45874.6875</v>
      </c>
      <c r="V320">
        <v>1482.98</v>
      </c>
      <c r="W320">
        <v>238.77</v>
      </c>
      <c r="X320">
        <v>186.47</v>
      </c>
      <c r="Y320" s="3">
        <f>DATE(YEAR(U320), MONTH(U320), DAY(U320))</f>
        <v>45874</v>
      </c>
      <c r="Z320" t="str">
        <f>IF(TEXT(U320, "hh:mm") = "00:00", "08:30", TEXT(U320, "hh:mm"))</f>
        <v>16:30</v>
      </c>
      <c r="AA320" s="3">
        <f>WORKDAY(AB320,-1,[1]USHolidays!$B$2:$B$11)</f>
        <v>45873</v>
      </c>
      <c r="AB320" s="3">
        <f>IF(WEEKDAY(Y320,2)=6,Y320-1,IF(WEEKDAY(Y320,2)=7,Y320-2,IF(Z320="08:30",IF(WEEKDAY(Y320,2)=1,Y320-3, Y320-1),Y320)))</f>
        <v>45874</v>
      </c>
      <c r="AC320" s="3">
        <f>WORKDAY(AB320,1,[1]USHolidays!$B$2:$B$11)</f>
        <v>45875</v>
      </c>
      <c r="AD320">
        <f>ROUND(P320*10, 0)</f>
        <v>12</v>
      </c>
      <c r="AE320">
        <f>ROUND(N320*20, 0)</f>
        <v>3</v>
      </c>
      <c r="AF320">
        <f>ROUND(O320, 0)</f>
        <v>2</v>
      </c>
      <c r="AG320">
        <f>IF(J320 = "", 999, ROUND(J320*10, 0))</f>
        <v>999</v>
      </c>
    </row>
    <row r="321" spans="1:33" x14ac:dyDescent="0.25">
      <c r="A321">
        <v>23</v>
      </c>
      <c r="B321" t="s">
        <v>2548</v>
      </c>
      <c r="C321" t="s">
        <v>2547</v>
      </c>
      <c r="D321" t="s">
        <v>359</v>
      </c>
      <c r="E321" t="s">
        <v>29</v>
      </c>
      <c r="F321" t="s">
        <v>84</v>
      </c>
      <c r="G321" t="s">
        <v>11</v>
      </c>
      <c r="H321">
        <v>46896.4</v>
      </c>
      <c r="I321">
        <v>30.54</v>
      </c>
      <c r="J321">
        <v>2.89</v>
      </c>
      <c r="K321">
        <v>9.08</v>
      </c>
      <c r="L321">
        <v>4.95</v>
      </c>
      <c r="N321" s="2">
        <v>0.16070000000000001</v>
      </c>
      <c r="O321">
        <v>3.75</v>
      </c>
      <c r="P321">
        <v>0.01</v>
      </c>
      <c r="Q321" s="2">
        <v>0.33410000000000001</v>
      </c>
      <c r="R321" s="2">
        <v>-3.9600000000000003E-2</v>
      </c>
      <c r="S321" s="2">
        <v>-0.15490000000000001</v>
      </c>
      <c r="T321">
        <v>1.06</v>
      </c>
      <c r="U321" s="1">
        <v>45904.6875</v>
      </c>
      <c r="V321">
        <v>7015.55</v>
      </c>
      <c r="W321">
        <v>56.57</v>
      </c>
      <c r="X321">
        <v>48.5</v>
      </c>
      <c r="Y321" s="3">
        <f>DATE(YEAR(U321), MONTH(U321), DAY(U321))</f>
        <v>45904</v>
      </c>
      <c r="Z321" t="str">
        <f>IF(TEXT(U321, "hh:mm") = "00:00", "08:30", TEXT(U321, "hh:mm"))</f>
        <v>16:30</v>
      </c>
      <c r="AA321" s="3">
        <f>WORKDAY(AB321,-1,[1]USHolidays!$B$2:$B$11)</f>
        <v>45903</v>
      </c>
      <c r="AB321" s="3">
        <f>IF(WEEKDAY(Y321,2)=6,Y321-1,IF(WEEKDAY(Y321,2)=7,Y321-2,IF(Z321="08:30",IF(WEEKDAY(Y321,2)=1,Y321-3, Y321-1),Y321)))</f>
        <v>45904</v>
      </c>
      <c r="AC321" s="3">
        <f>WORKDAY(AB321,1,[1]USHolidays!$B$2:$B$11)</f>
        <v>45905</v>
      </c>
      <c r="AD321">
        <f>ROUND(P321*10, 0)</f>
        <v>0</v>
      </c>
      <c r="AE321">
        <f>ROUND(N321*20, 0)</f>
        <v>3</v>
      </c>
      <c r="AF321">
        <f>ROUND(O321, 0)</f>
        <v>4</v>
      </c>
      <c r="AG321">
        <f>IF(J321 = "", 999, ROUND(J321*10, 0))</f>
        <v>29</v>
      </c>
    </row>
    <row r="322" spans="1:33" x14ac:dyDescent="0.25">
      <c r="A322">
        <v>195</v>
      </c>
      <c r="B322" t="s">
        <v>2546</v>
      </c>
      <c r="C322" t="s">
        <v>2545</v>
      </c>
      <c r="D322" t="s">
        <v>60</v>
      </c>
      <c r="E322" t="s">
        <v>119</v>
      </c>
      <c r="F322" t="s">
        <v>183</v>
      </c>
      <c r="G322" t="s">
        <v>20</v>
      </c>
      <c r="H322">
        <v>14145.35</v>
      </c>
      <c r="I322">
        <v>16.77</v>
      </c>
      <c r="J322">
        <v>0.52</v>
      </c>
      <c r="K322">
        <v>332.71</v>
      </c>
      <c r="M322" s="2">
        <v>2.52E-2</v>
      </c>
      <c r="N322" s="2">
        <v>0.15989999999999999</v>
      </c>
      <c r="O322">
        <v>2.29</v>
      </c>
      <c r="P322">
        <v>0.25</v>
      </c>
      <c r="Q322" s="2">
        <v>4.8300000000000003E-2</v>
      </c>
      <c r="R322" s="2">
        <v>-7.4399999999999994E-2</v>
      </c>
      <c r="S322" s="2">
        <v>-8.2500000000000004E-2</v>
      </c>
      <c r="T322">
        <v>0.49</v>
      </c>
      <c r="U322" s="1">
        <v>45868.6875</v>
      </c>
      <c r="V322">
        <v>398.25</v>
      </c>
      <c r="W322">
        <v>391.62</v>
      </c>
      <c r="X322">
        <v>332.56</v>
      </c>
      <c r="Y322" s="3">
        <f>DATE(YEAR(U322), MONTH(U322), DAY(U322))</f>
        <v>45868</v>
      </c>
      <c r="Z322" t="str">
        <f>IF(TEXT(U322, "hh:mm") = "00:00", "08:30", TEXT(U322, "hh:mm"))</f>
        <v>16:30</v>
      </c>
      <c r="AA322" s="3">
        <f>WORKDAY(AB322,-1,[1]USHolidays!$B$2:$B$11)</f>
        <v>45867</v>
      </c>
      <c r="AB322" s="3">
        <f>IF(WEEKDAY(Y322,2)=6,Y322-1,IF(WEEKDAY(Y322,2)=7,Y322-2,IF(Z322="08:30",IF(WEEKDAY(Y322,2)=1,Y322-3, Y322-1),Y322)))</f>
        <v>45868</v>
      </c>
      <c r="AC322" s="3">
        <f>WORKDAY(AB322,1,[1]USHolidays!$B$2:$B$11)</f>
        <v>45869</v>
      </c>
      <c r="AD322">
        <f>ROUND(P322*10, 0)</f>
        <v>3</v>
      </c>
      <c r="AE322">
        <f>ROUND(N322*20, 0)</f>
        <v>3</v>
      </c>
      <c r="AF322">
        <f>ROUND(O322, 0)</f>
        <v>2</v>
      </c>
      <c r="AG322">
        <f>IF(J322 = "", 999, ROUND(J322*10, 0))</f>
        <v>5</v>
      </c>
    </row>
    <row r="323" spans="1:33" x14ac:dyDescent="0.25">
      <c r="A323">
        <v>22</v>
      </c>
      <c r="B323" t="s">
        <v>2544</v>
      </c>
      <c r="C323" t="s">
        <v>2543</v>
      </c>
      <c r="D323" t="s">
        <v>3</v>
      </c>
      <c r="E323" t="s">
        <v>2</v>
      </c>
      <c r="F323" t="s">
        <v>325</v>
      </c>
      <c r="G323" t="s">
        <v>11</v>
      </c>
      <c r="H323">
        <v>8057.18</v>
      </c>
      <c r="I323">
        <v>30.68</v>
      </c>
      <c r="J323">
        <v>5.26</v>
      </c>
      <c r="K323">
        <v>33.75</v>
      </c>
      <c r="L323">
        <v>11.33</v>
      </c>
      <c r="N323" s="2">
        <v>0.15989999999999999</v>
      </c>
      <c r="O323">
        <v>2.39</v>
      </c>
      <c r="P323">
        <v>1.06</v>
      </c>
      <c r="Q323" s="2">
        <v>6.5199999999999994E-2</v>
      </c>
      <c r="R323" s="2">
        <v>0.28639999999999999</v>
      </c>
      <c r="S323" s="2">
        <v>0.39419999999999999</v>
      </c>
      <c r="T323">
        <v>1.0900000000000001</v>
      </c>
      <c r="U323" s="1">
        <v>45896.6875</v>
      </c>
      <c r="V323">
        <v>1352.41</v>
      </c>
      <c r="W323">
        <v>140.11000000000001</v>
      </c>
      <c r="X323">
        <v>146.34</v>
      </c>
      <c r="Y323" s="3">
        <f>DATE(YEAR(U323), MONTH(U323), DAY(U323))</f>
        <v>45896</v>
      </c>
      <c r="Z323" t="str">
        <f>IF(TEXT(U323, "hh:mm") = "00:00", "08:30", TEXT(U323, "hh:mm"))</f>
        <v>16:30</v>
      </c>
      <c r="AA323" s="3">
        <f>WORKDAY(AB323,-1,[1]USHolidays!$B$2:$B$11)</f>
        <v>45895</v>
      </c>
      <c r="AB323" s="3">
        <f>IF(WEEKDAY(Y323,2)=6,Y323-1,IF(WEEKDAY(Y323,2)=7,Y323-2,IF(Z323="08:30",IF(WEEKDAY(Y323,2)=1,Y323-3, Y323-1),Y323)))</f>
        <v>45896</v>
      </c>
      <c r="AC323" s="3">
        <f>WORKDAY(AB323,1,[1]USHolidays!$B$2:$B$11)</f>
        <v>45897</v>
      </c>
      <c r="AD323">
        <f>ROUND(P323*10, 0)</f>
        <v>11</v>
      </c>
      <c r="AE323">
        <f>ROUND(N323*20, 0)</f>
        <v>3</v>
      </c>
      <c r="AF323">
        <f>ROUND(O323, 0)</f>
        <v>2</v>
      </c>
      <c r="AG323">
        <f>IF(J323 = "", 999, ROUND(J323*10, 0))</f>
        <v>53</v>
      </c>
    </row>
    <row r="324" spans="1:33" x14ac:dyDescent="0.25">
      <c r="A324">
        <v>755</v>
      </c>
      <c r="B324" t="s">
        <v>2542</v>
      </c>
      <c r="C324" t="s">
        <v>2541</v>
      </c>
      <c r="D324" t="s">
        <v>3</v>
      </c>
      <c r="E324" t="s">
        <v>25</v>
      </c>
      <c r="F324" t="s">
        <v>63</v>
      </c>
      <c r="G324" t="s">
        <v>225</v>
      </c>
      <c r="H324">
        <v>2187.73</v>
      </c>
      <c r="I324">
        <v>425.13</v>
      </c>
      <c r="J324">
        <v>3.47</v>
      </c>
      <c r="K324">
        <v>3.2</v>
      </c>
      <c r="L324">
        <v>2.44</v>
      </c>
      <c r="N324" s="2">
        <v>0.15920000000000001</v>
      </c>
      <c r="O324">
        <v>4.0999999999999996</v>
      </c>
      <c r="P324">
        <v>3.94</v>
      </c>
      <c r="Q324" s="2">
        <v>6.8999999999999999E-3</v>
      </c>
      <c r="R324" s="2">
        <v>0.37019999999999997</v>
      </c>
      <c r="S324" s="2">
        <v>0.74890000000000001</v>
      </c>
      <c r="T324">
        <v>0.17</v>
      </c>
      <c r="U324" s="1">
        <v>45890.354166666664</v>
      </c>
      <c r="V324">
        <v>5850.81</v>
      </c>
      <c r="W324">
        <v>13.48</v>
      </c>
      <c r="X324">
        <v>8.2899999999999991</v>
      </c>
      <c r="Y324" s="3">
        <f>DATE(YEAR(U324), MONTH(U324), DAY(U324))</f>
        <v>45890</v>
      </c>
      <c r="Z324" t="str">
        <f>IF(TEXT(U324, "hh:mm") = "00:00", "08:30", TEXT(U324, "hh:mm"))</f>
        <v>08:30</v>
      </c>
      <c r="AA324" s="3">
        <f>WORKDAY(AB324,-1,[1]USHolidays!$B$2:$B$11)</f>
        <v>45888</v>
      </c>
      <c r="AB324" s="3">
        <f>IF(WEEKDAY(Y324,2)=6,Y324-1,IF(WEEKDAY(Y324,2)=7,Y324-2,IF(Z324="08:30",IF(WEEKDAY(Y324,2)=1,Y324-3, Y324-1),Y324)))</f>
        <v>45889</v>
      </c>
      <c r="AC324" s="3">
        <f>WORKDAY(AB324,1,[1]USHolidays!$B$2:$B$11)</f>
        <v>45890</v>
      </c>
      <c r="AD324">
        <f>ROUND(P324*10, 0)</f>
        <v>39</v>
      </c>
      <c r="AE324">
        <f>ROUND(N324*20, 0)</f>
        <v>3</v>
      </c>
      <c r="AF324">
        <f>ROUND(O324, 0)</f>
        <v>4</v>
      </c>
      <c r="AG324">
        <f>IF(J324 = "", 999, ROUND(J324*10, 0))</f>
        <v>35</v>
      </c>
    </row>
    <row r="325" spans="1:33" x14ac:dyDescent="0.25">
      <c r="A325">
        <v>176</v>
      </c>
      <c r="B325" t="s">
        <v>2540</v>
      </c>
      <c r="C325" t="s">
        <v>2539</v>
      </c>
      <c r="D325" t="s">
        <v>60</v>
      </c>
      <c r="E325" t="s">
        <v>2</v>
      </c>
      <c r="F325" t="s">
        <v>1743</v>
      </c>
      <c r="G325" t="s">
        <v>11</v>
      </c>
      <c r="H325">
        <v>42396.15</v>
      </c>
      <c r="I325">
        <v>11.4</v>
      </c>
      <c r="K325">
        <v>80.459999999999994</v>
      </c>
      <c r="L325">
        <v>8.94</v>
      </c>
      <c r="M325" s="2">
        <v>1.12E-2</v>
      </c>
      <c r="N325" s="2">
        <v>0.15909999999999999</v>
      </c>
      <c r="O325">
        <v>2.35</v>
      </c>
      <c r="P325">
        <v>0.3</v>
      </c>
      <c r="Q325" s="2">
        <v>0.11459999999999999</v>
      </c>
      <c r="R325" s="2">
        <v>0.12559999999999999</v>
      </c>
      <c r="S325" s="2">
        <v>1.7100000000000001E-2</v>
      </c>
      <c r="T325">
        <v>1.35</v>
      </c>
      <c r="U325" s="1">
        <v>45860.354166666664</v>
      </c>
      <c r="V325">
        <v>3793.58</v>
      </c>
      <c r="W325">
        <v>156.85</v>
      </c>
      <c r="X325">
        <v>142.21</v>
      </c>
      <c r="Y325" s="3">
        <f>DATE(YEAR(U325), MONTH(U325), DAY(U325))</f>
        <v>45860</v>
      </c>
      <c r="Z325" t="str">
        <f>IF(TEXT(U325, "hh:mm") = "00:00", "08:30", TEXT(U325, "hh:mm"))</f>
        <v>08:30</v>
      </c>
      <c r="AA325" s="3">
        <f>WORKDAY(AB325,-1,[1]USHolidays!$B$2:$B$11)</f>
        <v>45856</v>
      </c>
      <c r="AB325" s="3">
        <f>IF(WEEKDAY(Y325,2)=6,Y325-1,IF(WEEKDAY(Y325,2)=7,Y325-2,IF(Z325="08:30",IF(WEEKDAY(Y325,2)=1,Y325-3, Y325-1),Y325)))</f>
        <v>45859</v>
      </c>
      <c r="AC325" s="3">
        <f>WORKDAY(AB325,1,[1]USHolidays!$B$2:$B$11)</f>
        <v>45860</v>
      </c>
      <c r="AD325">
        <f>ROUND(P325*10, 0)</f>
        <v>3</v>
      </c>
      <c r="AE325">
        <f>ROUND(N325*20, 0)</f>
        <v>3</v>
      </c>
      <c r="AF325">
        <f>ROUND(O325, 0)</f>
        <v>2</v>
      </c>
      <c r="AG325">
        <f>IF(J325 = "", 999, ROUND(J325*10, 0))</f>
        <v>999</v>
      </c>
    </row>
    <row r="326" spans="1:33" x14ac:dyDescent="0.25">
      <c r="A326">
        <v>205</v>
      </c>
      <c r="B326" t="s">
        <v>2538</v>
      </c>
      <c r="C326" t="s">
        <v>2537</v>
      </c>
      <c r="D326" t="s">
        <v>17</v>
      </c>
      <c r="E326" t="s">
        <v>8</v>
      </c>
      <c r="F326" t="s">
        <v>32</v>
      </c>
      <c r="G326" t="s">
        <v>11</v>
      </c>
      <c r="H326">
        <v>8676.9500000000007</v>
      </c>
      <c r="I326">
        <v>27.15</v>
      </c>
      <c r="J326">
        <v>2.11</v>
      </c>
      <c r="K326">
        <v>32.950000000000003</v>
      </c>
      <c r="L326">
        <v>7.25</v>
      </c>
      <c r="M326" s="2">
        <v>1.6999999999999999E-3</v>
      </c>
      <c r="N326" s="2">
        <v>0.15909999999999999</v>
      </c>
      <c r="O326">
        <v>4.53</v>
      </c>
      <c r="P326">
        <v>1.01</v>
      </c>
      <c r="Q326" s="2">
        <v>6.9900000000000004E-2</v>
      </c>
      <c r="R326" s="2">
        <v>0.17369999999999999</v>
      </c>
      <c r="S326" s="2">
        <v>0.13189999999999999</v>
      </c>
      <c r="T326">
        <v>1.02</v>
      </c>
      <c r="U326" s="1">
        <v>45862.6875</v>
      </c>
      <c r="V326">
        <v>411.44</v>
      </c>
      <c r="W326">
        <v>171.33</v>
      </c>
      <c r="X326">
        <v>150.38</v>
      </c>
      <c r="Y326" s="3">
        <f>DATE(YEAR(U326), MONTH(U326), DAY(U326))</f>
        <v>45862</v>
      </c>
      <c r="Z326" t="str">
        <f>IF(TEXT(U326, "hh:mm") = "00:00", "08:30", TEXT(U326, "hh:mm"))</f>
        <v>16:30</v>
      </c>
      <c r="AA326" s="3">
        <f>WORKDAY(AB326,-1,[1]USHolidays!$B$2:$B$11)</f>
        <v>45861</v>
      </c>
      <c r="AB326" s="3">
        <f>IF(WEEKDAY(Y326,2)=6,Y326-1,IF(WEEKDAY(Y326,2)=7,Y326-2,IF(Z326="08:30",IF(WEEKDAY(Y326,2)=1,Y326-3, Y326-1),Y326)))</f>
        <v>45862</v>
      </c>
      <c r="AC326" s="3">
        <f>WORKDAY(AB326,1,[1]USHolidays!$B$2:$B$11)</f>
        <v>45863</v>
      </c>
      <c r="AD326">
        <f>ROUND(P326*10, 0)</f>
        <v>10</v>
      </c>
      <c r="AE326">
        <f>ROUND(N326*20, 0)</f>
        <v>3</v>
      </c>
      <c r="AF326">
        <f>ROUND(O326, 0)</f>
        <v>5</v>
      </c>
      <c r="AG326">
        <f>IF(J326 = "", 999, ROUND(J326*10, 0))</f>
        <v>21</v>
      </c>
    </row>
    <row r="327" spans="1:33" x14ac:dyDescent="0.25">
      <c r="A327">
        <v>541</v>
      </c>
      <c r="B327" t="s">
        <v>2536</v>
      </c>
      <c r="C327" t="s">
        <v>2535</v>
      </c>
      <c r="D327" t="s">
        <v>3</v>
      </c>
      <c r="E327" t="s">
        <v>88</v>
      </c>
      <c r="F327" t="s">
        <v>87</v>
      </c>
      <c r="G327" t="s">
        <v>56</v>
      </c>
      <c r="H327">
        <v>11821.88</v>
      </c>
      <c r="I327">
        <v>22.65</v>
      </c>
      <c r="J327">
        <v>0.48</v>
      </c>
      <c r="K327">
        <v>13.71</v>
      </c>
      <c r="L327">
        <v>3.06</v>
      </c>
      <c r="M327" s="2">
        <v>1.4200000000000001E-2</v>
      </c>
      <c r="N327" s="2">
        <v>0.1585</v>
      </c>
      <c r="O327">
        <v>3.33</v>
      </c>
      <c r="P327">
        <v>0.17</v>
      </c>
      <c r="Q327" s="2">
        <v>0.1676</v>
      </c>
      <c r="R327" s="2">
        <v>0.36859999999999998</v>
      </c>
      <c r="S327" s="2">
        <v>0.61419999999999997</v>
      </c>
      <c r="T327">
        <v>0.62</v>
      </c>
      <c r="U327" s="1">
        <v>45875.6875</v>
      </c>
      <c r="V327">
        <v>5189.5600000000004</v>
      </c>
      <c r="W327">
        <v>36.64</v>
      </c>
      <c r="X327">
        <v>32.64</v>
      </c>
      <c r="Y327" s="3">
        <f>DATE(YEAR(U327), MONTH(U327), DAY(U327))</f>
        <v>45875</v>
      </c>
      <c r="Z327" t="str">
        <f>IF(TEXT(U327, "hh:mm") = "00:00", "08:30", TEXT(U327, "hh:mm"))</f>
        <v>16:30</v>
      </c>
      <c r="AA327" s="3">
        <f>WORKDAY(AB327,-1,[1]USHolidays!$B$2:$B$11)</f>
        <v>45874</v>
      </c>
      <c r="AB327" s="3">
        <f>IF(WEEKDAY(Y327,2)=6,Y327-1,IF(WEEKDAY(Y327,2)=7,Y327-2,IF(Z327="08:30",IF(WEEKDAY(Y327,2)=1,Y327-3, Y327-1),Y327)))</f>
        <v>45875</v>
      </c>
      <c r="AC327" s="3">
        <f>WORKDAY(AB327,1,[1]USHolidays!$B$2:$B$11)</f>
        <v>45876</v>
      </c>
      <c r="AD327">
        <f>ROUND(P327*10, 0)</f>
        <v>2</v>
      </c>
      <c r="AE327">
        <f>ROUND(N327*20, 0)</f>
        <v>3</v>
      </c>
      <c r="AF327">
        <f>ROUND(O327, 0)</f>
        <v>3</v>
      </c>
      <c r="AG327">
        <f>IF(J327 = "", 999, ROUND(J327*10, 0))</f>
        <v>5</v>
      </c>
    </row>
    <row r="328" spans="1:33" x14ac:dyDescent="0.25">
      <c r="A328">
        <v>575</v>
      </c>
      <c r="B328" t="s">
        <v>2534</v>
      </c>
      <c r="C328" t="s">
        <v>2533</v>
      </c>
      <c r="D328" t="s">
        <v>60</v>
      </c>
      <c r="E328" t="s">
        <v>2</v>
      </c>
      <c r="F328" t="s">
        <v>441</v>
      </c>
      <c r="G328" t="s">
        <v>489</v>
      </c>
      <c r="H328">
        <v>24332.92</v>
      </c>
      <c r="I328">
        <v>70.34</v>
      </c>
      <c r="J328">
        <v>0.97</v>
      </c>
      <c r="K328">
        <v>35.049999999999997</v>
      </c>
      <c r="L328">
        <v>1.5</v>
      </c>
      <c r="M328" s="2">
        <v>3.5799999999999998E-2</v>
      </c>
      <c r="N328" s="2">
        <v>0.15820000000000001</v>
      </c>
      <c r="O328">
        <v>5.2</v>
      </c>
      <c r="P328">
        <v>0.78</v>
      </c>
      <c r="Q328" s="2">
        <v>1.14E-2</v>
      </c>
      <c r="R328" s="2">
        <v>0.1128</v>
      </c>
      <c r="S328" s="2">
        <v>-0.1318</v>
      </c>
      <c r="T328">
        <v>1.04</v>
      </c>
      <c r="U328" s="1">
        <v>45868.354166666664</v>
      </c>
      <c r="V328">
        <v>3502.71</v>
      </c>
      <c r="W328">
        <v>56.27</v>
      </c>
      <c r="X328">
        <v>46.76</v>
      </c>
      <c r="Y328" s="3">
        <f>DATE(YEAR(U328), MONTH(U328), DAY(U328))</f>
        <v>45868</v>
      </c>
      <c r="Z328" t="str">
        <f>IF(TEXT(U328, "hh:mm") = "00:00", "08:30", TEXT(U328, "hh:mm"))</f>
        <v>08:30</v>
      </c>
      <c r="AA328" s="3">
        <f>WORKDAY(AB328,-1,[1]USHolidays!$B$2:$B$11)</f>
        <v>45866</v>
      </c>
      <c r="AB328" s="3">
        <f>IF(WEEKDAY(Y328,2)=6,Y328-1,IF(WEEKDAY(Y328,2)=7,Y328-2,IF(Z328="08:30",IF(WEEKDAY(Y328,2)=1,Y328-3, Y328-1),Y328)))</f>
        <v>45867</v>
      </c>
      <c r="AC328" s="3">
        <f>WORKDAY(AB328,1,[1]USHolidays!$B$2:$B$11)</f>
        <v>45868</v>
      </c>
      <c r="AD328">
        <f>ROUND(P328*10, 0)</f>
        <v>8</v>
      </c>
      <c r="AE328">
        <f>ROUND(N328*20, 0)</f>
        <v>3</v>
      </c>
      <c r="AF328">
        <f>ROUND(O328, 0)</f>
        <v>5</v>
      </c>
      <c r="AG328">
        <f>IF(J328 = "", 999, ROUND(J328*10, 0))</f>
        <v>10</v>
      </c>
    </row>
    <row r="329" spans="1:33" x14ac:dyDescent="0.25">
      <c r="A329">
        <v>282</v>
      </c>
      <c r="B329" t="s">
        <v>2532</v>
      </c>
      <c r="C329" t="s">
        <v>2531</v>
      </c>
      <c r="D329" t="s">
        <v>17</v>
      </c>
      <c r="E329" t="s">
        <v>25</v>
      </c>
      <c r="F329" t="s">
        <v>132</v>
      </c>
      <c r="G329" t="s">
        <v>141</v>
      </c>
      <c r="H329">
        <v>10517</v>
      </c>
      <c r="I329">
        <v>32.1</v>
      </c>
      <c r="J329">
        <v>1.77</v>
      </c>
      <c r="K329">
        <v>55.47</v>
      </c>
      <c r="L329">
        <v>26.15</v>
      </c>
      <c r="N329" s="2">
        <v>0.158</v>
      </c>
      <c r="O329">
        <v>2.71</v>
      </c>
      <c r="P329">
        <v>0</v>
      </c>
      <c r="Q329" s="2">
        <v>9.7199999999999995E-2</v>
      </c>
      <c r="R329" s="2">
        <v>0.28960000000000002</v>
      </c>
      <c r="S329" s="2">
        <v>0.3387</v>
      </c>
      <c r="T329">
        <v>1.08</v>
      </c>
      <c r="U329" s="1">
        <v>45887.6875</v>
      </c>
      <c r="V329">
        <v>586.70000000000005</v>
      </c>
      <c r="W329">
        <v>331.38</v>
      </c>
      <c r="X329">
        <v>294.35000000000002</v>
      </c>
      <c r="Y329" s="3">
        <f>DATE(YEAR(U329), MONTH(U329), DAY(U329))</f>
        <v>45887</v>
      </c>
      <c r="Z329" t="str">
        <f>IF(TEXT(U329, "hh:mm") = "00:00", "08:30", TEXT(U329, "hh:mm"))</f>
        <v>16:30</v>
      </c>
      <c r="AA329" s="3">
        <f>WORKDAY(AB329,-1,[1]USHolidays!$B$2:$B$11)</f>
        <v>45884</v>
      </c>
      <c r="AB329" s="3">
        <f>IF(WEEKDAY(Y329,2)=6,Y329-1,IF(WEEKDAY(Y329,2)=7,Y329-2,IF(Z329="08:30",IF(WEEKDAY(Y329,2)=1,Y329-3, Y329-1),Y329)))</f>
        <v>45887</v>
      </c>
      <c r="AC329" s="3">
        <f>WORKDAY(AB329,1,[1]USHolidays!$B$2:$B$11)</f>
        <v>45888</v>
      </c>
      <c r="AD329">
        <f>ROUND(P329*10, 0)</f>
        <v>0</v>
      </c>
      <c r="AE329">
        <f>ROUND(N329*20, 0)</f>
        <v>3</v>
      </c>
      <c r="AF329">
        <f>ROUND(O329, 0)</f>
        <v>3</v>
      </c>
      <c r="AG329">
        <f>IF(J329 = "", 999, ROUND(J329*10, 0))</f>
        <v>18</v>
      </c>
    </row>
    <row r="330" spans="1:33" x14ac:dyDescent="0.25">
      <c r="A330">
        <v>778</v>
      </c>
      <c r="B330" t="s">
        <v>2530</v>
      </c>
      <c r="C330" t="s">
        <v>2529</v>
      </c>
      <c r="D330" t="s">
        <v>17</v>
      </c>
      <c r="E330" t="s">
        <v>8</v>
      </c>
      <c r="F330" t="s">
        <v>59</v>
      </c>
      <c r="G330" t="s">
        <v>11</v>
      </c>
      <c r="H330">
        <v>3295.32</v>
      </c>
      <c r="K330">
        <v>2.96</v>
      </c>
      <c r="L330">
        <v>2.35</v>
      </c>
      <c r="N330" s="2">
        <v>0.158</v>
      </c>
      <c r="O330">
        <v>4.67</v>
      </c>
      <c r="P330">
        <v>0.63</v>
      </c>
      <c r="Q330" s="2">
        <v>-1.12E-2</v>
      </c>
      <c r="R330" s="2">
        <v>0.33960000000000001</v>
      </c>
      <c r="S330" s="2">
        <v>0.11609999999999999</v>
      </c>
      <c r="T330">
        <v>2.1</v>
      </c>
      <c r="U330" s="1">
        <v>45876.354166666664</v>
      </c>
      <c r="V330">
        <v>1945.03</v>
      </c>
      <c r="W330">
        <v>26.23</v>
      </c>
      <c r="X330">
        <v>27.02</v>
      </c>
      <c r="Y330" s="3">
        <f>DATE(YEAR(U330), MONTH(U330), DAY(U330))</f>
        <v>45876</v>
      </c>
      <c r="Z330" t="str">
        <f>IF(TEXT(U330, "hh:mm") = "00:00", "08:30", TEXT(U330, "hh:mm"))</f>
        <v>08:30</v>
      </c>
      <c r="AA330" s="3">
        <f>WORKDAY(AB330,-1,[1]USHolidays!$B$2:$B$11)</f>
        <v>45874</v>
      </c>
      <c r="AB330" s="3">
        <f>IF(WEEKDAY(Y330,2)=6,Y330-1,IF(WEEKDAY(Y330,2)=7,Y330-2,IF(Z330="08:30",IF(WEEKDAY(Y330,2)=1,Y330-3, Y330-1),Y330)))</f>
        <v>45875</v>
      </c>
      <c r="AC330" s="3">
        <f>WORKDAY(AB330,1,[1]USHolidays!$B$2:$B$11)</f>
        <v>45876</v>
      </c>
      <c r="AD330">
        <f>ROUND(P330*10, 0)</f>
        <v>6</v>
      </c>
      <c r="AE330">
        <f>ROUND(N330*20, 0)</f>
        <v>3</v>
      </c>
      <c r="AF330">
        <f>ROUND(O330, 0)</f>
        <v>5</v>
      </c>
      <c r="AG330">
        <f>IF(J330 = "", 999, ROUND(J330*10, 0))</f>
        <v>999</v>
      </c>
    </row>
    <row r="331" spans="1:33" x14ac:dyDescent="0.25">
      <c r="A331">
        <v>749</v>
      </c>
      <c r="B331" t="s">
        <v>2528</v>
      </c>
      <c r="C331" t="s">
        <v>2527</v>
      </c>
      <c r="D331" t="s">
        <v>17</v>
      </c>
      <c r="E331" t="s">
        <v>25</v>
      </c>
      <c r="F331" t="s">
        <v>24</v>
      </c>
      <c r="G331" t="s">
        <v>11</v>
      </c>
      <c r="H331">
        <v>4122.42</v>
      </c>
      <c r="K331">
        <v>1.56</v>
      </c>
      <c r="L331">
        <v>1.95</v>
      </c>
      <c r="N331" s="2">
        <v>0.15709999999999999</v>
      </c>
      <c r="O331">
        <v>4.54</v>
      </c>
      <c r="P331">
        <v>1.42</v>
      </c>
      <c r="Q331" s="2">
        <v>-7.0900000000000005E-2</v>
      </c>
      <c r="R331" s="2">
        <v>-0.33800000000000002</v>
      </c>
      <c r="S331" s="2">
        <v>-0.51549999999999996</v>
      </c>
      <c r="T331">
        <v>0.7</v>
      </c>
      <c r="U331" s="1">
        <v>45875.354166666664</v>
      </c>
      <c r="V331">
        <v>1461.21</v>
      </c>
      <c r="W331">
        <v>37.229999999999997</v>
      </c>
      <c r="X331">
        <v>25.85</v>
      </c>
      <c r="Y331" s="3">
        <f>DATE(YEAR(U331), MONTH(U331), DAY(U331))</f>
        <v>45875</v>
      </c>
      <c r="Z331" t="str">
        <f>IF(TEXT(U331, "hh:mm") = "00:00", "08:30", TEXT(U331, "hh:mm"))</f>
        <v>08:30</v>
      </c>
      <c r="AA331" s="3">
        <f>WORKDAY(AB331,-1,[1]USHolidays!$B$2:$B$11)</f>
        <v>45873</v>
      </c>
      <c r="AB331" s="3">
        <f>IF(WEEKDAY(Y331,2)=6,Y331-1,IF(WEEKDAY(Y331,2)=7,Y331-2,IF(Z331="08:30",IF(WEEKDAY(Y331,2)=1,Y331-3, Y331-1),Y331)))</f>
        <v>45874</v>
      </c>
      <c r="AC331" s="3">
        <f>WORKDAY(AB331,1,[1]USHolidays!$B$2:$B$11)</f>
        <v>45875</v>
      </c>
      <c r="AD331">
        <f>ROUND(P331*10, 0)</f>
        <v>14</v>
      </c>
      <c r="AE331">
        <f>ROUND(N331*20, 0)</f>
        <v>3</v>
      </c>
      <c r="AF331">
        <f>ROUND(O331, 0)</f>
        <v>5</v>
      </c>
      <c r="AG331">
        <f>IF(J331 = "", 999, ROUND(J331*10, 0))</f>
        <v>999</v>
      </c>
    </row>
    <row r="332" spans="1:33" x14ac:dyDescent="0.25">
      <c r="A332">
        <v>701</v>
      </c>
      <c r="B332" t="s">
        <v>2526</v>
      </c>
      <c r="C332" t="s">
        <v>2525</v>
      </c>
      <c r="D332" t="s">
        <v>17</v>
      </c>
      <c r="E332" t="s">
        <v>88</v>
      </c>
      <c r="F332" t="s">
        <v>111</v>
      </c>
      <c r="G332" t="s">
        <v>1730</v>
      </c>
      <c r="H332">
        <v>3421.6</v>
      </c>
      <c r="I332">
        <v>18.72</v>
      </c>
      <c r="J332">
        <v>1.62</v>
      </c>
      <c r="K332">
        <v>15.66</v>
      </c>
      <c r="L332">
        <v>3</v>
      </c>
      <c r="M332" s="2">
        <v>8.2000000000000007E-3</v>
      </c>
      <c r="N332" s="2">
        <v>0.15620000000000001</v>
      </c>
      <c r="O332">
        <v>6.87</v>
      </c>
      <c r="P332">
        <v>0.15</v>
      </c>
      <c r="Q332" s="2">
        <v>0.1913</v>
      </c>
      <c r="R332" s="2">
        <v>-0.1404</v>
      </c>
      <c r="S332" s="2">
        <v>-8.1900000000000001E-2</v>
      </c>
      <c r="T332">
        <v>1.89</v>
      </c>
      <c r="U332" s="1">
        <v>45876.354166666664</v>
      </c>
      <c r="V332">
        <v>351.49</v>
      </c>
      <c r="W332">
        <v>94.75</v>
      </c>
      <c r="X332">
        <v>72.819999999999993</v>
      </c>
      <c r="Y332" s="3">
        <f>DATE(YEAR(U332), MONTH(U332), DAY(U332))</f>
        <v>45876</v>
      </c>
      <c r="Z332" t="str">
        <f>IF(TEXT(U332, "hh:mm") = "00:00", "08:30", TEXT(U332, "hh:mm"))</f>
        <v>08:30</v>
      </c>
      <c r="AA332" s="3">
        <f>WORKDAY(AB332,-1,[1]USHolidays!$B$2:$B$11)</f>
        <v>45874</v>
      </c>
      <c r="AB332" s="3">
        <f>IF(WEEKDAY(Y332,2)=6,Y332-1,IF(WEEKDAY(Y332,2)=7,Y332-2,IF(Z332="08:30",IF(WEEKDAY(Y332,2)=1,Y332-3, Y332-1),Y332)))</f>
        <v>45875</v>
      </c>
      <c r="AC332" s="3">
        <f>WORKDAY(AB332,1,[1]USHolidays!$B$2:$B$11)</f>
        <v>45876</v>
      </c>
      <c r="AD332">
        <f>ROUND(P332*10, 0)</f>
        <v>2</v>
      </c>
      <c r="AE332">
        <f>ROUND(N332*20, 0)</f>
        <v>3</v>
      </c>
      <c r="AF332">
        <f>ROUND(O332, 0)</f>
        <v>7</v>
      </c>
      <c r="AG332">
        <f>IF(J332 = "", 999, ROUND(J332*10, 0))</f>
        <v>16</v>
      </c>
    </row>
    <row r="333" spans="1:33" x14ac:dyDescent="0.25">
      <c r="A333">
        <v>258</v>
      </c>
      <c r="B333" t="s">
        <v>2524</v>
      </c>
      <c r="C333" t="s">
        <v>2523</v>
      </c>
      <c r="D333" t="s">
        <v>60</v>
      </c>
      <c r="E333" t="s">
        <v>25</v>
      </c>
      <c r="F333" t="s">
        <v>63</v>
      </c>
      <c r="G333" t="s">
        <v>11</v>
      </c>
      <c r="H333">
        <v>9744.18</v>
      </c>
      <c r="I333">
        <v>24.95</v>
      </c>
      <c r="J333">
        <v>3.25</v>
      </c>
      <c r="K333">
        <v>65.849999999999994</v>
      </c>
      <c r="L333">
        <v>18.72</v>
      </c>
      <c r="N333" s="2">
        <v>0.15559999999999999</v>
      </c>
      <c r="O333">
        <v>2.2400000000000002</v>
      </c>
      <c r="P333">
        <v>0.04</v>
      </c>
      <c r="Q333" s="2">
        <v>7.9100000000000004E-2</v>
      </c>
      <c r="R333" s="2">
        <v>-3.1399999999999997E-2</v>
      </c>
      <c r="S333" s="2">
        <v>-0.25180000000000002</v>
      </c>
      <c r="T333">
        <v>1.65</v>
      </c>
      <c r="U333" s="1">
        <v>45876.354166666664</v>
      </c>
      <c r="V333">
        <v>770.36</v>
      </c>
      <c r="W333">
        <v>213.69</v>
      </c>
      <c r="X333">
        <v>174.95</v>
      </c>
      <c r="Y333" s="3">
        <f>DATE(YEAR(U333), MONTH(U333), DAY(U333))</f>
        <v>45876</v>
      </c>
      <c r="Z333" t="str">
        <f>IF(TEXT(U333, "hh:mm") = "00:00", "08:30", TEXT(U333, "hh:mm"))</f>
        <v>08:30</v>
      </c>
      <c r="AA333" s="3">
        <f>WORKDAY(AB333,-1,[1]USHolidays!$B$2:$B$11)</f>
        <v>45874</v>
      </c>
      <c r="AB333" s="3">
        <f>IF(WEEKDAY(Y333,2)=6,Y333-1,IF(WEEKDAY(Y333,2)=7,Y333-2,IF(Z333="08:30",IF(WEEKDAY(Y333,2)=1,Y333-3, Y333-1),Y333)))</f>
        <v>45875</v>
      </c>
      <c r="AC333" s="3">
        <f>WORKDAY(AB333,1,[1]USHolidays!$B$2:$B$11)</f>
        <v>45876</v>
      </c>
      <c r="AD333">
        <f>ROUND(P333*10, 0)</f>
        <v>0</v>
      </c>
      <c r="AE333">
        <f>ROUND(N333*20, 0)</f>
        <v>3</v>
      </c>
      <c r="AF333">
        <f>ROUND(O333, 0)</f>
        <v>2</v>
      </c>
      <c r="AG333">
        <f>IF(J333 = "", 999, ROUND(J333*10, 0))</f>
        <v>33</v>
      </c>
    </row>
    <row r="334" spans="1:33" x14ac:dyDescent="0.25">
      <c r="A334">
        <v>314</v>
      </c>
      <c r="B334" t="s">
        <v>2522</v>
      </c>
      <c r="C334" t="s">
        <v>2521</v>
      </c>
      <c r="D334" t="s">
        <v>60</v>
      </c>
      <c r="E334" t="s">
        <v>25</v>
      </c>
      <c r="F334" t="s">
        <v>38</v>
      </c>
      <c r="G334" t="s">
        <v>11</v>
      </c>
      <c r="H334">
        <v>21837.06</v>
      </c>
      <c r="I334">
        <v>15.74</v>
      </c>
      <c r="J334">
        <v>1.41</v>
      </c>
      <c r="K334">
        <v>93.18</v>
      </c>
      <c r="L334">
        <v>10.79</v>
      </c>
      <c r="M334" s="2">
        <v>1.29E-2</v>
      </c>
      <c r="N334" s="2">
        <v>0.1552</v>
      </c>
      <c r="O334">
        <v>2.79</v>
      </c>
      <c r="P334">
        <v>0.74</v>
      </c>
      <c r="Q334" s="2">
        <v>0.1507</v>
      </c>
      <c r="R334" s="2">
        <v>0.18870000000000001</v>
      </c>
      <c r="S334" s="2">
        <v>-0.1968</v>
      </c>
      <c r="T334">
        <v>0.96</v>
      </c>
      <c r="U334" s="1">
        <v>45875.354166666664</v>
      </c>
      <c r="V334">
        <v>2660.35</v>
      </c>
      <c r="W334">
        <v>98.1</v>
      </c>
      <c r="X334">
        <v>90.01</v>
      </c>
      <c r="Y334" s="3">
        <f>DATE(YEAR(U334), MONTH(U334), DAY(U334))</f>
        <v>45875</v>
      </c>
      <c r="Z334" t="str">
        <f>IF(TEXT(U334, "hh:mm") = "00:00", "08:30", TEXT(U334, "hh:mm"))</f>
        <v>08:30</v>
      </c>
      <c r="AA334" s="3">
        <f>WORKDAY(AB334,-1,[1]USHolidays!$B$2:$B$11)</f>
        <v>45873</v>
      </c>
      <c r="AB334" s="3">
        <f>IF(WEEKDAY(Y334,2)=6,Y334-1,IF(WEEKDAY(Y334,2)=7,Y334-2,IF(Z334="08:30",IF(WEEKDAY(Y334,2)=1,Y334-3, Y334-1),Y334)))</f>
        <v>45874</v>
      </c>
      <c r="AC334" s="3">
        <f>WORKDAY(AB334,1,[1]USHolidays!$B$2:$B$11)</f>
        <v>45875</v>
      </c>
      <c r="AD334">
        <f>ROUND(P334*10, 0)</f>
        <v>7</v>
      </c>
      <c r="AE334">
        <f>ROUND(N334*20, 0)</f>
        <v>3</v>
      </c>
      <c r="AF334">
        <f>ROUND(O334, 0)</f>
        <v>3</v>
      </c>
      <c r="AG334">
        <f>IF(J334 = "", 999, ROUND(J334*10, 0))</f>
        <v>14</v>
      </c>
    </row>
    <row r="335" spans="1:33" x14ac:dyDescent="0.25">
      <c r="A335">
        <v>580</v>
      </c>
      <c r="B335" t="s">
        <v>2520</v>
      </c>
      <c r="C335" t="s">
        <v>2519</v>
      </c>
      <c r="D335" t="s">
        <v>17</v>
      </c>
      <c r="E335" t="s">
        <v>29</v>
      </c>
      <c r="F335" t="s">
        <v>99</v>
      </c>
      <c r="G335" t="s">
        <v>11</v>
      </c>
      <c r="H335">
        <v>6180.14</v>
      </c>
      <c r="I335">
        <v>25.99</v>
      </c>
      <c r="J335">
        <v>1.42</v>
      </c>
      <c r="K335">
        <v>28.41</v>
      </c>
      <c r="L335">
        <v>7.34</v>
      </c>
      <c r="M335" s="2">
        <v>2.8E-3</v>
      </c>
      <c r="N335" s="2">
        <v>0.15429999999999999</v>
      </c>
      <c r="O335">
        <v>2.57</v>
      </c>
      <c r="P335">
        <v>0.7</v>
      </c>
      <c r="Q335" s="2">
        <v>3.4799999999999998E-2</v>
      </c>
      <c r="R335" s="2">
        <v>0.6411</v>
      </c>
      <c r="S335" s="2">
        <v>0.49759999999999999</v>
      </c>
      <c r="T335">
        <v>1.41</v>
      </c>
      <c r="U335" s="1">
        <v>45873.6875</v>
      </c>
      <c r="V335">
        <v>870.9</v>
      </c>
      <c r="W335">
        <v>125</v>
      </c>
      <c r="X335">
        <v>114.42</v>
      </c>
      <c r="Y335" s="3">
        <f>DATE(YEAR(U335), MONTH(U335), DAY(U335))</f>
        <v>45873</v>
      </c>
      <c r="Z335" t="str">
        <f>IF(TEXT(U335, "hh:mm") = "00:00", "08:30", TEXT(U335, "hh:mm"))</f>
        <v>16:30</v>
      </c>
      <c r="AA335" s="3">
        <f>WORKDAY(AB335,-1,[1]USHolidays!$B$2:$B$11)</f>
        <v>45870</v>
      </c>
      <c r="AB335" s="3">
        <f>IF(WEEKDAY(Y335,2)=6,Y335-1,IF(WEEKDAY(Y335,2)=7,Y335-2,IF(Z335="08:30",IF(WEEKDAY(Y335,2)=1,Y335-3, Y335-1),Y335)))</f>
        <v>45873</v>
      </c>
      <c r="AC335" s="3">
        <f>WORKDAY(AB335,1,[1]USHolidays!$B$2:$B$11)</f>
        <v>45874</v>
      </c>
      <c r="AD335">
        <f>ROUND(P335*10, 0)</f>
        <v>7</v>
      </c>
      <c r="AE335">
        <f>ROUND(N335*20, 0)</f>
        <v>3</v>
      </c>
      <c r="AF335">
        <f>ROUND(O335, 0)</f>
        <v>3</v>
      </c>
      <c r="AG335">
        <f>IF(J335 = "", 999, ROUND(J335*10, 0))</f>
        <v>14</v>
      </c>
    </row>
    <row r="336" spans="1:33" x14ac:dyDescent="0.25">
      <c r="A336">
        <v>345</v>
      </c>
      <c r="B336" t="s">
        <v>2518</v>
      </c>
      <c r="C336" t="s">
        <v>2517</v>
      </c>
      <c r="D336" t="s">
        <v>3</v>
      </c>
      <c r="E336" t="s">
        <v>2</v>
      </c>
      <c r="F336" t="s">
        <v>356</v>
      </c>
      <c r="G336" t="s">
        <v>225</v>
      </c>
      <c r="H336">
        <v>11046.68</v>
      </c>
      <c r="I336">
        <v>22.57</v>
      </c>
      <c r="J336">
        <v>1.64</v>
      </c>
      <c r="K336">
        <v>5.32</v>
      </c>
      <c r="L336">
        <v>5.87</v>
      </c>
      <c r="M336" s="2">
        <v>4.1700000000000001E-2</v>
      </c>
      <c r="N336" s="2">
        <v>0.15390000000000001</v>
      </c>
      <c r="O336">
        <v>7.38</v>
      </c>
      <c r="P336">
        <v>3.11</v>
      </c>
      <c r="Q336" s="2">
        <v>0.1547</v>
      </c>
      <c r="R336" s="2">
        <v>2.23E-2</v>
      </c>
      <c r="S336" s="2">
        <v>9.7199999999999995E-2</v>
      </c>
      <c r="T336">
        <v>0.32</v>
      </c>
      <c r="U336" s="1">
        <v>45889.354166666664</v>
      </c>
      <c r="V336">
        <v>1856.2</v>
      </c>
      <c r="W336">
        <v>44.18</v>
      </c>
      <c r="X336">
        <v>36.24</v>
      </c>
      <c r="Y336" s="3">
        <f>DATE(YEAR(U336), MONTH(U336), DAY(U336))</f>
        <v>45889</v>
      </c>
      <c r="Z336" t="str">
        <f>IF(TEXT(U336, "hh:mm") = "00:00", "08:30", TEXT(U336, "hh:mm"))</f>
        <v>08:30</v>
      </c>
      <c r="AA336" s="3">
        <f>WORKDAY(AB336,-1,[1]USHolidays!$B$2:$B$11)</f>
        <v>45887</v>
      </c>
      <c r="AB336" s="3">
        <f>IF(WEEKDAY(Y336,2)=6,Y336-1,IF(WEEKDAY(Y336,2)=7,Y336-2,IF(Z336="08:30",IF(WEEKDAY(Y336,2)=1,Y336-3, Y336-1),Y336)))</f>
        <v>45888</v>
      </c>
      <c r="AC336" s="3">
        <f>WORKDAY(AB336,1,[1]USHolidays!$B$2:$B$11)</f>
        <v>45889</v>
      </c>
      <c r="AD336">
        <f>ROUND(P336*10, 0)</f>
        <v>31</v>
      </c>
      <c r="AE336">
        <f>ROUND(N336*20, 0)</f>
        <v>3</v>
      </c>
      <c r="AF336">
        <f>ROUND(O336, 0)</f>
        <v>7</v>
      </c>
      <c r="AG336">
        <f>IF(J336 = "", 999, ROUND(J336*10, 0))</f>
        <v>16</v>
      </c>
    </row>
    <row r="337" spans="1:33" x14ac:dyDescent="0.25">
      <c r="A337">
        <v>206</v>
      </c>
      <c r="B337" t="s">
        <v>2516</v>
      </c>
      <c r="C337" t="s">
        <v>2515</v>
      </c>
      <c r="D337" t="s">
        <v>3</v>
      </c>
      <c r="E337" t="s">
        <v>25</v>
      </c>
      <c r="F337" t="s">
        <v>395</v>
      </c>
      <c r="G337" t="s">
        <v>11</v>
      </c>
      <c r="H337">
        <v>11969.68</v>
      </c>
      <c r="I337">
        <v>40.64</v>
      </c>
      <c r="J337">
        <v>3.02</v>
      </c>
      <c r="K337">
        <v>24.78</v>
      </c>
      <c r="L337">
        <v>2.4900000000000002</v>
      </c>
      <c r="M337" s="2">
        <v>5.1000000000000004E-3</v>
      </c>
      <c r="N337" s="2">
        <v>0.15290000000000001</v>
      </c>
      <c r="O337">
        <v>2.9</v>
      </c>
      <c r="P337">
        <v>1.06</v>
      </c>
      <c r="Q337" s="2">
        <v>9.1700000000000004E-2</v>
      </c>
      <c r="R337" s="2">
        <v>-8.0000000000000004E-4</v>
      </c>
      <c r="S337" s="2">
        <v>-0.2019</v>
      </c>
      <c r="T337">
        <v>1.22</v>
      </c>
      <c r="U337" s="1">
        <v>45868.354166666664</v>
      </c>
      <c r="V337">
        <v>3475.61</v>
      </c>
      <c r="W337">
        <v>99.3</v>
      </c>
      <c r="X337">
        <v>79.06</v>
      </c>
      <c r="Y337" s="3">
        <f>DATE(YEAR(U337), MONTH(U337), DAY(U337))</f>
        <v>45868</v>
      </c>
      <c r="Z337" t="str">
        <f>IF(TEXT(U337, "hh:mm") = "00:00", "08:30", TEXT(U337, "hh:mm"))</f>
        <v>08:30</v>
      </c>
      <c r="AA337" s="3">
        <f>WORKDAY(AB337,-1,[1]USHolidays!$B$2:$B$11)</f>
        <v>45866</v>
      </c>
      <c r="AB337" s="3">
        <f>IF(WEEKDAY(Y337,2)=6,Y337-1,IF(WEEKDAY(Y337,2)=7,Y337-2,IF(Z337="08:30",IF(WEEKDAY(Y337,2)=1,Y337-3, Y337-1),Y337)))</f>
        <v>45867</v>
      </c>
      <c r="AC337" s="3">
        <f>WORKDAY(AB337,1,[1]USHolidays!$B$2:$B$11)</f>
        <v>45868</v>
      </c>
      <c r="AD337">
        <f>ROUND(P337*10, 0)</f>
        <v>11</v>
      </c>
      <c r="AE337">
        <f>ROUND(N337*20, 0)</f>
        <v>3</v>
      </c>
      <c r="AF337">
        <f>ROUND(O337, 0)</f>
        <v>3</v>
      </c>
      <c r="AG337">
        <f>IF(J337 = "", 999, ROUND(J337*10, 0))</f>
        <v>30</v>
      </c>
    </row>
    <row r="338" spans="1:33" x14ac:dyDescent="0.25">
      <c r="A338">
        <v>372</v>
      </c>
      <c r="B338" t="s">
        <v>2514</v>
      </c>
      <c r="C338" t="s">
        <v>2513</v>
      </c>
      <c r="D338" t="s">
        <v>17</v>
      </c>
      <c r="E338" t="s">
        <v>47</v>
      </c>
      <c r="F338" t="s">
        <v>69</v>
      </c>
      <c r="G338" t="s">
        <v>11</v>
      </c>
      <c r="H338">
        <v>3730.46</v>
      </c>
      <c r="I338">
        <v>23.23</v>
      </c>
      <c r="J338">
        <v>3.94</v>
      </c>
      <c r="K338">
        <v>26.13</v>
      </c>
      <c r="L338">
        <v>6.39</v>
      </c>
      <c r="M338" s="2">
        <v>2.6700000000000002E-2</v>
      </c>
      <c r="N338" s="2">
        <v>0.1527</v>
      </c>
      <c r="O338">
        <v>5.33</v>
      </c>
      <c r="P338">
        <v>0.33</v>
      </c>
      <c r="Q338" s="2">
        <v>0.1103</v>
      </c>
      <c r="R338" s="2">
        <v>-0.115</v>
      </c>
      <c r="S338" s="2">
        <v>-0.1168</v>
      </c>
      <c r="T338">
        <v>1.46</v>
      </c>
      <c r="U338" s="1">
        <v>45874.6875</v>
      </c>
      <c r="V338">
        <v>225.07</v>
      </c>
      <c r="W338">
        <v>163.33000000000001</v>
      </c>
      <c r="X338">
        <v>116.15</v>
      </c>
      <c r="Y338" s="3">
        <f>DATE(YEAR(U338), MONTH(U338), DAY(U338))</f>
        <v>45874</v>
      </c>
      <c r="Z338" t="str">
        <f>IF(TEXT(U338, "hh:mm") = "00:00", "08:30", TEXT(U338, "hh:mm"))</f>
        <v>16:30</v>
      </c>
      <c r="AA338" s="3">
        <f>WORKDAY(AB338,-1,[1]USHolidays!$B$2:$B$11)</f>
        <v>45873</v>
      </c>
      <c r="AB338" s="3">
        <f>IF(WEEKDAY(Y338,2)=6,Y338-1,IF(WEEKDAY(Y338,2)=7,Y338-2,IF(Z338="08:30",IF(WEEKDAY(Y338,2)=1,Y338-3, Y338-1),Y338)))</f>
        <v>45874</v>
      </c>
      <c r="AC338" s="3">
        <f>WORKDAY(AB338,1,[1]USHolidays!$B$2:$B$11)</f>
        <v>45875</v>
      </c>
      <c r="AD338">
        <f>ROUND(P338*10, 0)</f>
        <v>3</v>
      </c>
      <c r="AE338">
        <f>ROUND(N338*20, 0)</f>
        <v>3</v>
      </c>
      <c r="AF338">
        <f>ROUND(O338, 0)</f>
        <v>5</v>
      </c>
      <c r="AG338">
        <f>IF(J338 = "", 999, ROUND(J338*10, 0))</f>
        <v>39</v>
      </c>
    </row>
    <row r="339" spans="1:33" x14ac:dyDescent="0.25">
      <c r="A339">
        <v>54</v>
      </c>
      <c r="B339" t="s">
        <v>2512</v>
      </c>
      <c r="C339" t="s">
        <v>2511</v>
      </c>
      <c r="D339" t="s">
        <v>60</v>
      </c>
      <c r="E339" t="s">
        <v>94</v>
      </c>
      <c r="F339" t="s">
        <v>390</v>
      </c>
      <c r="G339" t="s">
        <v>11</v>
      </c>
      <c r="H339">
        <v>13495.99</v>
      </c>
      <c r="K339">
        <v>100.94</v>
      </c>
      <c r="L339">
        <v>3.05</v>
      </c>
      <c r="M339" s="2">
        <v>6.7799999999999999E-2</v>
      </c>
      <c r="N339" s="2">
        <v>0.1527</v>
      </c>
      <c r="O339">
        <v>4.0999999999999996</v>
      </c>
      <c r="P339">
        <v>0.8</v>
      </c>
      <c r="Q339" s="2">
        <v>-6.8999999999999999E-3</v>
      </c>
      <c r="R339" s="2">
        <v>7.3899999999999993E-2</v>
      </c>
      <c r="S339" s="2">
        <v>-0.2001</v>
      </c>
      <c r="T339">
        <v>1.25</v>
      </c>
      <c r="U339" s="1">
        <v>45859.6875</v>
      </c>
      <c r="V339">
        <v>1721.89</v>
      </c>
      <c r="W339">
        <v>98.83</v>
      </c>
      <c r="X339">
        <v>78.03</v>
      </c>
      <c r="Y339" s="3">
        <f>DATE(YEAR(U339), MONTH(U339), DAY(U339))</f>
        <v>45859</v>
      </c>
      <c r="Z339" t="str">
        <f>IF(TEXT(U339, "hh:mm") = "00:00", "08:30", TEXT(U339, "hh:mm"))</f>
        <v>16:30</v>
      </c>
      <c r="AA339" s="3">
        <f>WORKDAY(AB339,-1,[1]USHolidays!$B$2:$B$11)</f>
        <v>45856</v>
      </c>
      <c r="AB339" s="3">
        <f>IF(WEEKDAY(Y339,2)=6,Y339-1,IF(WEEKDAY(Y339,2)=7,Y339-2,IF(Z339="08:30",IF(WEEKDAY(Y339,2)=1,Y339-3, Y339-1),Y339)))</f>
        <v>45859</v>
      </c>
      <c r="AC339" s="3">
        <f>WORKDAY(AB339,1,[1]USHolidays!$B$2:$B$11)</f>
        <v>45860</v>
      </c>
      <c r="AD339">
        <f>ROUND(P339*10, 0)</f>
        <v>8</v>
      </c>
      <c r="AE339">
        <f>ROUND(N339*20, 0)</f>
        <v>3</v>
      </c>
      <c r="AF339">
        <f>ROUND(O339, 0)</f>
        <v>4</v>
      </c>
      <c r="AG339">
        <f>IF(J339 = "", 999, ROUND(J339*10, 0))</f>
        <v>999</v>
      </c>
    </row>
    <row r="340" spans="1:33" x14ac:dyDescent="0.25">
      <c r="A340">
        <v>531</v>
      </c>
      <c r="B340" t="s">
        <v>2510</v>
      </c>
      <c r="C340" t="s">
        <v>2509</v>
      </c>
      <c r="D340" t="s">
        <v>3</v>
      </c>
      <c r="E340" t="s">
        <v>29</v>
      </c>
      <c r="F340" t="s">
        <v>84</v>
      </c>
      <c r="G340" t="s">
        <v>114</v>
      </c>
      <c r="H340">
        <v>12794.54</v>
      </c>
      <c r="I340">
        <v>32.880000000000003</v>
      </c>
      <c r="J340">
        <v>6.26</v>
      </c>
      <c r="K340">
        <v>10.54</v>
      </c>
      <c r="L340">
        <v>2.31</v>
      </c>
      <c r="M340" s="2">
        <v>2.3300000000000001E-2</v>
      </c>
      <c r="N340" s="2">
        <v>0.15260000000000001</v>
      </c>
      <c r="O340">
        <v>3.17</v>
      </c>
      <c r="P340">
        <v>0.97</v>
      </c>
      <c r="Q340" s="2">
        <v>5.6300000000000003E-2</v>
      </c>
      <c r="R340" s="2">
        <v>0.109</v>
      </c>
      <c r="S340" s="2">
        <v>4.7000000000000002E-3</v>
      </c>
      <c r="T340">
        <v>0.93</v>
      </c>
      <c r="U340" s="1">
        <v>45869.354166666664</v>
      </c>
      <c r="V340">
        <v>663.94</v>
      </c>
      <c r="W340">
        <v>27.8</v>
      </c>
      <c r="X340">
        <v>25.44</v>
      </c>
      <c r="Y340" s="3">
        <f>DATE(YEAR(U340), MONTH(U340), DAY(U340))</f>
        <v>45869</v>
      </c>
      <c r="Z340" t="str">
        <f>IF(TEXT(U340, "hh:mm") = "00:00", "08:30", TEXT(U340, "hh:mm"))</f>
        <v>08:30</v>
      </c>
      <c r="AA340" s="3">
        <f>WORKDAY(AB340,-1,[1]USHolidays!$B$2:$B$11)</f>
        <v>45867</v>
      </c>
      <c r="AB340" s="3">
        <f>IF(WEEKDAY(Y340,2)=6,Y340-1,IF(WEEKDAY(Y340,2)=7,Y340-2,IF(Z340="08:30",IF(WEEKDAY(Y340,2)=1,Y340-3, Y340-1),Y340)))</f>
        <v>45868</v>
      </c>
      <c r="AC340" s="3">
        <f>WORKDAY(AB340,1,[1]USHolidays!$B$2:$B$11)</f>
        <v>45869</v>
      </c>
      <c r="AD340">
        <f>ROUND(P340*10, 0)</f>
        <v>10</v>
      </c>
      <c r="AE340">
        <f>ROUND(N340*20, 0)</f>
        <v>3</v>
      </c>
      <c r="AF340">
        <f>ROUND(O340, 0)</f>
        <v>3</v>
      </c>
      <c r="AG340">
        <f>IF(J340 = "", 999, ROUND(J340*10, 0))</f>
        <v>63</v>
      </c>
    </row>
    <row r="341" spans="1:33" x14ac:dyDescent="0.25">
      <c r="A341">
        <v>110</v>
      </c>
      <c r="B341" t="s">
        <v>2508</v>
      </c>
      <c r="C341" t="s">
        <v>2507</v>
      </c>
      <c r="D341" t="s">
        <v>3</v>
      </c>
      <c r="E341" t="s">
        <v>29</v>
      </c>
      <c r="F341" t="s">
        <v>99</v>
      </c>
      <c r="G341" t="s">
        <v>11</v>
      </c>
      <c r="H341">
        <v>12218.45</v>
      </c>
      <c r="I341">
        <v>21.39</v>
      </c>
      <c r="J341">
        <v>5.05</v>
      </c>
      <c r="K341">
        <v>75.88</v>
      </c>
      <c r="L341">
        <v>29.94</v>
      </c>
      <c r="N341" s="2">
        <v>0.1522</v>
      </c>
      <c r="O341">
        <v>3.84</v>
      </c>
      <c r="P341">
        <v>0.97</v>
      </c>
      <c r="Q341" s="2">
        <v>0.114</v>
      </c>
      <c r="R341" s="2">
        <v>0.54659999999999997</v>
      </c>
      <c r="S341" s="2">
        <v>0.3947</v>
      </c>
      <c r="T341">
        <v>1.61</v>
      </c>
      <c r="U341" s="1">
        <v>45874.354166666664</v>
      </c>
      <c r="V341">
        <v>429.27</v>
      </c>
      <c r="W341">
        <v>446.83</v>
      </c>
      <c r="X341">
        <v>434.22</v>
      </c>
      <c r="Y341" s="3">
        <f>DATE(YEAR(U341), MONTH(U341), DAY(U341))</f>
        <v>45874</v>
      </c>
      <c r="Z341" t="str">
        <f>IF(TEXT(U341, "hh:mm") = "00:00", "08:30", TEXT(U341, "hh:mm"))</f>
        <v>08:30</v>
      </c>
      <c r="AA341" s="3">
        <f>WORKDAY(AB341,-1,[1]USHolidays!$B$2:$B$11)</f>
        <v>45870</v>
      </c>
      <c r="AB341" s="3">
        <f>IF(WEEKDAY(Y341,2)=6,Y341-1,IF(WEEKDAY(Y341,2)=7,Y341-2,IF(Z341="08:30",IF(WEEKDAY(Y341,2)=1,Y341-3, Y341-1),Y341)))</f>
        <v>45873</v>
      </c>
      <c r="AC341" s="3">
        <f>WORKDAY(AB341,1,[1]USHolidays!$B$2:$B$11)</f>
        <v>45874</v>
      </c>
      <c r="AD341">
        <f>ROUND(P341*10, 0)</f>
        <v>10</v>
      </c>
      <c r="AE341">
        <f>ROUND(N341*20, 0)</f>
        <v>3</v>
      </c>
      <c r="AF341">
        <f>ROUND(O341, 0)</f>
        <v>4</v>
      </c>
      <c r="AG341">
        <f>IF(J341 = "", 999, ROUND(J341*10, 0))</f>
        <v>51</v>
      </c>
    </row>
    <row r="342" spans="1:33" x14ac:dyDescent="0.25">
      <c r="A342">
        <v>232</v>
      </c>
      <c r="B342" t="s">
        <v>2506</v>
      </c>
      <c r="C342" t="s">
        <v>2505</v>
      </c>
      <c r="D342" t="s">
        <v>17</v>
      </c>
      <c r="E342" t="s">
        <v>2</v>
      </c>
      <c r="F342" t="s">
        <v>170</v>
      </c>
      <c r="G342" t="s">
        <v>11</v>
      </c>
      <c r="H342">
        <v>4968.83</v>
      </c>
      <c r="I342">
        <v>22.14</v>
      </c>
      <c r="J342">
        <v>1.75</v>
      </c>
      <c r="K342">
        <v>45.86</v>
      </c>
      <c r="L342">
        <v>1.86</v>
      </c>
      <c r="N342" s="2">
        <v>0.15179999999999999</v>
      </c>
      <c r="O342">
        <v>5.18</v>
      </c>
      <c r="P342">
        <v>0.4</v>
      </c>
      <c r="Q342" s="2">
        <v>0.10829999999999999</v>
      </c>
      <c r="R342" s="2">
        <v>0.28960000000000002</v>
      </c>
      <c r="S342" s="2">
        <v>0.25609999999999999</v>
      </c>
      <c r="T342">
        <v>0.78</v>
      </c>
      <c r="U342" s="1">
        <v>45873.6875</v>
      </c>
      <c r="V342">
        <v>199.43</v>
      </c>
      <c r="W342">
        <v>159</v>
      </c>
      <c r="X342">
        <v>162.72999999999999</v>
      </c>
      <c r="Y342" s="3">
        <f>DATE(YEAR(U342), MONTH(U342), DAY(U342))</f>
        <v>45873</v>
      </c>
      <c r="Z342" t="str">
        <f>IF(TEXT(U342, "hh:mm") = "00:00", "08:30", TEXT(U342, "hh:mm"))</f>
        <v>16:30</v>
      </c>
      <c r="AA342" s="3">
        <f>WORKDAY(AB342,-1,[1]USHolidays!$B$2:$B$11)</f>
        <v>45870</v>
      </c>
      <c r="AB342" s="3">
        <f>IF(WEEKDAY(Y342,2)=6,Y342-1,IF(WEEKDAY(Y342,2)=7,Y342-2,IF(Z342="08:30",IF(WEEKDAY(Y342,2)=1,Y342-3, Y342-1),Y342)))</f>
        <v>45873</v>
      </c>
      <c r="AC342" s="3">
        <f>WORKDAY(AB342,1,[1]USHolidays!$B$2:$B$11)</f>
        <v>45874</v>
      </c>
      <c r="AD342">
        <f>ROUND(P342*10, 0)</f>
        <v>4</v>
      </c>
      <c r="AE342">
        <f>ROUND(N342*20, 0)</f>
        <v>3</v>
      </c>
      <c r="AF342">
        <f>ROUND(O342, 0)</f>
        <v>5</v>
      </c>
      <c r="AG342">
        <f>IF(J342 = "", 999, ROUND(J342*10, 0))</f>
        <v>18</v>
      </c>
    </row>
    <row r="343" spans="1:33" x14ac:dyDescent="0.25">
      <c r="A343">
        <v>426</v>
      </c>
      <c r="B343" t="s">
        <v>2504</v>
      </c>
      <c r="C343" t="s">
        <v>2503</v>
      </c>
      <c r="D343" t="s">
        <v>60</v>
      </c>
      <c r="E343" t="s">
        <v>8</v>
      </c>
      <c r="F343" t="s">
        <v>342</v>
      </c>
      <c r="G343" t="s">
        <v>11</v>
      </c>
      <c r="H343">
        <v>673574.32</v>
      </c>
      <c r="I343">
        <v>47.19</v>
      </c>
      <c r="J343">
        <v>1.1399999999999999</v>
      </c>
      <c r="K343">
        <v>19.3</v>
      </c>
      <c r="L343">
        <v>3.75</v>
      </c>
      <c r="M343" s="2">
        <v>8.0999999999999996E-3</v>
      </c>
      <c r="N343" s="2">
        <v>0.15079999999999999</v>
      </c>
      <c r="O343">
        <v>1.64</v>
      </c>
      <c r="P343">
        <v>2.1800000000000002</v>
      </c>
      <c r="Q343" s="2">
        <v>0.2591</v>
      </c>
      <c r="R343" s="2">
        <v>-4.8999999999999998E-3</v>
      </c>
      <c r="S343" s="2">
        <v>-7.8100000000000003E-2</v>
      </c>
      <c r="T343">
        <v>0.47</v>
      </c>
      <c r="U343" s="1">
        <v>45876.354166666664</v>
      </c>
      <c r="V343">
        <v>4371.8999999999996</v>
      </c>
      <c r="W343">
        <v>912.12</v>
      </c>
      <c r="X343">
        <v>711.68</v>
      </c>
      <c r="Y343" s="3">
        <f>DATE(YEAR(U343), MONTH(U343), DAY(U343))</f>
        <v>45876</v>
      </c>
      <c r="Z343" t="str">
        <f>IF(TEXT(U343, "hh:mm") = "00:00", "08:30", TEXT(U343, "hh:mm"))</f>
        <v>08:30</v>
      </c>
      <c r="AA343" s="3">
        <f>WORKDAY(AB343,-1,[1]USHolidays!$B$2:$B$11)</f>
        <v>45874</v>
      </c>
      <c r="AB343" s="3">
        <f>IF(WEEKDAY(Y343,2)=6,Y343-1,IF(WEEKDAY(Y343,2)=7,Y343-2,IF(Z343="08:30",IF(WEEKDAY(Y343,2)=1,Y343-3, Y343-1),Y343)))</f>
        <v>45875</v>
      </c>
      <c r="AC343" s="3">
        <f>WORKDAY(AB343,1,[1]USHolidays!$B$2:$B$11)</f>
        <v>45876</v>
      </c>
      <c r="AD343">
        <f>ROUND(P343*10, 0)</f>
        <v>22</v>
      </c>
      <c r="AE343">
        <f>ROUND(N343*20, 0)</f>
        <v>3</v>
      </c>
      <c r="AF343">
        <f>ROUND(O343, 0)</f>
        <v>2</v>
      </c>
      <c r="AG343">
        <f>IF(J343 = "", 999, ROUND(J343*10, 0))</f>
        <v>11</v>
      </c>
    </row>
    <row r="344" spans="1:33" x14ac:dyDescent="0.25">
      <c r="A344">
        <v>97</v>
      </c>
      <c r="B344" t="s">
        <v>2502</v>
      </c>
      <c r="C344" t="s">
        <v>2501</v>
      </c>
      <c r="D344" t="s">
        <v>60</v>
      </c>
      <c r="E344" t="s">
        <v>119</v>
      </c>
      <c r="F344" t="s">
        <v>277</v>
      </c>
      <c r="G344" t="s">
        <v>11</v>
      </c>
      <c r="H344">
        <v>30510.46</v>
      </c>
      <c r="I344">
        <v>26.67</v>
      </c>
      <c r="J344">
        <v>2.46</v>
      </c>
      <c r="K344">
        <v>35.130000000000003</v>
      </c>
      <c r="L344">
        <v>26.96</v>
      </c>
      <c r="M344" s="2">
        <v>6.6E-3</v>
      </c>
      <c r="N344" s="2">
        <v>0.1507</v>
      </c>
      <c r="O344">
        <v>1.57</v>
      </c>
      <c r="P344">
        <v>0.67</v>
      </c>
      <c r="Q344" s="2">
        <v>0.1963</v>
      </c>
      <c r="R344" s="2">
        <v>-0.16370000000000001</v>
      </c>
      <c r="S344" s="2">
        <v>-9.3299999999999994E-2</v>
      </c>
      <c r="T344">
        <v>0.78</v>
      </c>
      <c r="U344" s="1">
        <v>45866.6875</v>
      </c>
      <c r="V344">
        <v>3396.39</v>
      </c>
      <c r="W344">
        <v>114.27</v>
      </c>
      <c r="X344">
        <v>92.5</v>
      </c>
      <c r="Y344" s="3">
        <f>DATE(YEAR(U344), MONTH(U344), DAY(U344))</f>
        <v>45866</v>
      </c>
      <c r="Z344" t="str">
        <f>IF(TEXT(U344, "hh:mm") = "00:00", "08:30", TEXT(U344, "hh:mm"))</f>
        <v>16:30</v>
      </c>
      <c r="AA344" s="3">
        <f>WORKDAY(AB344,-1,[1]USHolidays!$B$2:$B$11)</f>
        <v>45863</v>
      </c>
      <c r="AB344" s="3">
        <f>IF(WEEKDAY(Y344,2)=6,Y344-1,IF(WEEKDAY(Y344,2)=7,Y344-2,IF(Z344="08:30",IF(WEEKDAY(Y344,2)=1,Y344-3, Y344-1),Y344)))</f>
        <v>45866</v>
      </c>
      <c r="AC344" s="3">
        <f>WORKDAY(AB344,1,[1]USHolidays!$B$2:$B$11)</f>
        <v>45867</v>
      </c>
      <c r="AD344">
        <f>ROUND(P344*10, 0)</f>
        <v>7</v>
      </c>
      <c r="AE344">
        <f>ROUND(N344*20, 0)</f>
        <v>3</v>
      </c>
      <c r="AF344">
        <f>ROUND(O344, 0)</f>
        <v>2</v>
      </c>
      <c r="AG344">
        <f>IF(J344 = "", 999, ROUND(J344*10, 0))</f>
        <v>25</v>
      </c>
    </row>
    <row r="345" spans="1:33" x14ac:dyDescent="0.25">
      <c r="A345">
        <v>639</v>
      </c>
      <c r="B345" t="s">
        <v>2500</v>
      </c>
      <c r="C345" t="s">
        <v>2499</v>
      </c>
      <c r="D345" t="s">
        <v>17</v>
      </c>
      <c r="E345" t="s">
        <v>8</v>
      </c>
      <c r="F345" t="s">
        <v>7</v>
      </c>
      <c r="G345" t="s">
        <v>11</v>
      </c>
      <c r="H345">
        <v>2046.95</v>
      </c>
      <c r="I345">
        <v>1029.3699999999999</v>
      </c>
      <c r="J345">
        <v>11.67</v>
      </c>
      <c r="K345">
        <v>5.88</v>
      </c>
      <c r="L345">
        <v>2.37</v>
      </c>
      <c r="N345" s="2">
        <v>0.1502</v>
      </c>
      <c r="O345">
        <v>10.09</v>
      </c>
      <c r="P345">
        <v>0.34</v>
      </c>
      <c r="Q345" s="2">
        <v>1.2500000000000001E-2</v>
      </c>
      <c r="R345" s="2">
        <v>3.3000000000000002E-2</v>
      </c>
      <c r="S345" s="2">
        <v>-0.25950000000000001</v>
      </c>
      <c r="T345">
        <v>1.28</v>
      </c>
      <c r="U345" s="1">
        <v>45869.354166666664</v>
      </c>
      <c r="V345">
        <v>530.13</v>
      </c>
      <c r="W345">
        <v>58.12</v>
      </c>
      <c r="X345">
        <v>40.659999999999997</v>
      </c>
      <c r="Y345" s="3">
        <f>DATE(YEAR(U345), MONTH(U345), DAY(U345))</f>
        <v>45869</v>
      </c>
      <c r="Z345" t="str">
        <f>IF(TEXT(U345, "hh:mm") = "00:00", "08:30", TEXT(U345, "hh:mm"))</f>
        <v>08:30</v>
      </c>
      <c r="AA345" s="3">
        <f>WORKDAY(AB345,-1,[1]USHolidays!$B$2:$B$11)</f>
        <v>45867</v>
      </c>
      <c r="AB345" s="3">
        <f>IF(WEEKDAY(Y345,2)=6,Y345-1,IF(WEEKDAY(Y345,2)=7,Y345-2,IF(Z345="08:30",IF(WEEKDAY(Y345,2)=1,Y345-3, Y345-1),Y345)))</f>
        <v>45868</v>
      </c>
      <c r="AC345" s="3">
        <f>WORKDAY(AB345,1,[1]USHolidays!$B$2:$B$11)</f>
        <v>45869</v>
      </c>
      <c r="AD345">
        <f>ROUND(P345*10, 0)</f>
        <v>3</v>
      </c>
      <c r="AE345">
        <f>ROUND(N345*20, 0)</f>
        <v>3</v>
      </c>
      <c r="AF345">
        <f>ROUND(O345, 0)</f>
        <v>10</v>
      </c>
      <c r="AG345">
        <f>IF(J345 = "", 999, ROUND(J345*10, 0))</f>
        <v>117</v>
      </c>
    </row>
    <row r="346" spans="1:33" x14ac:dyDescent="0.25">
      <c r="A346">
        <v>614</v>
      </c>
      <c r="B346" t="s">
        <v>2498</v>
      </c>
      <c r="C346" t="s">
        <v>2497</v>
      </c>
      <c r="D346" t="s">
        <v>3</v>
      </c>
      <c r="E346" t="s">
        <v>51</v>
      </c>
      <c r="F346" t="s">
        <v>623</v>
      </c>
      <c r="G346" t="s">
        <v>1189</v>
      </c>
      <c r="H346">
        <v>2825.97</v>
      </c>
      <c r="I346">
        <v>26.28</v>
      </c>
      <c r="J346">
        <v>0.36</v>
      </c>
      <c r="K346">
        <v>3.8</v>
      </c>
      <c r="L346">
        <v>2.62</v>
      </c>
      <c r="N346" s="2">
        <v>0.1502</v>
      </c>
      <c r="O346">
        <v>1.98</v>
      </c>
      <c r="P346">
        <v>6.14</v>
      </c>
      <c r="Q346" s="2">
        <v>8.2199999999999995E-2</v>
      </c>
      <c r="R346" s="2">
        <v>0.14729999999999999</v>
      </c>
      <c r="S346" s="2">
        <v>0.1406</v>
      </c>
      <c r="T346">
        <v>0.89</v>
      </c>
      <c r="U346" s="1">
        <v>45882.6875</v>
      </c>
      <c r="V346">
        <v>960.39</v>
      </c>
      <c r="W346">
        <v>8.94</v>
      </c>
      <c r="X346">
        <v>7.79</v>
      </c>
      <c r="Y346" s="3">
        <f>DATE(YEAR(U346), MONTH(U346), DAY(U346))</f>
        <v>45882</v>
      </c>
      <c r="Z346" t="str">
        <f>IF(TEXT(U346, "hh:mm") = "00:00", "08:30", TEXT(U346, "hh:mm"))</f>
        <v>16:30</v>
      </c>
      <c r="AA346" s="3">
        <f>WORKDAY(AB346,-1,[1]USHolidays!$B$2:$B$11)</f>
        <v>45881</v>
      </c>
      <c r="AB346" s="3">
        <f>IF(WEEKDAY(Y346,2)=6,Y346-1,IF(WEEKDAY(Y346,2)=7,Y346-2,IF(Z346="08:30",IF(WEEKDAY(Y346,2)=1,Y346-3, Y346-1),Y346)))</f>
        <v>45882</v>
      </c>
      <c r="AC346" s="3">
        <f>WORKDAY(AB346,1,[1]USHolidays!$B$2:$B$11)</f>
        <v>45883</v>
      </c>
      <c r="AD346">
        <f>ROUND(P346*10, 0)</f>
        <v>61</v>
      </c>
      <c r="AE346">
        <f>ROUND(N346*20, 0)</f>
        <v>3</v>
      </c>
      <c r="AF346">
        <f>ROUND(O346, 0)</f>
        <v>2</v>
      </c>
      <c r="AG346">
        <f>IF(J346 = "", 999, ROUND(J346*10, 0))</f>
        <v>4</v>
      </c>
    </row>
    <row r="347" spans="1:33" x14ac:dyDescent="0.25">
      <c r="A347">
        <v>240</v>
      </c>
      <c r="B347" t="s">
        <v>2496</v>
      </c>
      <c r="C347" t="s">
        <v>2495</v>
      </c>
      <c r="D347" t="s">
        <v>60</v>
      </c>
      <c r="E347" t="s">
        <v>25</v>
      </c>
      <c r="F347" t="s">
        <v>63</v>
      </c>
      <c r="G347" t="s">
        <v>11</v>
      </c>
      <c r="H347">
        <v>76065</v>
      </c>
      <c r="I347">
        <v>23.39</v>
      </c>
      <c r="J347">
        <v>1.45</v>
      </c>
      <c r="K347">
        <v>46.35</v>
      </c>
      <c r="L347">
        <v>1.84</v>
      </c>
      <c r="N347" s="2">
        <v>0.14960000000000001</v>
      </c>
      <c r="O347">
        <v>1.08</v>
      </c>
      <c r="P347">
        <v>1.18</v>
      </c>
      <c r="Q347" s="2">
        <v>0.16009999999999999</v>
      </c>
      <c r="R347" s="2">
        <v>-0.2419</v>
      </c>
      <c r="S347" s="2">
        <v>-0.31879999999999997</v>
      </c>
      <c r="T347">
        <v>0.9</v>
      </c>
      <c r="U347" s="1">
        <v>45861.354166666664</v>
      </c>
      <c r="V347">
        <v>5805.89</v>
      </c>
      <c r="W347">
        <v>183.93</v>
      </c>
      <c r="X347">
        <v>139.93</v>
      </c>
      <c r="Y347" s="3">
        <f>DATE(YEAR(U347), MONTH(U347), DAY(U347))</f>
        <v>45861</v>
      </c>
      <c r="Z347" t="str">
        <f>IF(TEXT(U347, "hh:mm") = "00:00", "08:30", TEXT(U347, "hh:mm"))</f>
        <v>08:30</v>
      </c>
      <c r="AA347" s="3">
        <f>WORKDAY(AB347,-1,[1]USHolidays!$B$2:$B$11)</f>
        <v>45859</v>
      </c>
      <c r="AB347" s="3">
        <f>IF(WEEKDAY(Y347,2)=6,Y347-1,IF(WEEKDAY(Y347,2)=7,Y347-2,IF(Z347="08:30",IF(WEEKDAY(Y347,2)=1,Y347-3, Y347-1),Y347)))</f>
        <v>45860</v>
      </c>
      <c r="AC347" s="3">
        <f>WORKDAY(AB347,1,[1]USHolidays!$B$2:$B$11)</f>
        <v>45861</v>
      </c>
      <c r="AD347">
        <f>ROUND(P347*10, 0)</f>
        <v>12</v>
      </c>
      <c r="AE347">
        <f>ROUND(N347*20, 0)</f>
        <v>3</v>
      </c>
      <c r="AF347">
        <f>ROUND(O347, 0)</f>
        <v>1</v>
      </c>
      <c r="AG347">
        <f>IF(J347 = "", 999, ROUND(J347*10, 0))</f>
        <v>15</v>
      </c>
    </row>
    <row r="348" spans="1:33" x14ac:dyDescent="0.25">
      <c r="A348">
        <v>634</v>
      </c>
      <c r="B348" t="s">
        <v>2494</v>
      </c>
      <c r="C348" t="s">
        <v>2493</v>
      </c>
      <c r="D348" t="s">
        <v>17</v>
      </c>
      <c r="E348" t="s">
        <v>88</v>
      </c>
      <c r="F348" t="s">
        <v>111</v>
      </c>
      <c r="G348" t="s">
        <v>11</v>
      </c>
      <c r="H348">
        <v>3192.56</v>
      </c>
      <c r="I348">
        <v>26.57</v>
      </c>
      <c r="J348">
        <v>1.96</v>
      </c>
      <c r="K348">
        <v>18.59</v>
      </c>
      <c r="L348">
        <v>10.5</v>
      </c>
      <c r="M348" s="2">
        <v>2.3999999999999998E-3</v>
      </c>
      <c r="N348" s="2">
        <v>0.14949999999999999</v>
      </c>
      <c r="O348">
        <v>3.13</v>
      </c>
      <c r="P348">
        <v>0.01</v>
      </c>
      <c r="Q348" s="2">
        <v>0.35730000000000001</v>
      </c>
      <c r="R348" s="2">
        <v>0.1893</v>
      </c>
      <c r="S348" s="2">
        <v>-0.16</v>
      </c>
      <c r="T348">
        <v>0.99</v>
      </c>
      <c r="U348" s="1">
        <v>45868.6875</v>
      </c>
      <c r="V348">
        <v>145.47</v>
      </c>
      <c r="W348">
        <v>105</v>
      </c>
      <c r="X348">
        <v>111.5</v>
      </c>
      <c r="Y348" s="3">
        <f>DATE(YEAR(U348), MONTH(U348), DAY(U348))</f>
        <v>45868</v>
      </c>
      <c r="Z348" t="str">
        <f>IF(TEXT(U348, "hh:mm") = "00:00", "08:30", TEXT(U348, "hh:mm"))</f>
        <v>16:30</v>
      </c>
      <c r="AA348" s="3">
        <f>WORKDAY(AB348,-1,[1]USHolidays!$B$2:$B$11)</f>
        <v>45867</v>
      </c>
      <c r="AB348" s="3">
        <f>IF(WEEKDAY(Y348,2)=6,Y348-1,IF(WEEKDAY(Y348,2)=7,Y348-2,IF(Z348="08:30",IF(WEEKDAY(Y348,2)=1,Y348-3, Y348-1),Y348)))</f>
        <v>45868</v>
      </c>
      <c r="AC348" s="3">
        <f>WORKDAY(AB348,1,[1]USHolidays!$B$2:$B$11)</f>
        <v>45869</v>
      </c>
      <c r="AD348">
        <f>ROUND(P348*10, 0)</f>
        <v>0</v>
      </c>
      <c r="AE348">
        <f>ROUND(N348*20, 0)</f>
        <v>3</v>
      </c>
      <c r="AF348">
        <f>ROUND(O348, 0)</f>
        <v>3</v>
      </c>
      <c r="AG348">
        <f>IF(J348 = "", 999, ROUND(J348*10, 0))</f>
        <v>20</v>
      </c>
    </row>
    <row r="349" spans="1:33" x14ac:dyDescent="0.25">
      <c r="A349">
        <v>790</v>
      </c>
      <c r="B349" t="s">
        <v>2492</v>
      </c>
      <c r="C349" t="s">
        <v>2491</v>
      </c>
      <c r="D349" t="s">
        <v>3</v>
      </c>
      <c r="E349" t="s">
        <v>2</v>
      </c>
      <c r="F349" t="s">
        <v>470</v>
      </c>
      <c r="G349" t="s">
        <v>11</v>
      </c>
      <c r="H349">
        <v>2900.52</v>
      </c>
      <c r="I349">
        <v>17.04</v>
      </c>
      <c r="J349">
        <v>4.4400000000000004</v>
      </c>
      <c r="K349">
        <v>9.77</v>
      </c>
      <c r="L349">
        <v>3.32</v>
      </c>
      <c r="M349" s="2">
        <v>1.11E-2</v>
      </c>
      <c r="N349" s="2">
        <v>0.14899999999999999</v>
      </c>
      <c r="O349">
        <v>3.55</v>
      </c>
      <c r="P349">
        <v>0.22</v>
      </c>
      <c r="Q349" s="2">
        <v>9.7299999999999998E-2</v>
      </c>
      <c r="R349" s="2">
        <v>0.1852</v>
      </c>
      <c r="S349" s="2">
        <v>-7.2700000000000001E-2</v>
      </c>
      <c r="T349">
        <v>1.87</v>
      </c>
      <c r="U349" s="1">
        <v>45876.354166666664</v>
      </c>
      <c r="V349">
        <v>2264.63</v>
      </c>
      <c r="W349">
        <v>36.53</v>
      </c>
      <c r="X349">
        <v>35.71</v>
      </c>
      <c r="Y349" s="3">
        <f>DATE(YEAR(U349), MONTH(U349), DAY(U349))</f>
        <v>45876</v>
      </c>
      <c r="Z349" t="str">
        <f>IF(TEXT(U349, "hh:mm") = "00:00", "08:30", TEXT(U349, "hh:mm"))</f>
        <v>08:30</v>
      </c>
      <c r="AA349" s="3">
        <f>WORKDAY(AB349,-1,[1]USHolidays!$B$2:$B$11)</f>
        <v>45874</v>
      </c>
      <c r="AB349" s="3">
        <f>IF(WEEKDAY(Y349,2)=6,Y349-1,IF(WEEKDAY(Y349,2)=7,Y349-2,IF(Z349="08:30",IF(WEEKDAY(Y349,2)=1,Y349-3, Y349-1),Y349)))</f>
        <v>45875</v>
      </c>
      <c r="AC349" s="3">
        <f>WORKDAY(AB349,1,[1]USHolidays!$B$2:$B$11)</f>
        <v>45876</v>
      </c>
      <c r="AD349">
        <f>ROUND(P349*10, 0)</f>
        <v>2</v>
      </c>
      <c r="AE349">
        <f>ROUND(N349*20, 0)</f>
        <v>3</v>
      </c>
      <c r="AF349">
        <f>ROUND(O349, 0)</f>
        <v>4</v>
      </c>
      <c r="AG349">
        <f>IF(J349 = "", 999, ROUND(J349*10, 0))</f>
        <v>44</v>
      </c>
    </row>
    <row r="350" spans="1:33" x14ac:dyDescent="0.25">
      <c r="A350">
        <v>296</v>
      </c>
      <c r="B350" t="s">
        <v>2490</v>
      </c>
      <c r="C350" t="s">
        <v>2489</v>
      </c>
      <c r="D350" t="s">
        <v>60</v>
      </c>
      <c r="E350" t="s">
        <v>16</v>
      </c>
      <c r="F350" t="s">
        <v>308</v>
      </c>
      <c r="G350" t="s">
        <v>11</v>
      </c>
      <c r="H350">
        <v>49607.07</v>
      </c>
      <c r="I350">
        <v>22.24</v>
      </c>
      <c r="J350">
        <v>0.82</v>
      </c>
      <c r="K350">
        <v>37.4</v>
      </c>
      <c r="L350">
        <v>4.28</v>
      </c>
      <c r="M350" s="2">
        <v>1.26E-2</v>
      </c>
      <c r="N350" s="2">
        <v>0.14899999999999999</v>
      </c>
      <c r="O350">
        <v>3.71</v>
      </c>
      <c r="P350">
        <v>0.82</v>
      </c>
      <c r="Q350" s="2">
        <v>0.18099999999999999</v>
      </c>
      <c r="R350" s="2">
        <v>0.25359999999999999</v>
      </c>
      <c r="S350" s="2">
        <v>0.2059</v>
      </c>
      <c r="T350">
        <v>0.67</v>
      </c>
      <c r="U350" s="1">
        <v>45868.354166666664</v>
      </c>
      <c r="V350">
        <v>2038.36</v>
      </c>
      <c r="W350">
        <v>161.93</v>
      </c>
      <c r="X350">
        <v>160.4</v>
      </c>
      <c r="Y350" s="3">
        <f>DATE(YEAR(U350), MONTH(U350), DAY(U350))</f>
        <v>45868</v>
      </c>
      <c r="Z350" t="str">
        <f>IF(TEXT(U350, "hh:mm") = "00:00", "08:30", TEXT(U350, "hh:mm"))</f>
        <v>08:30</v>
      </c>
      <c r="AA350" s="3">
        <f>WORKDAY(AB350,-1,[1]USHolidays!$B$2:$B$11)</f>
        <v>45866</v>
      </c>
      <c r="AB350" s="3">
        <f>IF(WEEKDAY(Y350,2)=6,Y350-1,IF(WEEKDAY(Y350,2)=7,Y350-2,IF(Z350="08:30",IF(WEEKDAY(Y350,2)=1,Y350-3, Y350-1),Y350)))</f>
        <v>45867</v>
      </c>
      <c r="AC350" s="3">
        <f>WORKDAY(AB350,1,[1]USHolidays!$B$2:$B$11)</f>
        <v>45868</v>
      </c>
      <c r="AD350">
        <f>ROUND(P350*10, 0)</f>
        <v>8</v>
      </c>
      <c r="AE350">
        <f>ROUND(N350*20, 0)</f>
        <v>3</v>
      </c>
      <c r="AF350">
        <f>ROUND(O350, 0)</f>
        <v>4</v>
      </c>
      <c r="AG350">
        <f>IF(J350 = "", 999, ROUND(J350*10, 0))</f>
        <v>8</v>
      </c>
    </row>
    <row r="351" spans="1:33" x14ac:dyDescent="0.25">
      <c r="A351">
        <v>29</v>
      </c>
      <c r="B351" t="s">
        <v>2488</v>
      </c>
      <c r="C351" t="s">
        <v>2487</v>
      </c>
      <c r="D351" t="s">
        <v>3</v>
      </c>
      <c r="E351" t="s">
        <v>25</v>
      </c>
      <c r="F351" t="s">
        <v>24</v>
      </c>
      <c r="G351" t="s">
        <v>56</v>
      </c>
      <c r="H351">
        <v>9082.59</v>
      </c>
      <c r="I351">
        <v>62.54</v>
      </c>
      <c r="J351">
        <v>4.05</v>
      </c>
      <c r="K351">
        <v>17.45</v>
      </c>
      <c r="L351">
        <v>2.81</v>
      </c>
      <c r="N351" s="2">
        <v>0.14849999999999999</v>
      </c>
      <c r="O351">
        <v>2.25</v>
      </c>
      <c r="P351">
        <v>0.01</v>
      </c>
      <c r="Q351" s="2">
        <v>0.21640000000000001</v>
      </c>
      <c r="R351" s="2">
        <v>7.2800000000000004E-2</v>
      </c>
      <c r="S351" s="2">
        <v>-6.7900000000000002E-2</v>
      </c>
      <c r="T351">
        <v>0.78</v>
      </c>
      <c r="U351" s="1">
        <v>45903.6875</v>
      </c>
      <c r="V351">
        <v>466.86</v>
      </c>
      <c r="W351">
        <v>118.75</v>
      </c>
      <c r="X351">
        <v>105.88</v>
      </c>
      <c r="Y351" s="3">
        <f>DATE(YEAR(U351), MONTH(U351), DAY(U351))</f>
        <v>45903</v>
      </c>
      <c r="Z351" t="str">
        <f>IF(TEXT(U351, "hh:mm") = "00:00", "08:30", TEXT(U351, "hh:mm"))</f>
        <v>16:30</v>
      </c>
      <c r="AA351" s="3">
        <f>WORKDAY(AB351,-1,[1]USHolidays!$B$2:$B$11)</f>
        <v>45902</v>
      </c>
      <c r="AB351" s="3">
        <f>IF(WEEKDAY(Y351,2)=6,Y351-1,IF(WEEKDAY(Y351,2)=7,Y351-2,IF(Z351="08:30",IF(WEEKDAY(Y351,2)=1,Y351-3, Y351-1),Y351)))</f>
        <v>45903</v>
      </c>
      <c r="AC351" s="3">
        <f>WORKDAY(AB351,1,[1]USHolidays!$B$2:$B$11)</f>
        <v>45904</v>
      </c>
      <c r="AD351">
        <f>ROUND(P351*10, 0)</f>
        <v>0</v>
      </c>
      <c r="AE351">
        <f>ROUND(N351*20, 0)</f>
        <v>3</v>
      </c>
      <c r="AF351">
        <f>ROUND(O351, 0)</f>
        <v>2</v>
      </c>
      <c r="AG351">
        <f>IF(J351 = "", 999, ROUND(J351*10, 0))</f>
        <v>41</v>
      </c>
    </row>
    <row r="352" spans="1:33" x14ac:dyDescent="0.25">
      <c r="A352">
        <v>681</v>
      </c>
      <c r="B352" t="s">
        <v>2486</v>
      </c>
      <c r="C352" t="s">
        <v>2485</v>
      </c>
      <c r="D352" t="s">
        <v>3</v>
      </c>
      <c r="E352" t="s">
        <v>8</v>
      </c>
      <c r="F352" t="s">
        <v>59</v>
      </c>
      <c r="G352" t="s">
        <v>80</v>
      </c>
      <c r="H352">
        <v>6172.96</v>
      </c>
      <c r="I352">
        <v>42.25</v>
      </c>
      <c r="J352">
        <v>2.2599999999999998</v>
      </c>
      <c r="K352">
        <v>6.01</v>
      </c>
      <c r="L352">
        <v>0.41</v>
      </c>
      <c r="M352" s="2">
        <v>2.3E-3</v>
      </c>
      <c r="N352" s="2">
        <v>0.1474</v>
      </c>
      <c r="O352">
        <v>6.16</v>
      </c>
      <c r="P352">
        <v>0.3</v>
      </c>
      <c r="Q352" s="2">
        <v>0.1173</v>
      </c>
      <c r="R352" s="2">
        <v>4.0000000000000002E-4</v>
      </c>
      <c r="S352" s="2">
        <v>3.8100000000000002E-2</v>
      </c>
      <c r="T352">
        <v>0.56000000000000005</v>
      </c>
      <c r="U352" s="1">
        <v>45874.354166666664</v>
      </c>
      <c r="V352">
        <v>329</v>
      </c>
      <c r="W352">
        <v>28.73</v>
      </c>
      <c r="X352">
        <v>22.62</v>
      </c>
      <c r="Y352" s="3">
        <f>DATE(YEAR(U352), MONTH(U352), DAY(U352))</f>
        <v>45874</v>
      </c>
      <c r="Z352" t="str">
        <f>IF(TEXT(U352, "hh:mm") = "00:00", "08:30", TEXT(U352, "hh:mm"))</f>
        <v>08:30</v>
      </c>
      <c r="AA352" s="3">
        <f>WORKDAY(AB352,-1,[1]USHolidays!$B$2:$B$11)</f>
        <v>45870</v>
      </c>
      <c r="AB352" s="3">
        <f>IF(WEEKDAY(Y352,2)=6,Y352-1,IF(WEEKDAY(Y352,2)=7,Y352-2,IF(Z352="08:30",IF(WEEKDAY(Y352,2)=1,Y352-3, Y352-1),Y352)))</f>
        <v>45873</v>
      </c>
      <c r="AC352" s="3">
        <f>WORKDAY(AB352,1,[1]USHolidays!$B$2:$B$11)</f>
        <v>45874</v>
      </c>
      <c r="AD352">
        <f>ROUND(P352*10, 0)</f>
        <v>3</v>
      </c>
      <c r="AE352">
        <f>ROUND(N352*20, 0)</f>
        <v>3</v>
      </c>
      <c r="AF352">
        <f>ROUND(O352, 0)</f>
        <v>6</v>
      </c>
      <c r="AG352">
        <f>IF(J352 = "", 999, ROUND(J352*10, 0))</f>
        <v>23</v>
      </c>
    </row>
    <row r="353" spans="1:33" x14ac:dyDescent="0.25">
      <c r="A353">
        <v>116</v>
      </c>
      <c r="B353" t="s">
        <v>2484</v>
      </c>
      <c r="C353" t="s">
        <v>2483</v>
      </c>
      <c r="D353" t="s">
        <v>359</v>
      </c>
      <c r="E353" t="s">
        <v>25</v>
      </c>
      <c r="F353" t="s">
        <v>24</v>
      </c>
      <c r="G353" t="s">
        <v>11</v>
      </c>
      <c r="H353">
        <v>101639.88</v>
      </c>
      <c r="I353">
        <v>100.72</v>
      </c>
      <c r="J353">
        <v>6.67</v>
      </c>
      <c r="K353">
        <v>18.37</v>
      </c>
      <c r="L353">
        <v>10.34</v>
      </c>
      <c r="N353" s="2">
        <v>0.1472</v>
      </c>
      <c r="O353">
        <v>1.58</v>
      </c>
      <c r="P353">
        <v>0.49</v>
      </c>
      <c r="Q353" s="2">
        <v>0.1988</v>
      </c>
      <c r="R353" s="2">
        <v>0.25030000000000002</v>
      </c>
      <c r="S353" s="2">
        <v>0.2389</v>
      </c>
      <c r="T353">
        <v>0.98</v>
      </c>
      <c r="U353" s="1">
        <v>45866.6875</v>
      </c>
      <c r="V353">
        <v>1932.26</v>
      </c>
      <c r="W353">
        <v>368.37</v>
      </c>
      <c r="X353">
        <v>372.25</v>
      </c>
      <c r="Y353" s="3">
        <f>DATE(YEAR(U353), MONTH(U353), DAY(U353))</f>
        <v>45866</v>
      </c>
      <c r="Z353" t="str">
        <f>IF(TEXT(U353, "hh:mm") = "00:00", "08:30", TEXT(U353, "hh:mm"))</f>
        <v>16:30</v>
      </c>
      <c r="AA353" s="3">
        <f>WORKDAY(AB353,-1,[1]USHolidays!$B$2:$B$11)</f>
        <v>45863</v>
      </c>
      <c r="AB353" s="3">
        <f>IF(WEEKDAY(Y353,2)=6,Y353-1,IF(WEEKDAY(Y353,2)=7,Y353-2,IF(Z353="08:30",IF(WEEKDAY(Y353,2)=1,Y353-3, Y353-1),Y353)))</f>
        <v>45866</v>
      </c>
      <c r="AC353" s="3">
        <f>WORKDAY(AB353,1,[1]USHolidays!$B$2:$B$11)</f>
        <v>45867</v>
      </c>
      <c r="AD353">
        <f>ROUND(P353*10, 0)</f>
        <v>5</v>
      </c>
      <c r="AE353">
        <f>ROUND(N353*20, 0)</f>
        <v>3</v>
      </c>
      <c r="AF353">
        <f>ROUND(O353, 0)</f>
        <v>2</v>
      </c>
      <c r="AG353">
        <f>IF(J353 = "", 999, ROUND(J353*10, 0))</f>
        <v>67</v>
      </c>
    </row>
    <row r="354" spans="1:33" x14ac:dyDescent="0.25">
      <c r="A354">
        <v>635</v>
      </c>
      <c r="B354" t="s">
        <v>2482</v>
      </c>
      <c r="C354" t="s">
        <v>2481</v>
      </c>
      <c r="D354" t="s">
        <v>3</v>
      </c>
      <c r="E354" t="s">
        <v>8</v>
      </c>
      <c r="F354" t="s">
        <v>222</v>
      </c>
      <c r="G354" t="s">
        <v>11</v>
      </c>
      <c r="H354">
        <v>12645.64</v>
      </c>
      <c r="I354">
        <v>10.95</v>
      </c>
      <c r="J354">
        <v>2.4500000000000002</v>
      </c>
      <c r="K354">
        <v>158.65</v>
      </c>
      <c r="L354">
        <v>67.59</v>
      </c>
      <c r="N354" s="2">
        <v>0.14710000000000001</v>
      </c>
      <c r="O354">
        <v>2.94</v>
      </c>
      <c r="P354">
        <v>0</v>
      </c>
      <c r="Q354" s="2">
        <v>0.40360000000000001</v>
      </c>
      <c r="R354" s="2">
        <v>-7.4999999999999997E-2</v>
      </c>
      <c r="S354" s="2">
        <v>-0.2054</v>
      </c>
      <c r="T354">
        <v>0.56999999999999995</v>
      </c>
      <c r="U354" s="1">
        <v>45868.354166666664</v>
      </c>
      <c r="V354">
        <v>543.73</v>
      </c>
      <c r="W354">
        <v>384.18</v>
      </c>
      <c r="X354">
        <v>280.35000000000002</v>
      </c>
      <c r="Y354" s="3">
        <f>DATE(YEAR(U354), MONTH(U354), DAY(U354))</f>
        <v>45868</v>
      </c>
      <c r="Z354" t="str">
        <f>IF(TEXT(U354, "hh:mm") = "00:00", "08:30", TEXT(U354, "hh:mm"))</f>
        <v>08:30</v>
      </c>
      <c r="AA354" s="3">
        <f>WORKDAY(AB354,-1,[1]USHolidays!$B$2:$B$11)</f>
        <v>45866</v>
      </c>
      <c r="AB354" s="3">
        <f>IF(WEEKDAY(Y354,2)=6,Y354-1,IF(WEEKDAY(Y354,2)=7,Y354-2,IF(Z354="08:30",IF(WEEKDAY(Y354,2)=1,Y354-3, Y354-1),Y354)))</f>
        <v>45867</v>
      </c>
      <c r="AC354" s="3">
        <f>WORKDAY(AB354,1,[1]USHolidays!$B$2:$B$11)</f>
        <v>45868</v>
      </c>
      <c r="AD354">
        <f>ROUND(P354*10, 0)</f>
        <v>0</v>
      </c>
      <c r="AE354">
        <f>ROUND(N354*20, 0)</f>
        <v>3</v>
      </c>
      <c r="AF354">
        <f>ROUND(O354, 0)</f>
        <v>3</v>
      </c>
      <c r="AG354">
        <f>IF(J354 = "", 999, ROUND(J354*10, 0))</f>
        <v>25</v>
      </c>
    </row>
    <row r="355" spans="1:33" x14ac:dyDescent="0.25">
      <c r="A355">
        <v>499</v>
      </c>
      <c r="B355" t="s">
        <v>2480</v>
      </c>
      <c r="C355" t="s">
        <v>2479</v>
      </c>
      <c r="D355" t="s">
        <v>3</v>
      </c>
      <c r="E355" t="s">
        <v>94</v>
      </c>
      <c r="F355" t="s">
        <v>93</v>
      </c>
      <c r="G355" t="s">
        <v>11</v>
      </c>
      <c r="H355">
        <v>4348.18</v>
      </c>
      <c r="I355">
        <v>51.7</v>
      </c>
      <c r="K355">
        <v>8.64</v>
      </c>
      <c r="L355">
        <v>0.21</v>
      </c>
      <c r="M355" s="2">
        <v>7.0599999999999996E-2</v>
      </c>
      <c r="N355" s="2">
        <v>0.14710000000000001</v>
      </c>
      <c r="O355">
        <v>3.34</v>
      </c>
      <c r="P355">
        <v>3.42</v>
      </c>
      <c r="Q355" s="2">
        <v>6.2300000000000001E-2</v>
      </c>
      <c r="R355" s="2">
        <v>-4.8500000000000001E-2</v>
      </c>
      <c r="S355" s="2">
        <v>-0.1517</v>
      </c>
      <c r="T355">
        <v>1.1000000000000001</v>
      </c>
      <c r="U355" s="1">
        <v>45873.6875</v>
      </c>
      <c r="V355">
        <v>1193.6600000000001</v>
      </c>
      <c r="W355">
        <v>34.83</v>
      </c>
      <c r="X355">
        <v>32.159999999999997</v>
      </c>
      <c r="Y355" s="3">
        <f>DATE(YEAR(U355), MONTH(U355), DAY(U355))</f>
        <v>45873</v>
      </c>
      <c r="Z355" t="str">
        <f>IF(TEXT(U355, "hh:mm") = "00:00", "08:30", TEXT(U355, "hh:mm"))</f>
        <v>16:30</v>
      </c>
      <c r="AA355" s="3">
        <f>WORKDAY(AB355,-1,[1]USHolidays!$B$2:$B$11)</f>
        <v>45870</v>
      </c>
      <c r="AB355" s="3">
        <f>IF(WEEKDAY(Y355,2)=6,Y355-1,IF(WEEKDAY(Y355,2)=7,Y355-2,IF(Z355="08:30",IF(WEEKDAY(Y355,2)=1,Y355-3, Y355-1),Y355)))</f>
        <v>45873</v>
      </c>
      <c r="AC355" s="3">
        <f>WORKDAY(AB355,1,[1]USHolidays!$B$2:$B$11)</f>
        <v>45874</v>
      </c>
      <c r="AD355">
        <f>ROUND(P355*10, 0)</f>
        <v>34</v>
      </c>
      <c r="AE355">
        <f>ROUND(N355*20, 0)</f>
        <v>3</v>
      </c>
      <c r="AF355">
        <f>ROUND(O355, 0)</f>
        <v>3</v>
      </c>
      <c r="AG355">
        <f>IF(J355 = "", 999, ROUND(J355*10, 0))</f>
        <v>999</v>
      </c>
    </row>
    <row r="356" spans="1:33" x14ac:dyDescent="0.25">
      <c r="A356">
        <v>16</v>
      </c>
      <c r="B356" t="s">
        <v>2478</v>
      </c>
      <c r="C356" t="s">
        <v>2477</v>
      </c>
      <c r="D356" t="s">
        <v>3</v>
      </c>
      <c r="E356" t="s">
        <v>88</v>
      </c>
      <c r="F356" t="s">
        <v>87</v>
      </c>
      <c r="G356" t="s">
        <v>56</v>
      </c>
      <c r="H356">
        <v>10791.57</v>
      </c>
      <c r="I356">
        <v>41.35</v>
      </c>
      <c r="J356">
        <v>1.29</v>
      </c>
      <c r="K356">
        <v>8.56</v>
      </c>
      <c r="L356">
        <v>0.76</v>
      </c>
      <c r="M356" s="2">
        <v>3.8999999999999998E-3</v>
      </c>
      <c r="N356" s="2">
        <v>0.1454</v>
      </c>
      <c r="O356">
        <v>2.76</v>
      </c>
      <c r="P356">
        <v>0.08</v>
      </c>
      <c r="Q356" s="2">
        <v>0.18360000000000001</v>
      </c>
      <c r="R356" s="2">
        <v>-0.1003</v>
      </c>
      <c r="S356" s="2">
        <v>0.39150000000000001</v>
      </c>
      <c r="T356">
        <v>0.51</v>
      </c>
      <c r="U356" s="1">
        <v>45868.6875</v>
      </c>
      <c r="V356">
        <v>3789.6</v>
      </c>
      <c r="W356">
        <v>37.07</v>
      </c>
      <c r="X356">
        <v>25.66</v>
      </c>
      <c r="Y356" s="3">
        <f>DATE(YEAR(U356), MONTH(U356), DAY(U356))</f>
        <v>45868</v>
      </c>
      <c r="Z356" t="str">
        <f>IF(TEXT(U356, "hh:mm") = "00:00", "08:30", TEXT(U356, "hh:mm"))</f>
        <v>16:30</v>
      </c>
      <c r="AA356" s="3">
        <f>WORKDAY(AB356,-1,[1]USHolidays!$B$2:$B$11)</f>
        <v>45867</v>
      </c>
      <c r="AB356" s="3">
        <f>IF(WEEKDAY(Y356,2)=6,Y356-1,IF(WEEKDAY(Y356,2)=7,Y356-2,IF(Z356="08:30",IF(WEEKDAY(Y356,2)=1,Y356-3, Y356-1),Y356)))</f>
        <v>45868</v>
      </c>
      <c r="AC356" s="3">
        <f>WORKDAY(AB356,1,[1]USHolidays!$B$2:$B$11)</f>
        <v>45869</v>
      </c>
      <c r="AD356">
        <f>ROUND(P356*10, 0)</f>
        <v>1</v>
      </c>
      <c r="AE356">
        <f>ROUND(N356*20, 0)</f>
        <v>3</v>
      </c>
      <c r="AF356">
        <f>ROUND(O356, 0)</f>
        <v>3</v>
      </c>
      <c r="AG356">
        <f>IF(J356 = "", 999, ROUND(J356*10, 0))</f>
        <v>13</v>
      </c>
    </row>
    <row r="357" spans="1:33" x14ac:dyDescent="0.25">
      <c r="A357">
        <v>629</v>
      </c>
      <c r="B357" t="s">
        <v>2476</v>
      </c>
      <c r="C357" t="s">
        <v>2475</v>
      </c>
      <c r="D357" t="s">
        <v>3</v>
      </c>
      <c r="E357" t="s">
        <v>88</v>
      </c>
      <c r="F357" t="s">
        <v>87</v>
      </c>
      <c r="G357" t="s">
        <v>56</v>
      </c>
      <c r="H357">
        <v>3218.9</v>
      </c>
      <c r="I357">
        <v>95.56</v>
      </c>
      <c r="J357">
        <v>1.17</v>
      </c>
      <c r="K357">
        <v>4.87</v>
      </c>
      <c r="L357">
        <v>0.05</v>
      </c>
      <c r="M357" s="2">
        <v>5.1999999999999998E-3</v>
      </c>
      <c r="N357" s="2">
        <v>0.1454</v>
      </c>
      <c r="O357">
        <v>0.56999999999999995</v>
      </c>
      <c r="P357">
        <v>0.22</v>
      </c>
      <c r="Q357" s="2">
        <v>0.17780000000000001</v>
      </c>
      <c r="R357" s="2">
        <v>0.28870000000000001</v>
      </c>
      <c r="S357" s="2">
        <v>0.9677</v>
      </c>
      <c r="T357">
        <v>0.5</v>
      </c>
      <c r="U357" s="1">
        <v>45876.6875</v>
      </c>
      <c r="V357">
        <v>6879.65</v>
      </c>
      <c r="W357">
        <v>11.47</v>
      </c>
      <c r="X357">
        <v>10.98</v>
      </c>
      <c r="Y357" s="3">
        <f>DATE(YEAR(U357), MONTH(U357), DAY(U357))</f>
        <v>45876</v>
      </c>
      <c r="Z357" t="str">
        <f>IF(TEXT(U357, "hh:mm") = "00:00", "08:30", TEXT(U357, "hh:mm"))</f>
        <v>16:30</v>
      </c>
      <c r="AA357" s="3">
        <f>WORKDAY(AB357,-1,[1]USHolidays!$B$2:$B$11)</f>
        <v>45875</v>
      </c>
      <c r="AB357" s="3">
        <f>IF(WEEKDAY(Y357,2)=6,Y357-1,IF(WEEKDAY(Y357,2)=7,Y357-2,IF(Z357="08:30",IF(WEEKDAY(Y357,2)=1,Y357-3, Y357-1),Y357)))</f>
        <v>45876</v>
      </c>
      <c r="AC357" s="3">
        <f>WORKDAY(AB357,1,[1]USHolidays!$B$2:$B$11)</f>
        <v>45877</v>
      </c>
      <c r="AD357">
        <f>ROUND(P357*10, 0)</f>
        <v>2</v>
      </c>
      <c r="AE357">
        <f>ROUND(N357*20, 0)</f>
        <v>3</v>
      </c>
      <c r="AF357">
        <f>ROUND(O357, 0)</f>
        <v>1</v>
      </c>
      <c r="AG357">
        <f>IF(J357 = "", 999, ROUND(J357*10, 0))</f>
        <v>12</v>
      </c>
    </row>
    <row r="358" spans="1:33" x14ac:dyDescent="0.25">
      <c r="A358">
        <v>414</v>
      </c>
      <c r="B358" t="s">
        <v>2474</v>
      </c>
      <c r="C358" t="s">
        <v>2473</v>
      </c>
      <c r="D358" t="s">
        <v>716</v>
      </c>
      <c r="E358" t="s">
        <v>25</v>
      </c>
      <c r="F358" t="s">
        <v>38</v>
      </c>
      <c r="G358" t="s">
        <v>11</v>
      </c>
      <c r="H358">
        <v>4139035.11</v>
      </c>
      <c r="I358">
        <v>40.82</v>
      </c>
      <c r="J358">
        <v>2.5</v>
      </c>
      <c r="K358">
        <v>46.2</v>
      </c>
      <c r="L358">
        <v>12.72</v>
      </c>
      <c r="M358" s="2">
        <v>6.1000000000000004E-3</v>
      </c>
      <c r="N358" s="2">
        <v>0.1452</v>
      </c>
      <c r="O358">
        <v>2.73</v>
      </c>
      <c r="P358">
        <v>0.18</v>
      </c>
      <c r="Q358" s="2">
        <v>0.36149999999999999</v>
      </c>
      <c r="R358" s="2">
        <v>0.40889999999999999</v>
      </c>
      <c r="S358" s="2">
        <v>0.32119999999999999</v>
      </c>
      <c r="T358">
        <v>1.05</v>
      </c>
      <c r="U358" s="1">
        <v>45868.6875</v>
      </c>
      <c r="V358">
        <v>19733.75</v>
      </c>
      <c r="W358">
        <v>581.94000000000005</v>
      </c>
      <c r="X358">
        <v>556.88</v>
      </c>
      <c r="Y358" s="3">
        <f>DATE(YEAR(U358), MONTH(U358), DAY(U358))</f>
        <v>45868</v>
      </c>
      <c r="Z358" t="str">
        <f>IF(TEXT(U358, "hh:mm") = "00:00", "08:30", TEXT(U358, "hh:mm"))</f>
        <v>16:30</v>
      </c>
      <c r="AA358" s="3">
        <f>WORKDAY(AB358,-1,[1]USHolidays!$B$2:$B$11)</f>
        <v>45867</v>
      </c>
      <c r="AB358" s="3">
        <f>IF(WEEKDAY(Y358,2)=6,Y358-1,IF(WEEKDAY(Y358,2)=7,Y358-2,IF(Z358="08:30",IF(WEEKDAY(Y358,2)=1,Y358-3, Y358-1),Y358)))</f>
        <v>45868</v>
      </c>
      <c r="AC358" s="3">
        <f>WORKDAY(AB358,1,[1]USHolidays!$B$2:$B$11)</f>
        <v>45869</v>
      </c>
      <c r="AD358">
        <f>ROUND(P358*10, 0)</f>
        <v>2</v>
      </c>
      <c r="AE358">
        <f>ROUND(N358*20, 0)</f>
        <v>3</v>
      </c>
      <c r="AF358">
        <f>ROUND(O358, 0)</f>
        <v>3</v>
      </c>
      <c r="AG358">
        <f>IF(J358 = "", 999, ROUND(J358*10, 0))</f>
        <v>25</v>
      </c>
    </row>
    <row r="359" spans="1:33" x14ac:dyDescent="0.25">
      <c r="A359">
        <v>620</v>
      </c>
      <c r="B359" t="s">
        <v>2472</v>
      </c>
      <c r="C359" t="s">
        <v>2471</v>
      </c>
      <c r="D359" t="s">
        <v>60</v>
      </c>
      <c r="E359" t="s">
        <v>25</v>
      </c>
      <c r="F359" t="s">
        <v>24</v>
      </c>
      <c r="G359" t="s">
        <v>11</v>
      </c>
      <c r="H359">
        <v>24153.07</v>
      </c>
      <c r="I359">
        <v>84.45</v>
      </c>
      <c r="J359">
        <v>6.49</v>
      </c>
      <c r="K359">
        <v>81.48</v>
      </c>
      <c r="L359">
        <v>18.72</v>
      </c>
      <c r="N359" s="2">
        <v>0.14499999999999999</v>
      </c>
      <c r="O359">
        <v>4.43</v>
      </c>
      <c r="P359">
        <v>0.18</v>
      </c>
      <c r="Q359" s="2">
        <v>0.1323</v>
      </c>
      <c r="R359" s="2">
        <v>3.09E-2</v>
      </c>
      <c r="S359" s="2">
        <v>-2.87E-2</v>
      </c>
      <c r="T359">
        <v>0.84</v>
      </c>
      <c r="U359" s="1">
        <v>45868.6875</v>
      </c>
      <c r="V359">
        <v>281.81</v>
      </c>
      <c r="W359">
        <v>671.82</v>
      </c>
      <c r="X359">
        <v>560.09</v>
      </c>
      <c r="Y359" s="3">
        <f>DATE(YEAR(U359), MONTH(U359), DAY(U359))</f>
        <v>45868</v>
      </c>
      <c r="Z359" t="str">
        <f>IF(TEXT(U359, "hh:mm") = "00:00", "08:30", TEXT(U359, "hh:mm"))</f>
        <v>16:30</v>
      </c>
      <c r="AA359" s="3">
        <f>WORKDAY(AB359,-1,[1]USHolidays!$B$2:$B$11)</f>
        <v>45867</v>
      </c>
      <c r="AB359" s="3">
        <f>IF(WEEKDAY(Y359,2)=6,Y359-1,IF(WEEKDAY(Y359,2)=7,Y359-2,IF(Z359="08:30",IF(WEEKDAY(Y359,2)=1,Y359-3, Y359-1),Y359)))</f>
        <v>45868</v>
      </c>
      <c r="AC359" s="3">
        <f>WORKDAY(AB359,1,[1]USHolidays!$B$2:$B$11)</f>
        <v>45869</v>
      </c>
      <c r="AD359">
        <f>ROUND(P359*10, 0)</f>
        <v>2</v>
      </c>
      <c r="AE359">
        <f>ROUND(N359*20, 0)</f>
        <v>3</v>
      </c>
      <c r="AF359">
        <f>ROUND(O359, 0)</f>
        <v>4</v>
      </c>
      <c r="AG359">
        <f>IF(J359 = "", 999, ROUND(J359*10, 0))</f>
        <v>65</v>
      </c>
    </row>
    <row r="360" spans="1:33" x14ac:dyDescent="0.25">
      <c r="A360">
        <v>322</v>
      </c>
      <c r="B360" t="s">
        <v>2470</v>
      </c>
      <c r="C360" t="s">
        <v>2469</v>
      </c>
      <c r="D360" t="s">
        <v>60</v>
      </c>
      <c r="E360" t="s">
        <v>8</v>
      </c>
      <c r="F360" t="s">
        <v>7</v>
      </c>
      <c r="G360" t="s">
        <v>11</v>
      </c>
      <c r="H360">
        <v>15309.65</v>
      </c>
      <c r="I360">
        <v>17.82</v>
      </c>
      <c r="J360">
        <v>0.18</v>
      </c>
      <c r="K360">
        <v>21.49</v>
      </c>
      <c r="L360">
        <v>12.4</v>
      </c>
      <c r="N360" s="2">
        <v>0.14460000000000001</v>
      </c>
      <c r="O360">
        <v>3.82</v>
      </c>
      <c r="P360">
        <v>0.01</v>
      </c>
      <c r="Q360" s="2">
        <v>0.18990000000000001</v>
      </c>
      <c r="R360" s="2">
        <v>0.25119999999999998</v>
      </c>
      <c r="S360" s="2">
        <v>0.1351</v>
      </c>
      <c r="T360">
        <v>0.72</v>
      </c>
      <c r="U360" s="1">
        <v>45867.354166666664</v>
      </c>
      <c r="V360">
        <v>1861.16</v>
      </c>
      <c r="W360">
        <v>80.400000000000006</v>
      </c>
      <c r="X360">
        <v>78.400000000000006</v>
      </c>
      <c r="Y360" s="3">
        <f>DATE(YEAR(U360), MONTH(U360), DAY(U360))</f>
        <v>45867</v>
      </c>
      <c r="Z360" t="str">
        <f>IF(TEXT(U360, "hh:mm") = "00:00", "08:30", TEXT(U360, "hh:mm"))</f>
        <v>08:30</v>
      </c>
      <c r="AA360" s="3">
        <f>WORKDAY(AB360,-1,[1]USHolidays!$B$2:$B$11)</f>
        <v>45863</v>
      </c>
      <c r="AB360" s="3">
        <f>IF(WEEKDAY(Y360,2)=6,Y360-1,IF(WEEKDAY(Y360,2)=7,Y360-2,IF(Z360="08:30",IF(WEEKDAY(Y360,2)=1,Y360-3, Y360-1),Y360)))</f>
        <v>45866</v>
      </c>
      <c r="AC360" s="3">
        <f>WORKDAY(AB360,1,[1]USHolidays!$B$2:$B$11)</f>
        <v>45867</v>
      </c>
      <c r="AD360">
        <f>ROUND(P360*10, 0)</f>
        <v>0</v>
      </c>
      <c r="AE360">
        <f>ROUND(N360*20, 0)</f>
        <v>3</v>
      </c>
      <c r="AF360">
        <f>ROUND(O360, 0)</f>
        <v>4</v>
      </c>
      <c r="AG360">
        <f>IF(J360 = "", 999, ROUND(J360*10, 0))</f>
        <v>2</v>
      </c>
    </row>
    <row r="361" spans="1:33" x14ac:dyDescent="0.25">
      <c r="A361">
        <v>565</v>
      </c>
      <c r="B361" t="s">
        <v>2468</v>
      </c>
      <c r="C361" t="s">
        <v>2467</v>
      </c>
      <c r="D361" t="s">
        <v>3</v>
      </c>
      <c r="E361" t="s">
        <v>88</v>
      </c>
      <c r="F361" t="s">
        <v>1814</v>
      </c>
      <c r="G361" t="s">
        <v>11</v>
      </c>
      <c r="H361">
        <v>7676.26</v>
      </c>
      <c r="I361">
        <v>23.38</v>
      </c>
      <c r="K361">
        <v>44.54</v>
      </c>
      <c r="L361">
        <v>4.55</v>
      </c>
      <c r="M361" s="2">
        <v>6.1999999999999998E-3</v>
      </c>
      <c r="N361" s="2">
        <v>0.14449999999999999</v>
      </c>
      <c r="O361">
        <v>4.8600000000000003</v>
      </c>
      <c r="P361">
        <v>0.24</v>
      </c>
      <c r="Q361" s="2">
        <v>0.14530000000000001</v>
      </c>
      <c r="R361" s="2">
        <v>0.1908</v>
      </c>
      <c r="S361" s="2">
        <v>0.1067</v>
      </c>
      <c r="T361">
        <v>1.27</v>
      </c>
      <c r="U361" s="1">
        <v>45866.6875</v>
      </c>
      <c r="V361">
        <v>292.63</v>
      </c>
      <c r="W361">
        <v>190</v>
      </c>
      <c r="X361">
        <v>183.52</v>
      </c>
      <c r="Y361" s="3">
        <f>DATE(YEAR(U361), MONTH(U361), DAY(U361))</f>
        <v>45866</v>
      </c>
      <c r="Z361" t="str">
        <f>IF(TEXT(U361, "hh:mm") = "00:00", "08:30", TEXT(U361, "hh:mm"))</f>
        <v>16:30</v>
      </c>
      <c r="AA361" s="3">
        <f>WORKDAY(AB361,-1,[1]USHolidays!$B$2:$B$11)</f>
        <v>45863</v>
      </c>
      <c r="AB361" s="3">
        <f>IF(WEEKDAY(Y361,2)=6,Y361-1,IF(WEEKDAY(Y361,2)=7,Y361-2,IF(Z361="08:30",IF(WEEKDAY(Y361,2)=1,Y361-3, Y361-1),Y361)))</f>
        <v>45866</v>
      </c>
      <c r="AC361" s="3">
        <f>WORKDAY(AB361,1,[1]USHolidays!$B$2:$B$11)</f>
        <v>45867</v>
      </c>
      <c r="AD361">
        <f>ROUND(P361*10, 0)</f>
        <v>2</v>
      </c>
      <c r="AE361">
        <f>ROUND(N361*20, 0)</f>
        <v>3</v>
      </c>
      <c r="AF361">
        <f>ROUND(O361, 0)</f>
        <v>5</v>
      </c>
      <c r="AG361">
        <f>IF(J361 = "", 999, ROUND(J361*10, 0))</f>
        <v>999</v>
      </c>
    </row>
    <row r="362" spans="1:33" x14ac:dyDescent="0.25">
      <c r="A362">
        <v>105</v>
      </c>
      <c r="B362" t="s">
        <v>2466</v>
      </c>
      <c r="C362" t="s">
        <v>2465</v>
      </c>
      <c r="D362" t="s">
        <v>17</v>
      </c>
      <c r="E362" t="s">
        <v>25</v>
      </c>
      <c r="F362" t="s">
        <v>38</v>
      </c>
      <c r="G362" t="s">
        <v>11</v>
      </c>
      <c r="H362">
        <v>3713.84</v>
      </c>
      <c r="K362">
        <v>11.83</v>
      </c>
      <c r="L362">
        <v>4.58</v>
      </c>
      <c r="N362" s="2">
        <v>0.14399999999999999</v>
      </c>
      <c r="O362">
        <v>4</v>
      </c>
      <c r="P362">
        <v>0.01</v>
      </c>
      <c r="Q362" s="2">
        <v>-3.09E-2</v>
      </c>
      <c r="R362" s="2">
        <v>0.39800000000000002</v>
      </c>
      <c r="S362" s="2">
        <v>0.63090000000000002</v>
      </c>
      <c r="T362">
        <v>1.28</v>
      </c>
      <c r="U362" s="1">
        <v>45859.6875</v>
      </c>
      <c r="V362">
        <v>720.83</v>
      </c>
      <c r="W362">
        <v>64.67</v>
      </c>
      <c r="X362">
        <v>56.87</v>
      </c>
      <c r="Y362" s="3">
        <f>DATE(YEAR(U362), MONTH(U362), DAY(U362))</f>
        <v>45859</v>
      </c>
      <c r="Z362" t="str">
        <f>IF(TEXT(U362, "hh:mm") = "00:00", "08:30", TEXT(U362, "hh:mm"))</f>
        <v>16:30</v>
      </c>
      <c r="AA362" s="3">
        <f>WORKDAY(AB362,-1,[1]USHolidays!$B$2:$B$11)</f>
        <v>45856</v>
      </c>
      <c r="AB362" s="3">
        <f>IF(WEEKDAY(Y362,2)=6,Y362-1,IF(WEEKDAY(Y362,2)=7,Y362-2,IF(Z362="08:30",IF(WEEKDAY(Y362,2)=1,Y362-3, Y362-1),Y362)))</f>
        <v>45859</v>
      </c>
      <c r="AC362" s="3">
        <f>WORKDAY(AB362,1,[1]USHolidays!$B$2:$B$11)</f>
        <v>45860</v>
      </c>
      <c r="AD362">
        <f>ROUND(P362*10, 0)</f>
        <v>0</v>
      </c>
      <c r="AE362">
        <f>ROUND(N362*20, 0)</f>
        <v>3</v>
      </c>
      <c r="AF362">
        <f>ROUND(O362, 0)</f>
        <v>4</v>
      </c>
      <c r="AG362">
        <f>IF(J362 = "", 999, ROUND(J362*10, 0))</f>
        <v>999</v>
      </c>
    </row>
    <row r="363" spans="1:33" x14ac:dyDescent="0.25">
      <c r="A363">
        <v>759</v>
      </c>
      <c r="B363" t="s">
        <v>2464</v>
      </c>
      <c r="C363" t="s">
        <v>2463</v>
      </c>
      <c r="D363" t="s">
        <v>17</v>
      </c>
      <c r="E363" t="s">
        <v>25</v>
      </c>
      <c r="F363" t="s">
        <v>63</v>
      </c>
      <c r="G363" t="s">
        <v>11</v>
      </c>
      <c r="H363">
        <v>4074.67</v>
      </c>
      <c r="I363">
        <v>107.58</v>
      </c>
      <c r="J363">
        <v>10.54</v>
      </c>
      <c r="K363">
        <v>2.21</v>
      </c>
      <c r="L363">
        <v>0.96</v>
      </c>
      <c r="N363" s="2">
        <v>0.14399999999999999</v>
      </c>
      <c r="O363">
        <v>2.04</v>
      </c>
      <c r="P363">
        <v>2.99</v>
      </c>
      <c r="Q363" s="2">
        <v>4.2999999999999997E-2</v>
      </c>
      <c r="R363" s="2">
        <v>7.4899999999999994E-2</v>
      </c>
      <c r="S363" s="2">
        <v>5.62E-2</v>
      </c>
      <c r="T363">
        <v>0.81</v>
      </c>
      <c r="U363" s="1">
        <v>45875.6875</v>
      </c>
      <c r="V363">
        <v>925.64</v>
      </c>
      <c r="W363">
        <v>29.17</v>
      </c>
      <c r="X363">
        <v>25.54</v>
      </c>
      <c r="Y363" s="3">
        <f>DATE(YEAR(U363), MONTH(U363), DAY(U363))</f>
        <v>45875</v>
      </c>
      <c r="Z363" t="str">
        <f>IF(TEXT(U363, "hh:mm") = "00:00", "08:30", TEXT(U363, "hh:mm"))</f>
        <v>16:30</v>
      </c>
      <c r="AA363" s="3">
        <f>WORKDAY(AB363,-1,[1]USHolidays!$B$2:$B$11)</f>
        <v>45874</v>
      </c>
      <c r="AB363" s="3">
        <f>IF(WEEKDAY(Y363,2)=6,Y363-1,IF(WEEKDAY(Y363,2)=7,Y363-2,IF(Z363="08:30",IF(WEEKDAY(Y363,2)=1,Y363-3, Y363-1),Y363)))</f>
        <v>45875</v>
      </c>
      <c r="AC363" s="3">
        <f>WORKDAY(AB363,1,[1]USHolidays!$B$2:$B$11)</f>
        <v>45876</v>
      </c>
      <c r="AD363">
        <f>ROUND(P363*10, 0)</f>
        <v>30</v>
      </c>
      <c r="AE363">
        <f>ROUND(N363*20, 0)</f>
        <v>3</v>
      </c>
      <c r="AF363">
        <f>ROUND(O363, 0)</f>
        <v>2</v>
      </c>
      <c r="AG363">
        <f>IF(J363 = "", 999, ROUND(J363*10, 0))</f>
        <v>105</v>
      </c>
    </row>
    <row r="364" spans="1:33" x14ac:dyDescent="0.25">
      <c r="A364">
        <v>575</v>
      </c>
      <c r="B364" t="s">
        <v>2462</v>
      </c>
      <c r="C364" t="s">
        <v>2461</v>
      </c>
      <c r="D364" t="s">
        <v>17</v>
      </c>
      <c r="E364" t="s">
        <v>29</v>
      </c>
      <c r="F364" t="s">
        <v>1021</v>
      </c>
      <c r="G364" t="s">
        <v>11</v>
      </c>
      <c r="H364">
        <v>3173.42</v>
      </c>
      <c r="I364">
        <v>18.260000000000002</v>
      </c>
      <c r="J364">
        <v>3.39</v>
      </c>
      <c r="K364">
        <v>49.29</v>
      </c>
      <c r="L364">
        <v>35.880000000000003</v>
      </c>
      <c r="M364" s="2">
        <v>4.0000000000000001E-3</v>
      </c>
      <c r="N364" s="2">
        <v>0.14380000000000001</v>
      </c>
      <c r="O364">
        <v>5.99</v>
      </c>
      <c r="P364">
        <v>0</v>
      </c>
      <c r="Q364" s="2">
        <v>0.16220000000000001</v>
      </c>
      <c r="R364" s="2">
        <v>0.51759999999999995</v>
      </c>
      <c r="S364" s="2">
        <v>0.18629999999999999</v>
      </c>
      <c r="T364">
        <v>0.84</v>
      </c>
      <c r="U364" s="1">
        <v>45874.6875</v>
      </c>
      <c r="V364">
        <v>289.52999999999997</v>
      </c>
      <c r="W364">
        <v>245.93</v>
      </c>
      <c r="X364">
        <v>262.95</v>
      </c>
      <c r="Y364" s="3">
        <f>DATE(YEAR(U364), MONTH(U364), DAY(U364))</f>
        <v>45874</v>
      </c>
      <c r="Z364" t="str">
        <f>IF(TEXT(U364, "hh:mm") = "00:00", "08:30", TEXT(U364, "hh:mm"))</f>
        <v>16:30</v>
      </c>
      <c r="AA364" s="3">
        <f>WORKDAY(AB364,-1,[1]USHolidays!$B$2:$B$11)</f>
        <v>45873</v>
      </c>
      <c r="AB364" s="3">
        <f>IF(WEEKDAY(Y364,2)=6,Y364-1,IF(WEEKDAY(Y364,2)=7,Y364-2,IF(Z364="08:30",IF(WEEKDAY(Y364,2)=1,Y364-3, Y364-1),Y364)))</f>
        <v>45874</v>
      </c>
      <c r="AC364" s="3">
        <f>WORKDAY(AB364,1,[1]USHolidays!$B$2:$B$11)</f>
        <v>45875</v>
      </c>
      <c r="AD364">
        <f>ROUND(P364*10, 0)</f>
        <v>0</v>
      </c>
      <c r="AE364">
        <f>ROUND(N364*20, 0)</f>
        <v>3</v>
      </c>
      <c r="AF364">
        <f>ROUND(O364, 0)</f>
        <v>6</v>
      </c>
      <c r="AG364">
        <f>IF(J364 = "", 999, ROUND(J364*10, 0))</f>
        <v>34</v>
      </c>
    </row>
    <row r="365" spans="1:33" x14ac:dyDescent="0.25">
      <c r="A365">
        <v>761</v>
      </c>
      <c r="B365" t="s">
        <v>2460</v>
      </c>
      <c r="C365" t="s">
        <v>2459</v>
      </c>
      <c r="D365" t="s">
        <v>17</v>
      </c>
      <c r="E365" t="s">
        <v>25</v>
      </c>
      <c r="F365" t="s">
        <v>107</v>
      </c>
      <c r="G365" t="s">
        <v>11</v>
      </c>
      <c r="H365">
        <v>3749.97</v>
      </c>
      <c r="K365">
        <v>34</v>
      </c>
      <c r="L365">
        <v>8.77</v>
      </c>
      <c r="N365" s="2">
        <v>0.14369999999999999</v>
      </c>
      <c r="O365">
        <v>6.07</v>
      </c>
      <c r="P365">
        <v>1.55</v>
      </c>
      <c r="Q365" s="2">
        <v>-0.13109999999999999</v>
      </c>
      <c r="R365" s="2">
        <v>1.7707999999999999</v>
      </c>
      <c r="S365" s="2">
        <v>2.282</v>
      </c>
      <c r="T365">
        <v>1.19</v>
      </c>
      <c r="U365" s="1">
        <v>45874.6875</v>
      </c>
      <c r="V365">
        <v>4066.05</v>
      </c>
      <c r="W365">
        <v>26.33</v>
      </c>
      <c r="X365">
        <v>27.93</v>
      </c>
      <c r="Y365" s="3">
        <f>DATE(YEAR(U365), MONTH(U365), DAY(U365))</f>
        <v>45874</v>
      </c>
      <c r="Z365" t="str">
        <f>IF(TEXT(U365, "hh:mm") = "00:00", "08:30", TEXT(U365, "hh:mm"))</f>
        <v>16:30</v>
      </c>
      <c r="AA365" s="3">
        <f>WORKDAY(AB365,-1,[1]USHolidays!$B$2:$B$11)</f>
        <v>45873</v>
      </c>
      <c r="AB365" s="3">
        <f>IF(WEEKDAY(Y365,2)=6,Y365-1,IF(WEEKDAY(Y365,2)=7,Y365-2,IF(Z365="08:30",IF(WEEKDAY(Y365,2)=1,Y365-3, Y365-1),Y365)))</f>
        <v>45874</v>
      </c>
      <c r="AC365" s="3">
        <f>WORKDAY(AB365,1,[1]USHolidays!$B$2:$B$11)</f>
        <v>45875</v>
      </c>
      <c r="AD365">
        <f>ROUND(P365*10, 0)</f>
        <v>16</v>
      </c>
      <c r="AE365">
        <f>ROUND(N365*20, 0)</f>
        <v>3</v>
      </c>
      <c r="AF365">
        <f>ROUND(O365, 0)</f>
        <v>6</v>
      </c>
      <c r="AG365">
        <f>IF(J365 = "", 999, ROUND(J365*10, 0))</f>
        <v>999</v>
      </c>
    </row>
    <row r="366" spans="1:33" x14ac:dyDescent="0.25">
      <c r="A366">
        <v>61</v>
      </c>
      <c r="B366" t="s">
        <v>2458</v>
      </c>
      <c r="C366" t="s">
        <v>2457</v>
      </c>
      <c r="D366" t="s">
        <v>3</v>
      </c>
      <c r="E366" t="s">
        <v>29</v>
      </c>
      <c r="F366" t="s">
        <v>211</v>
      </c>
      <c r="G366" t="s">
        <v>494</v>
      </c>
      <c r="H366">
        <v>8339.36</v>
      </c>
      <c r="I366">
        <v>14.32</v>
      </c>
      <c r="J366">
        <v>9.36</v>
      </c>
      <c r="K366">
        <v>61.8</v>
      </c>
      <c r="L366">
        <v>37.869999999999997</v>
      </c>
      <c r="M366" s="2">
        <v>0.13150000000000001</v>
      </c>
      <c r="N366" s="2">
        <v>0.14360000000000001</v>
      </c>
      <c r="O366">
        <v>1.57</v>
      </c>
      <c r="P366">
        <v>0.62</v>
      </c>
      <c r="Q366" s="2">
        <v>0.3664</v>
      </c>
      <c r="R366" s="2">
        <v>-3.6499999999999998E-2</v>
      </c>
      <c r="S366" s="2">
        <v>0.1686</v>
      </c>
      <c r="T366">
        <v>0.76</v>
      </c>
      <c r="U366" s="1">
        <v>45860.6875</v>
      </c>
      <c r="V366">
        <v>84.18</v>
      </c>
      <c r="W366">
        <v>346.11</v>
      </c>
      <c r="X366">
        <v>301.06</v>
      </c>
      <c r="Y366" s="3">
        <f>DATE(YEAR(U366), MONTH(U366), DAY(U366))</f>
        <v>45860</v>
      </c>
      <c r="Z366" t="str">
        <f>IF(TEXT(U366, "hh:mm") = "00:00", "08:30", TEXT(U366, "hh:mm"))</f>
        <v>16:30</v>
      </c>
      <c r="AA366" s="3">
        <f>WORKDAY(AB366,-1,[1]USHolidays!$B$2:$B$11)</f>
        <v>45859</v>
      </c>
      <c r="AB366" s="3">
        <f>IF(WEEKDAY(Y366,2)=6,Y366-1,IF(WEEKDAY(Y366,2)=7,Y366-2,IF(Z366="08:30",IF(WEEKDAY(Y366,2)=1,Y366-3, Y366-1),Y366)))</f>
        <v>45860</v>
      </c>
      <c r="AC366" s="3">
        <f>WORKDAY(AB366,1,[1]USHolidays!$B$2:$B$11)</f>
        <v>45861</v>
      </c>
      <c r="AD366">
        <f>ROUND(P366*10, 0)</f>
        <v>6</v>
      </c>
      <c r="AE366">
        <f>ROUND(N366*20, 0)</f>
        <v>3</v>
      </c>
      <c r="AF366">
        <f>ROUND(O366, 0)</f>
        <v>2</v>
      </c>
      <c r="AG366">
        <f>IF(J366 = "", 999, ROUND(J366*10, 0))</f>
        <v>94</v>
      </c>
    </row>
    <row r="367" spans="1:33" x14ac:dyDescent="0.25">
      <c r="A367">
        <v>152</v>
      </c>
      <c r="B367" t="s">
        <v>2456</v>
      </c>
      <c r="C367" t="s">
        <v>2455</v>
      </c>
      <c r="D367" t="s">
        <v>359</v>
      </c>
      <c r="E367" t="s">
        <v>94</v>
      </c>
      <c r="F367" t="s">
        <v>776</v>
      </c>
      <c r="G367" t="s">
        <v>11</v>
      </c>
      <c r="H367">
        <v>40776.35</v>
      </c>
      <c r="I367">
        <v>377.6</v>
      </c>
      <c r="J367">
        <v>10.8</v>
      </c>
      <c r="K367">
        <v>20.309999999999999</v>
      </c>
      <c r="L367">
        <v>9.52</v>
      </c>
      <c r="N367" s="2">
        <v>0.14349999999999999</v>
      </c>
      <c r="O367">
        <v>5.78</v>
      </c>
      <c r="P367">
        <v>0.13</v>
      </c>
      <c r="Q367" s="2">
        <v>3.5700000000000003E-2</v>
      </c>
      <c r="R367" s="2">
        <v>0.1638</v>
      </c>
      <c r="S367" s="2">
        <v>0.34449999999999997</v>
      </c>
      <c r="T367">
        <v>0.86</v>
      </c>
      <c r="U367" s="1">
        <v>45860.6875</v>
      </c>
      <c r="V367">
        <v>2944.35</v>
      </c>
      <c r="W367">
        <v>97.14</v>
      </c>
      <c r="X367">
        <v>96.25</v>
      </c>
      <c r="Y367" s="3">
        <f>DATE(YEAR(U367), MONTH(U367), DAY(U367))</f>
        <v>45860</v>
      </c>
      <c r="Z367" t="str">
        <f>IF(TEXT(U367, "hh:mm") = "00:00", "08:30", TEXT(U367, "hh:mm"))</f>
        <v>16:30</v>
      </c>
      <c r="AA367" s="3">
        <f>WORKDAY(AB367,-1,[1]USHolidays!$B$2:$B$11)</f>
        <v>45859</v>
      </c>
      <c r="AB367" s="3">
        <f>IF(WEEKDAY(Y367,2)=6,Y367-1,IF(WEEKDAY(Y367,2)=7,Y367-2,IF(Z367="08:30",IF(WEEKDAY(Y367,2)=1,Y367-3, Y367-1),Y367)))</f>
        <v>45860</v>
      </c>
      <c r="AC367" s="3">
        <f>WORKDAY(AB367,1,[1]USHolidays!$B$2:$B$11)</f>
        <v>45861</v>
      </c>
      <c r="AD367">
        <f>ROUND(P367*10, 0)</f>
        <v>1</v>
      </c>
      <c r="AE367">
        <f>ROUND(N367*20, 0)</f>
        <v>3</v>
      </c>
      <c r="AF367">
        <f>ROUND(O367, 0)</f>
        <v>6</v>
      </c>
      <c r="AG367">
        <f>IF(J367 = "", 999, ROUND(J367*10, 0))</f>
        <v>108</v>
      </c>
    </row>
    <row r="368" spans="1:33" x14ac:dyDescent="0.25">
      <c r="A368">
        <v>500</v>
      </c>
      <c r="B368" t="s">
        <v>2454</v>
      </c>
      <c r="C368" t="s">
        <v>2453</v>
      </c>
      <c r="D368" t="s">
        <v>60</v>
      </c>
      <c r="E368" t="s">
        <v>29</v>
      </c>
      <c r="F368" t="s">
        <v>99</v>
      </c>
      <c r="G368" t="s">
        <v>11</v>
      </c>
      <c r="H368">
        <v>60613.27</v>
      </c>
      <c r="I368">
        <v>66.13</v>
      </c>
      <c r="J368">
        <v>4.1900000000000004</v>
      </c>
      <c r="K368">
        <v>50.29</v>
      </c>
      <c r="L368">
        <v>3.52</v>
      </c>
      <c r="M368" s="2">
        <v>1E-3</v>
      </c>
      <c r="N368" s="2">
        <v>0.1434</v>
      </c>
      <c r="O368">
        <v>4.26</v>
      </c>
      <c r="P368">
        <v>0.64</v>
      </c>
      <c r="Q368" s="2">
        <v>3.7400000000000003E-2</v>
      </c>
      <c r="R368" s="2">
        <v>0.39739999999999998</v>
      </c>
      <c r="S368" s="2">
        <v>0.29409999999999997</v>
      </c>
      <c r="T368">
        <v>1.1000000000000001</v>
      </c>
      <c r="U368" s="1">
        <v>45869.354166666664</v>
      </c>
      <c r="V368">
        <v>1187.97</v>
      </c>
      <c r="W368">
        <v>398.18</v>
      </c>
      <c r="X368">
        <v>409</v>
      </c>
      <c r="Y368" s="3">
        <f>DATE(YEAR(U368), MONTH(U368), DAY(U368))</f>
        <v>45869</v>
      </c>
      <c r="Z368" t="str">
        <f>IF(TEXT(U368, "hh:mm") = "00:00", "08:30", TEXT(U368, "hh:mm"))</f>
        <v>08:30</v>
      </c>
      <c r="AA368" s="3">
        <f>WORKDAY(AB368,-1,[1]USHolidays!$B$2:$B$11)</f>
        <v>45867</v>
      </c>
      <c r="AB368" s="3">
        <f>IF(WEEKDAY(Y368,2)=6,Y368-1,IF(WEEKDAY(Y368,2)=7,Y368-2,IF(Z368="08:30",IF(WEEKDAY(Y368,2)=1,Y368-3, Y368-1),Y368)))</f>
        <v>45868</v>
      </c>
      <c r="AC368" s="3">
        <f>WORKDAY(AB368,1,[1]USHolidays!$B$2:$B$11)</f>
        <v>45869</v>
      </c>
      <c r="AD368">
        <f>ROUND(P368*10, 0)</f>
        <v>6</v>
      </c>
      <c r="AE368">
        <f>ROUND(N368*20, 0)</f>
        <v>3</v>
      </c>
      <c r="AF368">
        <f>ROUND(O368, 0)</f>
        <v>4</v>
      </c>
      <c r="AG368">
        <f>IF(J368 = "", 999, ROUND(J368*10, 0))</f>
        <v>42</v>
      </c>
    </row>
    <row r="369" spans="1:33" x14ac:dyDescent="0.25">
      <c r="A369">
        <v>97</v>
      </c>
      <c r="B369" t="s">
        <v>2452</v>
      </c>
      <c r="C369" t="s">
        <v>2451</v>
      </c>
      <c r="D369" t="s">
        <v>3</v>
      </c>
      <c r="E369" t="s">
        <v>94</v>
      </c>
      <c r="F369" t="s">
        <v>776</v>
      </c>
      <c r="G369" t="s">
        <v>225</v>
      </c>
      <c r="H369">
        <v>21057.49</v>
      </c>
      <c r="I369">
        <v>35.04</v>
      </c>
      <c r="J369">
        <v>2.23</v>
      </c>
      <c r="K369">
        <v>8.16</v>
      </c>
      <c r="L369">
        <v>6.65</v>
      </c>
      <c r="M369" s="2">
        <v>2.1399999999999999E-2</v>
      </c>
      <c r="N369" s="2">
        <v>0.1429</v>
      </c>
      <c r="O369">
        <v>2.83</v>
      </c>
      <c r="P369">
        <v>0.32</v>
      </c>
      <c r="Q369" s="2">
        <v>4.4699999999999997E-2</v>
      </c>
      <c r="R369" s="2">
        <v>1.15E-2</v>
      </c>
      <c r="S369" s="2">
        <v>6.0000000000000001E-3</v>
      </c>
      <c r="T369">
        <v>-0.75</v>
      </c>
      <c r="U369" s="1">
        <v>45895.354166666664</v>
      </c>
      <c r="V369">
        <v>7412.32</v>
      </c>
      <c r="W369">
        <v>23.86</v>
      </c>
      <c r="X369">
        <v>18.53</v>
      </c>
      <c r="Y369" s="3">
        <f>DATE(YEAR(U369), MONTH(U369), DAY(U369))</f>
        <v>45895</v>
      </c>
      <c r="Z369" t="str">
        <f>IF(TEXT(U369, "hh:mm") = "00:00", "08:30", TEXT(U369, "hh:mm"))</f>
        <v>08:30</v>
      </c>
      <c r="AA369" s="3">
        <f>WORKDAY(AB369,-1,[1]USHolidays!$B$2:$B$11)</f>
        <v>45891</v>
      </c>
      <c r="AB369" s="3">
        <f>IF(WEEKDAY(Y369,2)=6,Y369-1,IF(WEEKDAY(Y369,2)=7,Y369-2,IF(Z369="08:30",IF(WEEKDAY(Y369,2)=1,Y369-3, Y369-1),Y369)))</f>
        <v>45894</v>
      </c>
      <c r="AC369" s="3">
        <f>WORKDAY(AB369,1,[1]USHolidays!$B$2:$B$11)</f>
        <v>45895</v>
      </c>
      <c r="AD369">
        <f>ROUND(P369*10, 0)</f>
        <v>3</v>
      </c>
      <c r="AE369">
        <f>ROUND(N369*20, 0)</f>
        <v>3</v>
      </c>
      <c r="AF369">
        <f>ROUND(O369, 0)</f>
        <v>3</v>
      </c>
      <c r="AG369">
        <f>IF(J369 = "", 999, ROUND(J369*10, 0))</f>
        <v>22</v>
      </c>
    </row>
    <row r="370" spans="1:33" x14ac:dyDescent="0.25">
      <c r="A370">
        <v>276</v>
      </c>
      <c r="B370" t="s">
        <v>2450</v>
      </c>
      <c r="C370" t="s">
        <v>2449</v>
      </c>
      <c r="D370" t="s">
        <v>60</v>
      </c>
      <c r="E370" t="s">
        <v>29</v>
      </c>
      <c r="F370" t="s">
        <v>163</v>
      </c>
      <c r="G370" t="s">
        <v>11</v>
      </c>
      <c r="H370">
        <v>10646.51</v>
      </c>
      <c r="I370">
        <v>29.95</v>
      </c>
      <c r="J370">
        <v>3.05</v>
      </c>
      <c r="K370">
        <v>43.81</v>
      </c>
      <c r="L370">
        <v>3.78</v>
      </c>
      <c r="N370" s="2">
        <v>0.14280000000000001</v>
      </c>
      <c r="O370">
        <v>4.09</v>
      </c>
      <c r="P370">
        <v>0.55000000000000004</v>
      </c>
      <c r="Q370" s="2">
        <v>8.1699999999999995E-2</v>
      </c>
      <c r="R370" s="2">
        <v>0.57550000000000001</v>
      </c>
      <c r="S370" s="2">
        <v>0.16220000000000001</v>
      </c>
      <c r="T370">
        <v>1.68</v>
      </c>
      <c r="U370" s="1">
        <v>45868.354166666664</v>
      </c>
      <c r="V370">
        <v>955.1</v>
      </c>
      <c r="W370">
        <v>179.31</v>
      </c>
      <c r="X370">
        <v>180.2</v>
      </c>
      <c r="Y370" s="3">
        <f>DATE(YEAR(U370), MONTH(U370), DAY(U370))</f>
        <v>45868</v>
      </c>
      <c r="Z370" t="str">
        <f>IF(TEXT(U370, "hh:mm") = "00:00", "08:30", TEXT(U370, "hh:mm"))</f>
        <v>08:30</v>
      </c>
      <c r="AA370" s="3">
        <f>WORKDAY(AB370,-1,[1]USHolidays!$B$2:$B$11)</f>
        <v>45866</v>
      </c>
      <c r="AB370" s="3">
        <f>IF(WEEKDAY(Y370,2)=6,Y370-1,IF(WEEKDAY(Y370,2)=7,Y370-2,IF(Z370="08:30",IF(WEEKDAY(Y370,2)=1,Y370-3, Y370-1),Y370)))</f>
        <v>45867</v>
      </c>
      <c r="AC370" s="3">
        <f>WORKDAY(AB370,1,[1]USHolidays!$B$2:$B$11)</f>
        <v>45868</v>
      </c>
      <c r="AD370">
        <f>ROUND(P370*10, 0)</f>
        <v>6</v>
      </c>
      <c r="AE370">
        <f>ROUND(N370*20, 0)</f>
        <v>3</v>
      </c>
      <c r="AF370">
        <f>ROUND(O370, 0)</f>
        <v>4</v>
      </c>
      <c r="AG370">
        <f>IF(J370 = "", 999, ROUND(J370*10, 0))</f>
        <v>31</v>
      </c>
    </row>
    <row r="371" spans="1:33" x14ac:dyDescent="0.25">
      <c r="A371">
        <v>93</v>
      </c>
      <c r="B371" t="s">
        <v>2448</v>
      </c>
      <c r="C371" t="s">
        <v>2447</v>
      </c>
      <c r="D371" t="s">
        <v>17</v>
      </c>
      <c r="E371" t="s">
        <v>25</v>
      </c>
      <c r="F371" t="s">
        <v>593</v>
      </c>
      <c r="G371" t="s">
        <v>11</v>
      </c>
      <c r="H371">
        <v>5637.38</v>
      </c>
      <c r="I371">
        <v>41.66</v>
      </c>
      <c r="J371">
        <v>4.3899999999999997</v>
      </c>
      <c r="K371">
        <v>22.99</v>
      </c>
      <c r="L371">
        <v>5.61</v>
      </c>
      <c r="M371" s="2">
        <v>7.4000000000000003E-3</v>
      </c>
      <c r="N371" s="2">
        <v>0.14249999999999999</v>
      </c>
      <c r="O371">
        <v>6.45</v>
      </c>
      <c r="P371">
        <v>0</v>
      </c>
      <c r="Q371" s="2">
        <v>0.15529999999999999</v>
      </c>
      <c r="R371" s="2">
        <v>-0.1196</v>
      </c>
      <c r="S371" s="2">
        <v>-9.8199999999999996E-2</v>
      </c>
      <c r="T371">
        <v>0.83</v>
      </c>
      <c r="U371" s="1">
        <v>45860.354166666664</v>
      </c>
      <c r="V371">
        <v>295.94</v>
      </c>
      <c r="W371">
        <v>240.33</v>
      </c>
      <c r="X371">
        <v>191.3</v>
      </c>
      <c r="Y371" s="3">
        <f>DATE(YEAR(U371), MONTH(U371), DAY(U371))</f>
        <v>45860</v>
      </c>
      <c r="Z371" t="str">
        <f>IF(TEXT(U371, "hh:mm") = "00:00", "08:30", TEXT(U371, "hh:mm"))</f>
        <v>08:30</v>
      </c>
      <c r="AA371" s="3">
        <f>WORKDAY(AB371,-1,[1]USHolidays!$B$2:$B$11)</f>
        <v>45856</v>
      </c>
      <c r="AB371" s="3">
        <f>IF(WEEKDAY(Y371,2)=6,Y371-1,IF(WEEKDAY(Y371,2)=7,Y371-2,IF(Z371="08:30",IF(WEEKDAY(Y371,2)=1,Y371-3, Y371-1),Y371)))</f>
        <v>45859</v>
      </c>
      <c r="AC371" s="3">
        <f>WORKDAY(AB371,1,[1]USHolidays!$B$2:$B$11)</f>
        <v>45860</v>
      </c>
      <c r="AD371">
        <f>ROUND(P371*10, 0)</f>
        <v>0</v>
      </c>
      <c r="AE371">
        <f>ROUND(N371*20, 0)</f>
        <v>3</v>
      </c>
      <c r="AF371">
        <f>ROUND(O371, 0)</f>
        <v>6</v>
      </c>
      <c r="AG371">
        <f>IF(J371 = "", 999, ROUND(J371*10, 0))</f>
        <v>44</v>
      </c>
    </row>
    <row r="372" spans="1:33" x14ac:dyDescent="0.25">
      <c r="A372">
        <v>669</v>
      </c>
      <c r="B372" t="s">
        <v>2446</v>
      </c>
      <c r="C372" t="s">
        <v>2445</v>
      </c>
      <c r="D372" t="s">
        <v>17</v>
      </c>
      <c r="E372" t="s">
        <v>8</v>
      </c>
      <c r="F372" t="s">
        <v>567</v>
      </c>
      <c r="G372" t="s">
        <v>11</v>
      </c>
      <c r="H372">
        <v>2987.53</v>
      </c>
      <c r="I372">
        <v>5561.5</v>
      </c>
      <c r="J372">
        <v>42.37</v>
      </c>
      <c r="K372">
        <v>9.65</v>
      </c>
      <c r="L372">
        <v>4.68</v>
      </c>
      <c r="N372" s="2">
        <v>0.1424</v>
      </c>
      <c r="O372">
        <v>3.18</v>
      </c>
      <c r="P372">
        <v>0.42</v>
      </c>
      <c r="Q372" s="2">
        <v>3.8999999999999998E-3</v>
      </c>
      <c r="R372" s="2">
        <v>0.55569999999999997</v>
      </c>
      <c r="S372" s="2">
        <v>0.35310000000000002</v>
      </c>
      <c r="T372">
        <v>2.08</v>
      </c>
      <c r="U372" s="1">
        <v>45867.354166666664</v>
      </c>
      <c r="V372">
        <v>1092.83</v>
      </c>
      <c r="W372">
        <v>113.86</v>
      </c>
      <c r="X372">
        <v>104</v>
      </c>
      <c r="Y372" s="3">
        <f>DATE(YEAR(U372), MONTH(U372), DAY(U372))</f>
        <v>45867</v>
      </c>
      <c r="Z372" t="str">
        <f>IF(TEXT(U372, "hh:mm") = "00:00", "08:30", TEXT(U372, "hh:mm"))</f>
        <v>08:30</v>
      </c>
      <c r="AA372" s="3">
        <f>WORKDAY(AB372,-1,[1]USHolidays!$B$2:$B$11)</f>
        <v>45863</v>
      </c>
      <c r="AB372" s="3">
        <f>IF(WEEKDAY(Y372,2)=6,Y372-1,IF(WEEKDAY(Y372,2)=7,Y372-2,IF(Z372="08:30",IF(WEEKDAY(Y372,2)=1,Y372-3, Y372-1),Y372)))</f>
        <v>45866</v>
      </c>
      <c r="AC372" s="3">
        <f>WORKDAY(AB372,1,[1]USHolidays!$B$2:$B$11)</f>
        <v>45867</v>
      </c>
      <c r="AD372">
        <f>ROUND(P372*10, 0)</f>
        <v>4</v>
      </c>
      <c r="AE372">
        <f>ROUND(N372*20, 0)</f>
        <v>3</v>
      </c>
      <c r="AF372">
        <f>ROUND(O372, 0)</f>
        <v>3</v>
      </c>
      <c r="AG372">
        <f>IF(J372 = "", 999, ROUND(J372*10, 0))</f>
        <v>424</v>
      </c>
    </row>
    <row r="373" spans="1:33" x14ac:dyDescent="0.25">
      <c r="A373">
        <v>349</v>
      </c>
      <c r="B373" t="s">
        <v>2444</v>
      </c>
      <c r="C373" t="s">
        <v>2443</v>
      </c>
      <c r="D373" t="s">
        <v>17</v>
      </c>
      <c r="E373" t="s">
        <v>2</v>
      </c>
      <c r="F373" t="s">
        <v>1743</v>
      </c>
      <c r="G373" t="s">
        <v>11</v>
      </c>
      <c r="H373">
        <v>7462.29</v>
      </c>
      <c r="I373">
        <v>30.37</v>
      </c>
      <c r="J373">
        <v>32.659999999999997</v>
      </c>
      <c r="K373">
        <v>24.32</v>
      </c>
      <c r="L373">
        <v>11.17</v>
      </c>
      <c r="M373" s="2">
        <v>7.1999999999999998E-3</v>
      </c>
      <c r="N373" s="2">
        <v>0.1424</v>
      </c>
      <c r="O373">
        <v>4.12</v>
      </c>
      <c r="P373">
        <v>1.48</v>
      </c>
      <c r="Q373" s="2">
        <v>8.4500000000000006E-2</v>
      </c>
      <c r="R373" s="2">
        <v>0.75749999999999995</v>
      </c>
      <c r="S373" s="2">
        <v>0.57410000000000005</v>
      </c>
      <c r="T373">
        <v>1.74</v>
      </c>
      <c r="U373" s="1">
        <v>45876.354166666664</v>
      </c>
      <c r="V373">
        <v>511.31</v>
      </c>
      <c r="W373">
        <v>237.73</v>
      </c>
      <c r="X373">
        <v>273.08</v>
      </c>
      <c r="Y373" s="3">
        <f>DATE(YEAR(U373), MONTH(U373), DAY(U373))</f>
        <v>45876</v>
      </c>
      <c r="Z373" t="str">
        <f>IF(TEXT(U373, "hh:mm") = "00:00", "08:30", TEXT(U373, "hh:mm"))</f>
        <v>08:30</v>
      </c>
      <c r="AA373" s="3">
        <f>WORKDAY(AB373,-1,[1]USHolidays!$B$2:$B$11)</f>
        <v>45874</v>
      </c>
      <c r="AB373" s="3">
        <f>IF(WEEKDAY(Y373,2)=6,Y373-1,IF(WEEKDAY(Y373,2)=7,Y373-2,IF(Z373="08:30",IF(WEEKDAY(Y373,2)=1,Y373-3, Y373-1),Y373)))</f>
        <v>45875</v>
      </c>
      <c r="AC373" s="3">
        <f>WORKDAY(AB373,1,[1]USHolidays!$B$2:$B$11)</f>
        <v>45876</v>
      </c>
      <c r="AD373">
        <f>ROUND(P373*10, 0)</f>
        <v>15</v>
      </c>
      <c r="AE373">
        <f>ROUND(N373*20, 0)</f>
        <v>3</v>
      </c>
      <c r="AF373">
        <f>ROUND(O373, 0)</f>
        <v>4</v>
      </c>
      <c r="AG373">
        <f>IF(J373 = "", 999, ROUND(J373*10, 0))</f>
        <v>327</v>
      </c>
    </row>
    <row r="374" spans="1:33" x14ac:dyDescent="0.25">
      <c r="A374">
        <v>4</v>
      </c>
      <c r="B374" t="s">
        <v>2442</v>
      </c>
      <c r="C374" t="s">
        <v>2441</v>
      </c>
      <c r="D374" t="s">
        <v>359</v>
      </c>
      <c r="E374" t="s">
        <v>25</v>
      </c>
      <c r="F374" t="s">
        <v>24</v>
      </c>
      <c r="G374" t="s">
        <v>11</v>
      </c>
      <c r="H374">
        <v>151184.92000000001</v>
      </c>
      <c r="I374">
        <v>22.79</v>
      </c>
      <c r="J374">
        <v>1.89</v>
      </c>
      <c r="K374">
        <v>26.81</v>
      </c>
      <c r="L374">
        <v>13.47</v>
      </c>
      <c r="N374" s="2">
        <v>0.14099999999999999</v>
      </c>
      <c r="O374">
        <v>2.46</v>
      </c>
      <c r="P374">
        <v>0.56999999999999995</v>
      </c>
      <c r="Q374" s="2">
        <v>0.3039</v>
      </c>
      <c r="R374" s="2">
        <v>-0.13669999999999999</v>
      </c>
      <c r="S374" s="2">
        <v>-0.19850000000000001</v>
      </c>
      <c r="T374">
        <v>1.5</v>
      </c>
      <c r="U374" s="1">
        <v>45911.6875</v>
      </c>
      <c r="V374">
        <v>4040.63</v>
      </c>
      <c r="W374">
        <v>470.31</v>
      </c>
      <c r="X374">
        <v>356.4</v>
      </c>
      <c r="Y374" s="3">
        <f>DATE(YEAR(U374), MONTH(U374), DAY(U374))</f>
        <v>45911</v>
      </c>
      <c r="Z374" t="str">
        <f>IF(TEXT(U374, "hh:mm") = "00:00", "08:30", TEXT(U374, "hh:mm"))</f>
        <v>16:30</v>
      </c>
      <c r="AA374" s="3">
        <f>WORKDAY(AB374,-1,[1]USHolidays!$B$2:$B$11)</f>
        <v>45910</v>
      </c>
      <c r="AB374" s="3">
        <f>IF(WEEKDAY(Y374,2)=6,Y374-1,IF(WEEKDAY(Y374,2)=7,Y374-2,IF(Z374="08:30",IF(WEEKDAY(Y374,2)=1,Y374-3, Y374-1),Y374)))</f>
        <v>45911</v>
      </c>
      <c r="AC374" s="3">
        <f>WORKDAY(AB374,1,[1]USHolidays!$B$2:$B$11)</f>
        <v>45912</v>
      </c>
      <c r="AD374">
        <f>ROUND(P374*10, 0)</f>
        <v>6</v>
      </c>
      <c r="AE374">
        <f>ROUND(N374*20, 0)</f>
        <v>3</v>
      </c>
      <c r="AF374">
        <f>ROUND(O374, 0)</f>
        <v>2</v>
      </c>
      <c r="AG374">
        <f>IF(J374 = "", 999, ROUND(J374*10, 0))</f>
        <v>19</v>
      </c>
    </row>
    <row r="375" spans="1:33" x14ac:dyDescent="0.25">
      <c r="A375">
        <v>479</v>
      </c>
      <c r="B375" t="s">
        <v>2440</v>
      </c>
      <c r="C375" t="s">
        <v>2439</v>
      </c>
      <c r="D375" t="s">
        <v>60</v>
      </c>
      <c r="E375" t="s">
        <v>119</v>
      </c>
      <c r="F375" t="s">
        <v>516</v>
      </c>
      <c r="G375" t="s">
        <v>11</v>
      </c>
      <c r="H375">
        <v>141373.70000000001</v>
      </c>
      <c r="I375">
        <v>16.239999999999998</v>
      </c>
      <c r="J375">
        <v>2.65</v>
      </c>
      <c r="K375">
        <v>49.41</v>
      </c>
      <c r="M375" s="2">
        <v>1.7500000000000002E-2</v>
      </c>
      <c r="N375" s="2">
        <v>0.14080000000000001</v>
      </c>
      <c r="O375">
        <v>1.78</v>
      </c>
      <c r="P375">
        <v>0.24</v>
      </c>
      <c r="Q375" s="2">
        <v>0.12870000000000001</v>
      </c>
      <c r="R375" s="2">
        <v>-0.14399999999999999</v>
      </c>
      <c r="S375" s="2">
        <v>2.5399999999999999E-2</v>
      </c>
      <c r="T375">
        <v>0.33</v>
      </c>
      <c r="U375" s="1">
        <v>45854.354166666664</v>
      </c>
      <c r="V375">
        <v>3509.33</v>
      </c>
      <c r="W375">
        <v>293.76</v>
      </c>
      <c r="X375">
        <v>241.16</v>
      </c>
      <c r="Y375" s="3">
        <f>DATE(YEAR(U375), MONTH(U375), DAY(U375))</f>
        <v>45854</v>
      </c>
      <c r="Z375" t="str">
        <f>IF(TEXT(U375, "hh:mm") = "00:00", "08:30", TEXT(U375, "hh:mm"))</f>
        <v>08:30</v>
      </c>
      <c r="AA375" s="3">
        <f>WORKDAY(AB375,-1,[1]USHolidays!$B$2:$B$11)</f>
        <v>45852</v>
      </c>
      <c r="AB375" s="3">
        <f>IF(WEEKDAY(Y375,2)=6,Y375-1,IF(WEEKDAY(Y375,2)=7,Y375-2,IF(Z375="08:30",IF(WEEKDAY(Y375,2)=1,Y375-3, Y375-1),Y375)))</f>
        <v>45853</v>
      </c>
      <c r="AC375" s="3">
        <f>WORKDAY(AB375,1,[1]USHolidays!$B$2:$B$11)</f>
        <v>45854</v>
      </c>
      <c r="AD375">
        <f>ROUND(P375*10, 0)</f>
        <v>2</v>
      </c>
      <c r="AE375">
        <f>ROUND(N375*20, 0)</f>
        <v>3</v>
      </c>
      <c r="AF375">
        <f>ROUND(O375, 0)</f>
        <v>2</v>
      </c>
      <c r="AG375">
        <f>IF(J375 = "", 999, ROUND(J375*10, 0))</f>
        <v>27</v>
      </c>
    </row>
    <row r="376" spans="1:33" x14ac:dyDescent="0.25">
      <c r="A376">
        <v>197</v>
      </c>
      <c r="B376" t="s">
        <v>2438</v>
      </c>
      <c r="C376" t="s">
        <v>2437</v>
      </c>
      <c r="D376" t="s">
        <v>3</v>
      </c>
      <c r="E376" t="s">
        <v>94</v>
      </c>
      <c r="F376" t="s">
        <v>93</v>
      </c>
      <c r="G376" t="s">
        <v>11</v>
      </c>
      <c r="H376">
        <v>8778.31</v>
      </c>
      <c r="I376">
        <v>35.49</v>
      </c>
      <c r="J376">
        <v>4.87</v>
      </c>
      <c r="K376">
        <v>64.66</v>
      </c>
      <c r="L376">
        <v>0.62</v>
      </c>
      <c r="M376" s="2">
        <v>3.49E-2</v>
      </c>
      <c r="N376" s="2">
        <v>0.14050000000000001</v>
      </c>
      <c r="O376">
        <v>4.0599999999999996</v>
      </c>
      <c r="P376">
        <v>0.44</v>
      </c>
      <c r="Q376" s="2">
        <v>0.34799999999999998</v>
      </c>
      <c r="R376" s="2">
        <v>9.1000000000000004E-3</v>
      </c>
      <c r="S376" s="2">
        <v>2.5499999999999998E-2</v>
      </c>
      <c r="T376">
        <v>1</v>
      </c>
      <c r="U376" s="1">
        <v>45861.6875</v>
      </c>
      <c r="V376">
        <v>368.45</v>
      </c>
      <c r="W376">
        <v>187.83</v>
      </c>
      <c r="X376">
        <v>164.59</v>
      </c>
      <c r="Y376" s="3">
        <f>DATE(YEAR(U376), MONTH(U376), DAY(U376))</f>
        <v>45861</v>
      </c>
      <c r="Z376" t="str">
        <f>IF(TEXT(U376, "hh:mm") = "00:00", "08:30", TEXT(U376, "hh:mm"))</f>
        <v>16:30</v>
      </c>
      <c r="AA376" s="3">
        <f>WORKDAY(AB376,-1,[1]USHolidays!$B$2:$B$11)</f>
        <v>45860</v>
      </c>
      <c r="AB376" s="3">
        <f>IF(WEEKDAY(Y376,2)=6,Y376-1,IF(WEEKDAY(Y376,2)=7,Y376-2,IF(Z376="08:30",IF(WEEKDAY(Y376,2)=1,Y376-3, Y376-1),Y376)))</f>
        <v>45861</v>
      </c>
      <c r="AC376" s="3">
        <f>WORKDAY(AB376,1,[1]USHolidays!$B$2:$B$11)</f>
        <v>45862</v>
      </c>
      <c r="AD376">
        <f>ROUND(P376*10, 0)</f>
        <v>4</v>
      </c>
      <c r="AE376">
        <f>ROUND(N376*20, 0)</f>
        <v>3</v>
      </c>
      <c r="AF376">
        <f>ROUND(O376, 0)</f>
        <v>4</v>
      </c>
      <c r="AG376">
        <f>IF(J376 = "", 999, ROUND(J376*10, 0))</f>
        <v>49</v>
      </c>
    </row>
    <row r="377" spans="1:33" x14ac:dyDescent="0.25">
      <c r="A377">
        <v>408</v>
      </c>
      <c r="B377" t="s">
        <v>2436</v>
      </c>
      <c r="C377" t="s">
        <v>2435</v>
      </c>
      <c r="D377" t="s">
        <v>3</v>
      </c>
      <c r="E377" t="s">
        <v>119</v>
      </c>
      <c r="F377" t="s">
        <v>1284</v>
      </c>
      <c r="G377" t="s">
        <v>11</v>
      </c>
      <c r="H377">
        <v>11882.16</v>
      </c>
      <c r="I377">
        <v>29.94</v>
      </c>
      <c r="J377">
        <v>1.84</v>
      </c>
      <c r="K377">
        <v>37.86</v>
      </c>
      <c r="L377">
        <v>12.82</v>
      </c>
      <c r="M377" s="2">
        <v>6.7999999999999996E-3</v>
      </c>
      <c r="N377" s="2">
        <v>0.14050000000000001</v>
      </c>
      <c r="O377">
        <v>2.44</v>
      </c>
      <c r="P377">
        <v>0.64</v>
      </c>
      <c r="Q377" s="2">
        <v>0.17180000000000001</v>
      </c>
      <c r="R377" s="2">
        <v>-1.2200000000000001E-2</v>
      </c>
      <c r="S377" s="2">
        <v>-0.16489999999999999</v>
      </c>
      <c r="T377">
        <v>0.96</v>
      </c>
      <c r="U377" s="1">
        <v>45868.6875</v>
      </c>
      <c r="V377">
        <v>255.44</v>
      </c>
      <c r="W377">
        <v>337.67</v>
      </c>
      <c r="X377">
        <v>281.24</v>
      </c>
      <c r="Y377" s="3">
        <f>DATE(YEAR(U377), MONTH(U377), DAY(U377))</f>
        <v>45868</v>
      </c>
      <c r="Z377" t="str">
        <f>IF(TEXT(U377, "hh:mm") = "00:00", "08:30", TEXT(U377, "hh:mm"))</f>
        <v>16:30</v>
      </c>
      <c r="AA377" s="3">
        <f>WORKDAY(AB377,-1,[1]USHolidays!$B$2:$B$11)</f>
        <v>45867</v>
      </c>
      <c r="AB377" s="3">
        <f>IF(WEEKDAY(Y377,2)=6,Y377-1,IF(WEEKDAY(Y377,2)=7,Y377-2,IF(Z377="08:30",IF(WEEKDAY(Y377,2)=1,Y377-3, Y377-1),Y377)))</f>
        <v>45868</v>
      </c>
      <c r="AC377" s="3">
        <f>WORKDAY(AB377,1,[1]USHolidays!$B$2:$B$11)</f>
        <v>45869</v>
      </c>
      <c r="AD377">
        <f>ROUND(P377*10, 0)</f>
        <v>6</v>
      </c>
      <c r="AE377">
        <f>ROUND(N377*20, 0)</f>
        <v>3</v>
      </c>
      <c r="AF377">
        <f>ROUND(O377, 0)</f>
        <v>2</v>
      </c>
      <c r="AG377">
        <f>IF(J377 = "", 999, ROUND(J377*10, 0))</f>
        <v>18</v>
      </c>
    </row>
    <row r="378" spans="1:33" x14ac:dyDescent="0.25">
      <c r="A378">
        <v>382</v>
      </c>
      <c r="B378" t="s">
        <v>2434</v>
      </c>
      <c r="C378" t="s">
        <v>2433</v>
      </c>
      <c r="D378" t="s">
        <v>3</v>
      </c>
      <c r="E378" t="s">
        <v>2</v>
      </c>
      <c r="F378" t="s">
        <v>880</v>
      </c>
      <c r="G378" t="s">
        <v>225</v>
      </c>
      <c r="H378">
        <v>43089.33</v>
      </c>
      <c r="I378">
        <v>9</v>
      </c>
      <c r="J378">
        <v>2.9</v>
      </c>
      <c r="K378">
        <v>22.59</v>
      </c>
      <c r="L378">
        <v>23.07</v>
      </c>
      <c r="M378" s="2">
        <v>2.2200000000000001E-2</v>
      </c>
      <c r="N378" s="2">
        <v>0.1404</v>
      </c>
      <c r="O378">
        <v>2.42</v>
      </c>
      <c r="P378">
        <v>0.44</v>
      </c>
      <c r="Q378" s="2">
        <v>3.0599999999999999E-2</v>
      </c>
      <c r="R378" s="2">
        <v>-5.3699999999999998E-2</v>
      </c>
      <c r="S378" s="2">
        <v>-8.0500000000000002E-2</v>
      </c>
      <c r="T378">
        <v>0.38</v>
      </c>
      <c r="U378" s="1">
        <v>45883.354166666664</v>
      </c>
      <c r="V378">
        <v>9609.44</v>
      </c>
      <c r="W378">
        <v>42.87</v>
      </c>
      <c r="X378">
        <v>31.88</v>
      </c>
      <c r="Y378" s="3">
        <f>DATE(YEAR(U378), MONTH(U378), DAY(U378))</f>
        <v>45883</v>
      </c>
      <c r="Z378" t="str">
        <f>IF(TEXT(U378, "hh:mm") = "00:00", "08:30", TEXT(U378, "hh:mm"))</f>
        <v>08:30</v>
      </c>
      <c r="AA378" s="3">
        <f>WORKDAY(AB378,-1,[1]USHolidays!$B$2:$B$11)</f>
        <v>45881</v>
      </c>
      <c r="AB378" s="3">
        <f>IF(WEEKDAY(Y378,2)=6,Y378-1,IF(WEEKDAY(Y378,2)=7,Y378-2,IF(Z378="08:30",IF(WEEKDAY(Y378,2)=1,Y378-3, Y378-1),Y378)))</f>
        <v>45882</v>
      </c>
      <c r="AC378" s="3">
        <f>WORKDAY(AB378,1,[1]USHolidays!$B$2:$B$11)</f>
        <v>45883</v>
      </c>
      <c r="AD378">
        <f>ROUND(P378*10, 0)</f>
        <v>4</v>
      </c>
      <c r="AE378">
        <f>ROUND(N378*20, 0)</f>
        <v>3</v>
      </c>
      <c r="AF378">
        <f>ROUND(O378, 0)</f>
        <v>2</v>
      </c>
      <c r="AG378">
        <f>IF(J378 = "", 999, ROUND(J378*10, 0))</f>
        <v>29</v>
      </c>
    </row>
    <row r="379" spans="1:33" x14ac:dyDescent="0.25">
      <c r="A379">
        <v>36</v>
      </c>
      <c r="B379" t="s">
        <v>2432</v>
      </c>
      <c r="C379" t="s">
        <v>2431</v>
      </c>
      <c r="D379" t="s">
        <v>3</v>
      </c>
      <c r="E379" t="s">
        <v>25</v>
      </c>
      <c r="F379" t="s">
        <v>152</v>
      </c>
      <c r="G379" t="s">
        <v>11</v>
      </c>
      <c r="H379">
        <v>19756.97</v>
      </c>
      <c r="I379">
        <v>162.66999999999999</v>
      </c>
      <c r="J379">
        <v>10.79</v>
      </c>
      <c r="K379">
        <v>3.81</v>
      </c>
      <c r="L379">
        <v>4.84</v>
      </c>
      <c r="N379" s="2">
        <v>0.14030000000000001</v>
      </c>
      <c r="O379">
        <v>4.3099999999999996</v>
      </c>
      <c r="P379">
        <v>0.22</v>
      </c>
      <c r="Q379" s="2">
        <v>3.9300000000000002E-2</v>
      </c>
      <c r="R379" s="2">
        <v>9.6299999999999997E-2</v>
      </c>
      <c r="S379" s="2">
        <v>-1.6E-2</v>
      </c>
      <c r="T379">
        <v>1.18</v>
      </c>
      <c r="U379" s="1">
        <v>45896.6875</v>
      </c>
      <c r="V379">
        <v>2504.42</v>
      </c>
      <c r="W379">
        <v>70.61</v>
      </c>
      <c r="X379">
        <v>60.45</v>
      </c>
      <c r="Y379" s="3">
        <f>DATE(YEAR(U379), MONTH(U379), DAY(U379))</f>
        <v>45896</v>
      </c>
      <c r="Z379" t="str">
        <f>IF(TEXT(U379, "hh:mm") = "00:00", "08:30", TEXT(U379, "hh:mm"))</f>
        <v>16:30</v>
      </c>
      <c r="AA379" s="3">
        <f>WORKDAY(AB379,-1,[1]USHolidays!$B$2:$B$11)</f>
        <v>45895</v>
      </c>
      <c r="AB379" s="3">
        <f>IF(WEEKDAY(Y379,2)=6,Y379-1,IF(WEEKDAY(Y379,2)=7,Y379-2,IF(Z379="08:30",IF(WEEKDAY(Y379,2)=1,Y379-3, Y379-1),Y379)))</f>
        <v>45896</v>
      </c>
      <c r="AC379" s="3">
        <f>WORKDAY(AB379,1,[1]USHolidays!$B$2:$B$11)</f>
        <v>45897</v>
      </c>
      <c r="AD379">
        <f>ROUND(P379*10, 0)</f>
        <v>2</v>
      </c>
      <c r="AE379">
        <f>ROUND(N379*20, 0)</f>
        <v>3</v>
      </c>
      <c r="AF379">
        <f>ROUND(O379, 0)</f>
        <v>4</v>
      </c>
      <c r="AG379">
        <f>IF(J379 = "", 999, ROUND(J379*10, 0))</f>
        <v>108</v>
      </c>
    </row>
    <row r="380" spans="1:33" x14ac:dyDescent="0.25">
      <c r="A380">
        <v>548</v>
      </c>
      <c r="B380" t="s">
        <v>2430</v>
      </c>
      <c r="C380" t="s">
        <v>2429</v>
      </c>
      <c r="D380" t="s">
        <v>3</v>
      </c>
      <c r="E380" t="s">
        <v>29</v>
      </c>
      <c r="F380" t="s">
        <v>921</v>
      </c>
      <c r="G380" t="s">
        <v>11</v>
      </c>
      <c r="H380">
        <v>6372.81</v>
      </c>
      <c r="I380">
        <v>51.72</v>
      </c>
      <c r="J380">
        <v>4.1100000000000003</v>
      </c>
      <c r="K380">
        <v>36.64</v>
      </c>
      <c r="L380">
        <v>1.75</v>
      </c>
      <c r="N380" s="2">
        <v>0.1401</v>
      </c>
      <c r="O380">
        <v>4.71</v>
      </c>
      <c r="P380">
        <v>0.64</v>
      </c>
      <c r="Q380" s="2">
        <v>2.69E-2</v>
      </c>
      <c r="R380" s="2">
        <v>0.24629999999999999</v>
      </c>
      <c r="S380" s="2">
        <v>7.9299999999999995E-2</v>
      </c>
      <c r="T380">
        <v>1.55</v>
      </c>
      <c r="U380" s="1">
        <v>45868.354166666664</v>
      </c>
      <c r="V380">
        <v>537.61</v>
      </c>
      <c r="W380">
        <v>145.4</v>
      </c>
      <c r="X380">
        <v>142.22</v>
      </c>
      <c r="Y380" s="3">
        <f>DATE(YEAR(U380), MONTH(U380), DAY(U380))</f>
        <v>45868</v>
      </c>
      <c r="Z380" t="str">
        <f>IF(TEXT(U380, "hh:mm") = "00:00", "08:30", TEXT(U380, "hh:mm"))</f>
        <v>08:30</v>
      </c>
      <c r="AA380" s="3">
        <f>WORKDAY(AB380,-1,[1]USHolidays!$B$2:$B$11)</f>
        <v>45866</v>
      </c>
      <c r="AB380" s="3">
        <f>IF(WEEKDAY(Y380,2)=6,Y380-1,IF(WEEKDAY(Y380,2)=7,Y380-2,IF(Z380="08:30",IF(WEEKDAY(Y380,2)=1,Y380-3, Y380-1),Y380)))</f>
        <v>45867</v>
      </c>
      <c r="AC380" s="3">
        <f>WORKDAY(AB380,1,[1]USHolidays!$B$2:$B$11)</f>
        <v>45868</v>
      </c>
      <c r="AD380">
        <f>ROUND(P380*10, 0)</f>
        <v>6</v>
      </c>
      <c r="AE380">
        <f>ROUND(N380*20, 0)</f>
        <v>3</v>
      </c>
      <c r="AF380">
        <f>ROUND(O380, 0)</f>
        <v>5</v>
      </c>
      <c r="AG380">
        <f>IF(J380 = "", 999, ROUND(J380*10, 0))</f>
        <v>41</v>
      </c>
    </row>
    <row r="381" spans="1:33" x14ac:dyDescent="0.25">
      <c r="A381">
        <v>802</v>
      </c>
      <c r="B381" t="s">
        <v>2428</v>
      </c>
      <c r="C381" t="s">
        <v>2427</v>
      </c>
      <c r="D381" t="s">
        <v>3</v>
      </c>
      <c r="E381" t="s">
        <v>29</v>
      </c>
      <c r="F381" t="s">
        <v>330</v>
      </c>
      <c r="G381" t="s">
        <v>225</v>
      </c>
      <c r="H381">
        <v>11338.72</v>
      </c>
      <c r="I381">
        <v>13.06</v>
      </c>
      <c r="J381">
        <v>1.73</v>
      </c>
      <c r="K381">
        <v>11.2</v>
      </c>
      <c r="L381">
        <v>6.24</v>
      </c>
      <c r="M381" s="2">
        <v>3.2300000000000002E-2</v>
      </c>
      <c r="N381" s="2">
        <v>0.13969999999999999</v>
      </c>
      <c r="O381">
        <v>6.17</v>
      </c>
      <c r="P381">
        <v>0.28999999999999998</v>
      </c>
      <c r="Q381" s="2">
        <v>0.18809999999999999</v>
      </c>
      <c r="R381" s="2">
        <v>0.1295</v>
      </c>
      <c r="S381" s="2">
        <v>-2.3E-2</v>
      </c>
      <c r="T381">
        <v>-0.13</v>
      </c>
      <c r="U381" s="1">
        <v>45888.6875</v>
      </c>
      <c r="V381">
        <v>2160.5500000000002</v>
      </c>
      <c r="W381">
        <v>23.59</v>
      </c>
      <c r="X381">
        <v>19.100000000000001</v>
      </c>
      <c r="Y381" s="3">
        <f>DATE(YEAR(U381), MONTH(U381), DAY(U381))</f>
        <v>45888</v>
      </c>
      <c r="Z381" t="str">
        <f>IF(TEXT(U381, "hh:mm") = "00:00", "08:30", TEXT(U381, "hh:mm"))</f>
        <v>16:30</v>
      </c>
      <c r="AA381" s="3">
        <f>WORKDAY(AB381,-1,[1]USHolidays!$B$2:$B$11)</f>
        <v>45887</v>
      </c>
      <c r="AB381" s="3">
        <f>IF(WEEKDAY(Y381,2)=6,Y381-1,IF(WEEKDAY(Y381,2)=7,Y381-2,IF(Z381="08:30",IF(WEEKDAY(Y381,2)=1,Y381-3, Y381-1),Y381)))</f>
        <v>45888</v>
      </c>
      <c r="AC381" s="3">
        <f>WORKDAY(AB381,1,[1]USHolidays!$B$2:$B$11)</f>
        <v>45889</v>
      </c>
      <c r="AD381">
        <f>ROUND(P381*10, 0)</f>
        <v>3</v>
      </c>
      <c r="AE381">
        <f>ROUND(N381*20, 0)</f>
        <v>3</v>
      </c>
      <c r="AF381">
        <f>ROUND(O381, 0)</f>
        <v>6</v>
      </c>
      <c r="AG381">
        <f>IF(J381 = "", 999, ROUND(J381*10, 0))</f>
        <v>17</v>
      </c>
    </row>
    <row r="382" spans="1:33" x14ac:dyDescent="0.25">
      <c r="A382">
        <v>322</v>
      </c>
      <c r="B382" t="s">
        <v>2426</v>
      </c>
      <c r="C382" t="s">
        <v>2425</v>
      </c>
      <c r="D382" t="s">
        <v>3</v>
      </c>
      <c r="E382" t="s">
        <v>29</v>
      </c>
      <c r="F382" t="s">
        <v>330</v>
      </c>
      <c r="G382" t="s">
        <v>11</v>
      </c>
      <c r="H382">
        <v>6249.09</v>
      </c>
      <c r="I382">
        <v>103.43</v>
      </c>
      <c r="J382">
        <v>14.27</v>
      </c>
      <c r="K382">
        <v>25.69</v>
      </c>
      <c r="L382">
        <v>1.79</v>
      </c>
      <c r="N382" s="2">
        <v>0.13950000000000001</v>
      </c>
      <c r="O382">
        <v>4.88</v>
      </c>
      <c r="P382">
        <v>1.91</v>
      </c>
      <c r="Q382" s="2">
        <v>5.0000000000000001E-3</v>
      </c>
      <c r="R382" s="2">
        <v>0.35020000000000001</v>
      </c>
      <c r="S382" s="2">
        <v>0.25490000000000002</v>
      </c>
      <c r="T382">
        <v>1.71</v>
      </c>
      <c r="U382" s="1">
        <v>45874.6875</v>
      </c>
      <c r="V382">
        <v>1263.99</v>
      </c>
      <c r="W382">
        <v>60.41</v>
      </c>
      <c r="X382">
        <v>54.59</v>
      </c>
      <c r="Y382" s="3">
        <f>DATE(YEAR(U382), MONTH(U382), DAY(U382))</f>
        <v>45874</v>
      </c>
      <c r="Z382" t="str">
        <f>IF(TEXT(U382, "hh:mm") = "00:00", "08:30", TEXT(U382, "hh:mm"))</f>
        <v>16:30</v>
      </c>
      <c r="AA382" s="3">
        <f>WORKDAY(AB382,-1,[1]USHolidays!$B$2:$B$11)</f>
        <v>45873</v>
      </c>
      <c r="AB382" s="3">
        <f>IF(WEEKDAY(Y382,2)=6,Y382-1,IF(WEEKDAY(Y382,2)=7,Y382-2,IF(Z382="08:30",IF(WEEKDAY(Y382,2)=1,Y382-3, Y382-1),Y382)))</f>
        <v>45874</v>
      </c>
      <c r="AC382" s="3">
        <f>WORKDAY(AB382,1,[1]USHolidays!$B$2:$B$11)</f>
        <v>45875</v>
      </c>
      <c r="AD382">
        <f>ROUND(P382*10, 0)</f>
        <v>19</v>
      </c>
      <c r="AE382">
        <f>ROUND(N382*20, 0)</f>
        <v>3</v>
      </c>
      <c r="AF382">
        <f>ROUND(O382, 0)</f>
        <v>5</v>
      </c>
      <c r="AG382">
        <f>IF(J382 = "", 999, ROUND(J382*10, 0))</f>
        <v>143</v>
      </c>
    </row>
    <row r="383" spans="1:33" x14ac:dyDescent="0.25">
      <c r="A383">
        <v>719</v>
      </c>
      <c r="B383" t="s">
        <v>2424</v>
      </c>
      <c r="C383" t="s">
        <v>2423</v>
      </c>
      <c r="D383" t="s">
        <v>60</v>
      </c>
      <c r="E383" t="s">
        <v>16</v>
      </c>
      <c r="F383" t="s">
        <v>35</v>
      </c>
      <c r="G383" t="s">
        <v>11</v>
      </c>
      <c r="H383">
        <v>35132.22</v>
      </c>
      <c r="I383">
        <v>23.38</v>
      </c>
      <c r="J383">
        <v>0.91</v>
      </c>
      <c r="K383">
        <v>12.01</v>
      </c>
      <c r="L383">
        <v>0.89</v>
      </c>
      <c r="M383" s="2">
        <v>2.4299999999999999E-2</v>
      </c>
      <c r="N383" s="2">
        <v>0.1389</v>
      </c>
      <c r="O383">
        <v>2.42</v>
      </c>
      <c r="P383">
        <v>6.51</v>
      </c>
      <c r="Q383" s="2">
        <v>8.8200000000000001E-2</v>
      </c>
      <c r="R383" s="2">
        <v>2.6200000000000001E-2</v>
      </c>
      <c r="S383" s="2">
        <v>-8.5400000000000004E-2</v>
      </c>
      <c r="T383">
        <v>1.22</v>
      </c>
      <c r="U383" s="1">
        <v>45876.354166666664</v>
      </c>
      <c r="V383">
        <v>1660.32</v>
      </c>
      <c r="W383">
        <v>207.68</v>
      </c>
      <c r="X383">
        <v>163.26</v>
      </c>
      <c r="Y383" s="3">
        <f>DATE(YEAR(U383), MONTH(U383), DAY(U383))</f>
        <v>45876</v>
      </c>
      <c r="Z383" t="str">
        <f>IF(TEXT(U383, "hh:mm") = "00:00", "08:30", TEXT(U383, "hh:mm"))</f>
        <v>08:30</v>
      </c>
      <c r="AA383" s="3">
        <f>WORKDAY(AB383,-1,[1]USHolidays!$B$2:$B$11)</f>
        <v>45874</v>
      </c>
      <c r="AB383" s="3">
        <f>IF(WEEKDAY(Y383,2)=6,Y383-1,IF(WEEKDAY(Y383,2)=7,Y383-2,IF(Z383="08:30",IF(WEEKDAY(Y383,2)=1,Y383-3, Y383-1),Y383)))</f>
        <v>45875</v>
      </c>
      <c r="AC383" s="3">
        <f>WORKDAY(AB383,1,[1]USHolidays!$B$2:$B$11)</f>
        <v>45876</v>
      </c>
      <c r="AD383">
        <f>ROUND(P383*10, 0)</f>
        <v>65</v>
      </c>
      <c r="AE383">
        <f>ROUND(N383*20, 0)</f>
        <v>3</v>
      </c>
      <c r="AF383">
        <f>ROUND(O383, 0)</f>
        <v>2</v>
      </c>
      <c r="AG383">
        <f>IF(J383 = "", 999, ROUND(J383*10, 0))</f>
        <v>9</v>
      </c>
    </row>
    <row r="384" spans="1:33" x14ac:dyDescent="0.25">
      <c r="A384">
        <v>405</v>
      </c>
      <c r="B384" t="s">
        <v>2422</v>
      </c>
      <c r="C384" t="s">
        <v>2421</v>
      </c>
      <c r="D384" t="s">
        <v>3</v>
      </c>
      <c r="E384" t="s">
        <v>2</v>
      </c>
      <c r="F384" t="s">
        <v>21</v>
      </c>
      <c r="G384" t="s">
        <v>1189</v>
      </c>
      <c r="H384">
        <v>8807.7900000000009</v>
      </c>
      <c r="I384">
        <v>107.1</v>
      </c>
      <c r="J384">
        <v>2.4300000000000002</v>
      </c>
      <c r="K384">
        <v>-1.95</v>
      </c>
      <c r="L384">
        <v>8.41</v>
      </c>
      <c r="N384" s="2">
        <v>0.13850000000000001</v>
      </c>
      <c r="O384">
        <v>3.03</v>
      </c>
      <c r="Q384" s="2">
        <v>0.1007</v>
      </c>
      <c r="R384" s="2">
        <v>-0.1205</v>
      </c>
      <c r="S384" s="2">
        <v>-0.17549999999999999</v>
      </c>
      <c r="T384">
        <v>0.86</v>
      </c>
      <c r="U384" s="1">
        <v>45860.354166666664</v>
      </c>
      <c r="V384">
        <v>1352.75</v>
      </c>
      <c r="W384">
        <v>120</v>
      </c>
      <c r="X384">
        <v>92.57</v>
      </c>
      <c r="Y384" s="3">
        <f>DATE(YEAR(U384), MONTH(U384), DAY(U384))</f>
        <v>45860</v>
      </c>
      <c r="Z384" t="str">
        <f>IF(TEXT(U384, "hh:mm") = "00:00", "08:30", TEXT(U384, "hh:mm"))</f>
        <v>08:30</v>
      </c>
      <c r="AA384" s="3">
        <f>WORKDAY(AB384,-1,[1]USHolidays!$B$2:$B$11)</f>
        <v>45856</v>
      </c>
      <c r="AB384" s="3">
        <f>IF(WEEKDAY(Y384,2)=6,Y384-1,IF(WEEKDAY(Y384,2)=7,Y384-2,IF(Z384="08:30",IF(WEEKDAY(Y384,2)=1,Y384-3, Y384-1),Y384)))</f>
        <v>45859</v>
      </c>
      <c r="AC384" s="3">
        <f>WORKDAY(AB384,1,[1]USHolidays!$B$2:$B$11)</f>
        <v>45860</v>
      </c>
      <c r="AD384">
        <f>ROUND(P384*10, 0)</f>
        <v>0</v>
      </c>
      <c r="AE384">
        <f>ROUND(N384*20, 0)</f>
        <v>3</v>
      </c>
      <c r="AF384">
        <f>ROUND(O384, 0)</f>
        <v>3</v>
      </c>
      <c r="AG384">
        <f>IF(J384 = "", 999, ROUND(J384*10, 0))</f>
        <v>24</v>
      </c>
    </row>
    <row r="385" spans="1:33" x14ac:dyDescent="0.25">
      <c r="A385">
        <v>110</v>
      </c>
      <c r="B385" t="s">
        <v>2420</v>
      </c>
      <c r="C385" t="s">
        <v>2419</v>
      </c>
      <c r="D385" t="s">
        <v>17</v>
      </c>
      <c r="E385" t="s">
        <v>29</v>
      </c>
      <c r="F385" t="s">
        <v>84</v>
      </c>
      <c r="G385" t="s">
        <v>11</v>
      </c>
      <c r="H385">
        <v>4142.2299999999996</v>
      </c>
      <c r="I385">
        <v>43.86</v>
      </c>
      <c r="K385">
        <v>35.020000000000003</v>
      </c>
      <c r="L385">
        <v>1.64</v>
      </c>
      <c r="N385" s="2">
        <v>0.1384</v>
      </c>
      <c r="O385">
        <v>6.06</v>
      </c>
      <c r="P385">
        <v>0.82</v>
      </c>
      <c r="Q385" s="2">
        <v>4.5100000000000001E-2</v>
      </c>
      <c r="R385" s="2">
        <v>0.1328</v>
      </c>
      <c r="S385" s="2">
        <v>-6.9400000000000003E-2</v>
      </c>
      <c r="T385">
        <v>0.93</v>
      </c>
      <c r="U385" s="1">
        <v>45868.6875</v>
      </c>
      <c r="V385">
        <v>477.98</v>
      </c>
      <c r="W385">
        <v>95</v>
      </c>
      <c r="X385">
        <v>76.150000000000006</v>
      </c>
      <c r="Y385" s="3">
        <f>DATE(YEAR(U385), MONTH(U385), DAY(U385))</f>
        <v>45868</v>
      </c>
      <c r="Z385" t="str">
        <f>IF(TEXT(U385, "hh:mm") = "00:00", "08:30", TEXT(U385, "hh:mm"))</f>
        <v>16:30</v>
      </c>
      <c r="AA385" s="3">
        <f>WORKDAY(AB385,-1,[1]USHolidays!$B$2:$B$11)</f>
        <v>45867</v>
      </c>
      <c r="AB385" s="3">
        <f>IF(WEEKDAY(Y385,2)=6,Y385-1,IF(WEEKDAY(Y385,2)=7,Y385-2,IF(Z385="08:30",IF(WEEKDAY(Y385,2)=1,Y385-3, Y385-1),Y385)))</f>
        <v>45868</v>
      </c>
      <c r="AC385" s="3">
        <f>WORKDAY(AB385,1,[1]USHolidays!$B$2:$B$11)</f>
        <v>45869</v>
      </c>
      <c r="AD385">
        <f>ROUND(P385*10, 0)</f>
        <v>8</v>
      </c>
      <c r="AE385">
        <f>ROUND(N385*20, 0)</f>
        <v>3</v>
      </c>
      <c r="AF385">
        <f>ROUND(O385, 0)</f>
        <v>6</v>
      </c>
      <c r="AG385">
        <f>IF(J385 = "", 999, ROUND(J385*10, 0))</f>
        <v>999</v>
      </c>
    </row>
    <row r="386" spans="1:33" x14ac:dyDescent="0.25">
      <c r="A386">
        <v>431</v>
      </c>
      <c r="B386" t="s">
        <v>2418</v>
      </c>
      <c r="C386" t="s">
        <v>2417</v>
      </c>
      <c r="D386" t="s">
        <v>60</v>
      </c>
      <c r="E386" t="s">
        <v>88</v>
      </c>
      <c r="F386" t="s">
        <v>87</v>
      </c>
      <c r="G386" t="s">
        <v>11</v>
      </c>
      <c r="H386">
        <v>68576.210000000006</v>
      </c>
      <c r="I386">
        <v>11.21</v>
      </c>
      <c r="J386">
        <v>0.8</v>
      </c>
      <c r="K386">
        <v>28.98</v>
      </c>
      <c r="L386">
        <v>6.06</v>
      </c>
      <c r="M386" s="2">
        <v>1.47E-2</v>
      </c>
      <c r="N386" s="2">
        <v>0.13789999999999999</v>
      </c>
      <c r="O386">
        <v>1.51</v>
      </c>
      <c r="P386">
        <v>0.24</v>
      </c>
      <c r="Q386" s="2">
        <v>0.30659999999999998</v>
      </c>
      <c r="R386" s="2">
        <v>0.18509999999999999</v>
      </c>
      <c r="S386" s="2">
        <v>0.67730000000000001</v>
      </c>
      <c r="T386">
        <v>0.32</v>
      </c>
      <c r="U386" s="1">
        <v>45862.6875</v>
      </c>
      <c r="V386">
        <v>12561.75</v>
      </c>
      <c r="W386">
        <v>71.55</v>
      </c>
      <c r="X386">
        <v>62.43</v>
      </c>
      <c r="Y386" s="3">
        <f>DATE(YEAR(U386), MONTH(U386), DAY(U386))</f>
        <v>45862</v>
      </c>
      <c r="Z386" t="str">
        <f>IF(TEXT(U386, "hh:mm") = "00:00", "08:30", TEXT(U386, "hh:mm"))</f>
        <v>16:30</v>
      </c>
      <c r="AA386" s="3">
        <f>WORKDAY(AB386,-1,[1]USHolidays!$B$2:$B$11)</f>
        <v>45861</v>
      </c>
      <c r="AB386" s="3">
        <f>IF(WEEKDAY(Y386,2)=6,Y386-1,IF(WEEKDAY(Y386,2)=7,Y386-2,IF(Z386="08:30",IF(WEEKDAY(Y386,2)=1,Y386-3, Y386-1),Y386)))</f>
        <v>45862</v>
      </c>
      <c r="AC386" s="3">
        <f>WORKDAY(AB386,1,[1]USHolidays!$B$2:$B$11)</f>
        <v>45863</v>
      </c>
      <c r="AD386">
        <f>ROUND(P386*10, 0)</f>
        <v>2</v>
      </c>
      <c r="AE386">
        <f>ROUND(N386*20, 0)</f>
        <v>3</v>
      </c>
      <c r="AF386">
        <f>ROUND(O386, 0)</f>
        <v>2</v>
      </c>
      <c r="AG386">
        <f>IF(J386 = "", 999, ROUND(J386*10, 0))</f>
        <v>8</v>
      </c>
    </row>
    <row r="387" spans="1:33" x14ac:dyDescent="0.25">
      <c r="A387">
        <v>317</v>
      </c>
      <c r="B387" t="s">
        <v>2416</v>
      </c>
      <c r="C387" t="s">
        <v>2415</v>
      </c>
      <c r="D387" t="s">
        <v>17</v>
      </c>
      <c r="E387" t="s">
        <v>233</v>
      </c>
      <c r="F387" t="s">
        <v>293</v>
      </c>
      <c r="G387" t="s">
        <v>11</v>
      </c>
      <c r="H387">
        <v>3382.17</v>
      </c>
      <c r="K387">
        <v>2.85</v>
      </c>
      <c r="L387">
        <v>2.4300000000000002</v>
      </c>
      <c r="N387" s="2">
        <v>0.1371</v>
      </c>
      <c r="O387">
        <v>3.96</v>
      </c>
      <c r="P387">
        <v>1.52</v>
      </c>
      <c r="Q387" s="2">
        <v>-0.188</v>
      </c>
      <c r="R387" s="2">
        <v>0.44400000000000001</v>
      </c>
      <c r="S387" s="2">
        <v>-0.1401</v>
      </c>
      <c r="T387">
        <v>0.99</v>
      </c>
      <c r="U387" s="1">
        <v>45876.6875</v>
      </c>
      <c r="V387">
        <v>643.13</v>
      </c>
      <c r="W387">
        <v>52.5</v>
      </c>
      <c r="X387">
        <v>26.7</v>
      </c>
      <c r="Y387" s="3">
        <f>DATE(YEAR(U387), MONTH(U387), DAY(U387))</f>
        <v>45876</v>
      </c>
      <c r="Z387" t="str">
        <f>IF(TEXT(U387, "hh:mm") = "00:00", "08:30", TEXT(U387, "hh:mm"))</f>
        <v>16:30</v>
      </c>
      <c r="AA387" s="3">
        <f>WORKDAY(AB387,-1,[1]USHolidays!$B$2:$B$11)</f>
        <v>45875</v>
      </c>
      <c r="AB387" s="3">
        <f>IF(WEEKDAY(Y387,2)=6,Y387-1,IF(WEEKDAY(Y387,2)=7,Y387-2,IF(Z387="08:30",IF(WEEKDAY(Y387,2)=1,Y387-3, Y387-1),Y387)))</f>
        <v>45876</v>
      </c>
      <c r="AC387" s="3">
        <f>WORKDAY(AB387,1,[1]USHolidays!$B$2:$B$11)</f>
        <v>45877</v>
      </c>
      <c r="AD387">
        <f>ROUND(P387*10, 0)</f>
        <v>15</v>
      </c>
      <c r="AE387">
        <f>ROUND(N387*20, 0)</f>
        <v>3</v>
      </c>
      <c r="AF387">
        <f>ROUND(O387, 0)</f>
        <v>4</v>
      </c>
      <c r="AG387">
        <f>IF(J387 = "", 999, ROUND(J387*10, 0))</f>
        <v>999</v>
      </c>
    </row>
    <row r="388" spans="1:33" x14ac:dyDescent="0.25">
      <c r="A388">
        <v>162</v>
      </c>
      <c r="B388" t="s">
        <v>2414</v>
      </c>
      <c r="C388" t="s">
        <v>2413</v>
      </c>
      <c r="D388" t="s">
        <v>17</v>
      </c>
      <c r="E388" t="s">
        <v>2</v>
      </c>
      <c r="F388" t="s">
        <v>1743</v>
      </c>
      <c r="G388" t="s">
        <v>11</v>
      </c>
      <c r="H388">
        <v>3260.75</v>
      </c>
      <c r="I388">
        <v>19.420000000000002</v>
      </c>
      <c r="K388">
        <v>132.94</v>
      </c>
      <c r="L388">
        <v>48.78</v>
      </c>
      <c r="N388" s="2">
        <v>0.1368</v>
      </c>
      <c r="O388">
        <v>1.78</v>
      </c>
      <c r="P388">
        <v>0.04</v>
      </c>
      <c r="Q388" s="2">
        <v>8.4900000000000003E-2</v>
      </c>
      <c r="R388" s="2">
        <v>-0.1905</v>
      </c>
      <c r="S388" s="2">
        <v>-9.6600000000000005E-2</v>
      </c>
      <c r="T388">
        <v>1.1499999999999999</v>
      </c>
      <c r="U388" s="1">
        <v>45869.6875</v>
      </c>
      <c r="V388">
        <v>154.43</v>
      </c>
      <c r="W388">
        <v>551.66999999999996</v>
      </c>
      <c r="X388">
        <v>403.12</v>
      </c>
      <c r="Y388" s="3">
        <f>DATE(YEAR(U388), MONTH(U388), DAY(U388))</f>
        <v>45869</v>
      </c>
      <c r="Z388" t="str">
        <f>IF(TEXT(U388, "hh:mm") = "00:00", "08:30", TEXT(U388, "hh:mm"))</f>
        <v>16:30</v>
      </c>
      <c r="AA388" s="3">
        <f>WORKDAY(AB388,-1,[1]USHolidays!$B$2:$B$11)</f>
        <v>45868</v>
      </c>
      <c r="AB388" s="3">
        <f>IF(WEEKDAY(Y388,2)=6,Y388-1,IF(WEEKDAY(Y388,2)=7,Y388-2,IF(Z388="08:30",IF(WEEKDAY(Y388,2)=1,Y388-3, Y388-1),Y388)))</f>
        <v>45869</v>
      </c>
      <c r="AC388" s="3">
        <f>WORKDAY(AB388,1,[1]USHolidays!$B$2:$B$11)</f>
        <v>45870</v>
      </c>
      <c r="AD388">
        <f>ROUND(P388*10, 0)</f>
        <v>0</v>
      </c>
      <c r="AE388">
        <f>ROUND(N388*20, 0)</f>
        <v>3</v>
      </c>
      <c r="AF388">
        <f>ROUND(O388, 0)</f>
        <v>2</v>
      </c>
      <c r="AG388">
        <f>IF(J388 = "", 999, ROUND(J388*10, 0))</f>
        <v>999</v>
      </c>
    </row>
    <row r="389" spans="1:33" x14ac:dyDescent="0.25">
      <c r="A389">
        <v>595</v>
      </c>
      <c r="B389" t="s">
        <v>2412</v>
      </c>
      <c r="C389" t="s">
        <v>2411</v>
      </c>
      <c r="D389" t="s">
        <v>17</v>
      </c>
      <c r="E389" t="s">
        <v>25</v>
      </c>
      <c r="F389" t="s">
        <v>38</v>
      </c>
      <c r="G389" t="s">
        <v>11</v>
      </c>
      <c r="H389">
        <v>4856.34</v>
      </c>
      <c r="I389">
        <v>26.8</v>
      </c>
      <c r="J389">
        <v>5.2</v>
      </c>
      <c r="K389">
        <v>14.06</v>
      </c>
      <c r="L389">
        <v>10.25</v>
      </c>
      <c r="N389" s="2">
        <v>0.1361</v>
      </c>
      <c r="O389">
        <v>9.4700000000000006</v>
      </c>
      <c r="P389">
        <v>0.11</v>
      </c>
      <c r="Q389" s="2">
        <v>0.29039999999999999</v>
      </c>
      <c r="R389" s="2">
        <v>-1.3899999999999999E-2</v>
      </c>
      <c r="S389" s="2">
        <v>-4.0500000000000001E-2</v>
      </c>
      <c r="T389">
        <v>0.65</v>
      </c>
      <c r="U389" s="1">
        <v>45874.6875</v>
      </c>
      <c r="V389">
        <v>320.06</v>
      </c>
      <c r="W389">
        <v>140.62</v>
      </c>
      <c r="X389">
        <v>134.54</v>
      </c>
      <c r="Y389" s="3">
        <f>DATE(YEAR(U389), MONTH(U389), DAY(U389))</f>
        <v>45874</v>
      </c>
      <c r="Z389" t="str">
        <f>IF(TEXT(U389, "hh:mm") = "00:00", "08:30", TEXT(U389, "hh:mm"))</f>
        <v>16:30</v>
      </c>
      <c r="AA389" s="3">
        <f>WORKDAY(AB389,-1,[1]USHolidays!$B$2:$B$11)</f>
        <v>45873</v>
      </c>
      <c r="AB389" s="3">
        <f>IF(WEEKDAY(Y389,2)=6,Y389-1,IF(WEEKDAY(Y389,2)=7,Y389-2,IF(Z389="08:30",IF(WEEKDAY(Y389,2)=1,Y389-3, Y389-1),Y389)))</f>
        <v>45874</v>
      </c>
      <c r="AC389" s="3">
        <f>WORKDAY(AB389,1,[1]USHolidays!$B$2:$B$11)</f>
        <v>45875</v>
      </c>
      <c r="AD389">
        <f>ROUND(P389*10, 0)</f>
        <v>1</v>
      </c>
      <c r="AE389">
        <f>ROUND(N389*20, 0)</f>
        <v>3</v>
      </c>
      <c r="AF389">
        <f>ROUND(O389, 0)</f>
        <v>9</v>
      </c>
      <c r="AG389">
        <f>IF(J389 = "", 999, ROUND(J389*10, 0))</f>
        <v>52</v>
      </c>
    </row>
    <row r="390" spans="1:33" x14ac:dyDescent="0.25">
      <c r="A390">
        <v>568</v>
      </c>
      <c r="B390" t="s">
        <v>2410</v>
      </c>
      <c r="C390" t="s">
        <v>2409</v>
      </c>
      <c r="D390" t="s">
        <v>3</v>
      </c>
      <c r="E390" t="s">
        <v>94</v>
      </c>
      <c r="F390" t="s">
        <v>93</v>
      </c>
      <c r="G390" t="s">
        <v>11</v>
      </c>
      <c r="H390">
        <v>6658.46</v>
      </c>
      <c r="I390">
        <v>27.64</v>
      </c>
      <c r="J390">
        <v>2.72</v>
      </c>
      <c r="K390">
        <v>18.45</v>
      </c>
      <c r="L390">
        <v>0.19</v>
      </c>
      <c r="M390" s="2">
        <v>4.2700000000000002E-2</v>
      </c>
      <c r="N390" s="2">
        <v>0.1358</v>
      </c>
      <c r="O390">
        <v>5.08</v>
      </c>
      <c r="P390">
        <v>0.9</v>
      </c>
      <c r="Q390" s="2">
        <v>0.29139999999999999</v>
      </c>
      <c r="R390" s="2">
        <v>6.3600000000000004E-2</v>
      </c>
      <c r="S390" s="2">
        <v>3.2800000000000003E-2</v>
      </c>
      <c r="T390">
        <v>0.91</v>
      </c>
      <c r="U390" s="1">
        <v>45867.6875</v>
      </c>
      <c r="V390">
        <v>1489.08</v>
      </c>
      <c r="W390">
        <v>38.9</v>
      </c>
      <c r="X390">
        <v>34.93</v>
      </c>
      <c r="Y390" s="3">
        <f>DATE(YEAR(U390), MONTH(U390), DAY(U390))</f>
        <v>45867</v>
      </c>
      <c r="Z390" t="str">
        <f>IF(TEXT(U390, "hh:mm") = "00:00", "08:30", TEXT(U390, "hh:mm"))</f>
        <v>16:30</v>
      </c>
      <c r="AA390" s="3">
        <f>WORKDAY(AB390,-1,[1]USHolidays!$B$2:$B$11)</f>
        <v>45866</v>
      </c>
      <c r="AB390" s="3">
        <f>IF(WEEKDAY(Y390,2)=6,Y390-1,IF(WEEKDAY(Y390,2)=7,Y390-2,IF(Z390="08:30",IF(WEEKDAY(Y390,2)=1,Y390-3, Y390-1),Y390)))</f>
        <v>45867</v>
      </c>
      <c r="AC390" s="3">
        <f>WORKDAY(AB390,1,[1]USHolidays!$B$2:$B$11)</f>
        <v>45868</v>
      </c>
      <c r="AD390">
        <f>ROUND(P390*10, 0)</f>
        <v>9</v>
      </c>
      <c r="AE390">
        <f>ROUND(N390*20, 0)</f>
        <v>3</v>
      </c>
      <c r="AF390">
        <f>ROUND(O390, 0)</f>
        <v>5</v>
      </c>
      <c r="AG390">
        <f>IF(J390 = "", 999, ROUND(J390*10, 0))</f>
        <v>27</v>
      </c>
    </row>
    <row r="391" spans="1:33" x14ac:dyDescent="0.25">
      <c r="A391">
        <v>390</v>
      </c>
      <c r="B391" t="s">
        <v>2408</v>
      </c>
      <c r="C391" t="s">
        <v>2407</v>
      </c>
      <c r="D391" t="s">
        <v>3</v>
      </c>
      <c r="E391" t="s">
        <v>25</v>
      </c>
      <c r="F391" t="s">
        <v>24</v>
      </c>
      <c r="G391" t="s">
        <v>225</v>
      </c>
      <c r="H391">
        <v>4027.33</v>
      </c>
      <c r="K391">
        <v>3.43</v>
      </c>
      <c r="L391">
        <v>2.83</v>
      </c>
      <c r="N391" s="2">
        <v>0.13569999999999999</v>
      </c>
      <c r="O391">
        <v>4.72</v>
      </c>
      <c r="P391">
        <v>0.84</v>
      </c>
      <c r="Q391" s="2">
        <v>-0.24060000000000001</v>
      </c>
      <c r="R391" s="2">
        <v>0.1051</v>
      </c>
      <c r="S391" s="2">
        <v>0.4128</v>
      </c>
      <c r="T391">
        <v>2.19</v>
      </c>
      <c r="U391" s="1">
        <v>45889.354166666664</v>
      </c>
      <c r="V391">
        <v>1966.06</v>
      </c>
      <c r="W391">
        <v>16.260000000000002</v>
      </c>
      <c r="X391">
        <v>14.82</v>
      </c>
      <c r="Y391" s="3">
        <f>DATE(YEAR(U391), MONTH(U391), DAY(U391))</f>
        <v>45889</v>
      </c>
      <c r="Z391" t="str">
        <f>IF(TEXT(U391, "hh:mm") = "00:00", "08:30", TEXT(U391, "hh:mm"))</f>
        <v>08:30</v>
      </c>
      <c r="AA391" s="3">
        <f>WORKDAY(AB391,-1,[1]USHolidays!$B$2:$B$11)</f>
        <v>45887</v>
      </c>
      <c r="AB391" s="3">
        <f>IF(WEEKDAY(Y391,2)=6,Y391-1,IF(WEEKDAY(Y391,2)=7,Y391-2,IF(Z391="08:30",IF(WEEKDAY(Y391,2)=1,Y391-3, Y391-1),Y391)))</f>
        <v>45888</v>
      </c>
      <c r="AC391" s="3">
        <f>WORKDAY(AB391,1,[1]USHolidays!$B$2:$B$11)</f>
        <v>45889</v>
      </c>
      <c r="AD391">
        <f>ROUND(P391*10, 0)</f>
        <v>8</v>
      </c>
      <c r="AE391">
        <f>ROUND(N391*20, 0)</f>
        <v>3</v>
      </c>
      <c r="AF391">
        <f>ROUND(O391, 0)</f>
        <v>5</v>
      </c>
      <c r="AG391">
        <f>IF(J391 = "", 999, ROUND(J391*10, 0))</f>
        <v>999</v>
      </c>
    </row>
    <row r="392" spans="1:33" x14ac:dyDescent="0.25">
      <c r="A392">
        <v>460</v>
      </c>
      <c r="B392" t="s">
        <v>2406</v>
      </c>
      <c r="C392" t="s">
        <v>2405</v>
      </c>
      <c r="D392" t="s">
        <v>3</v>
      </c>
      <c r="E392" t="s">
        <v>25</v>
      </c>
      <c r="F392" t="s">
        <v>593</v>
      </c>
      <c r="G392" t="s">
        <v>11</v>
      </c>
      <c r="H392">
        <v>7068.49</v>
      </c>
      <c r="I392">
        <v>26.75</v>
      </c>
      <c r="J392">
        <v>2.2799999999999998</v>
      </c>
      <c r="K392">
        <v>37.99</v>
      </c>
      <c r="L392">
        <v>10.039999999999999</v>
      </c>
      <c r="M392" s="2">
        <v>8.3999999999999995E-3</v>
      </c>
      <c r="N392" s="2">
        <v>0.13550000000000001</v>
      </c>
      <c r="O392">
        <v>3.8</v>
      </c>
      <c r="P392">
        <v>1.84</v>
      </c>
      <c r="Q392" s="2">
        <v>7.1099999999999997E-2</v>
      </c>
      <c r="R392" s="2">
        <v>0.23980000000000001</v>
      </c>
      <c r="S392" s="2">
        <v>8.2000000000000007E-3</v>
      </c>
      <c r="T392">
        <v>1.93</v>
      </c>
      <c r="U392" s="1">
        <v>45875.6875</v>
      </c>
      <c r="V392">
        <v>977.68</v>
      </c>
      <c r="W392">
        <v>122.31</v>
      </c>
      <c r="X392">
        <v>105.25</v>
      </c>
      <c r="Y392" s="3">
        <f>DATE(YEAR(U392), MONTH(U392), DAY(U392))</f>
        <v>45875</v>
      </c>
      <c r="Z392" t="str">
        <f>IF(TEXT(U392, "hh:mm") = "00:00", "08:30", TEXT(U392, "hh:mm"))</f>
        <v>16:30</v>
      </c>
      <c r="AA392" s="3">
        <f>WORKDAY(AB392,-1,[1]USHolidays!$B$2:$B$11)</f>
        <v>45874</v>
      </c>
      <c r="AB392" s="3">
        <f>IF(WEEKDAY(Y392,2)=6,Y392-1,IF(WEEKDAY(Y392,2)=7,Y392-2,IF(Z392="08:30",IF(WEEKDAY(Y392,2)=1,Y392-3, Y392-1),Y392)))</f>
        <v>45875</v>
      </c>
      <c r="AC392" s="3">
        <f>WORKDAY(AB392,1,[1]USHolidays!$B$2:$B$11)</f>
        <v>45876</v>
      </c>
      <c r="AD392">
        <f>ROUND(P392*10, 0)</f>
        <v>18</v>
      </c>
      <c r="AE392">
        <f>ROUND(N392*20, 0)</f>
        <v>3</v>
      </c>
      <c r="AF392">
        <f>ROUND(O392, 0)</f>
        <v>4</v>
      </c>
      <c r="AG392">
        <f>IF(J392 = "", 999, ROUND(J392*10, 0))</f>
        <v>23</v>
      </c>
    </row>
    <row r="393" spans="1:33" x14ac:dyDescent="0.25">
      <c r="A393">
        <v>7</v>
      </c>
      <c r="B393" t="s">
        <v>2404</v>
      </c>
      <c r="C393" t="s">
        <v>2403</v>
      </c>
      <c r="D393" t="s">
        <v>3</v>
      </c>
      <c r="E393" t="s">
        <v>2</v>
      </c>
      <c r="F393" t="s">
        <v>880</v>
      </c>
      <c r="G393" t="s">
        <v>225</v>
      </c>
      <c r="H393">
        <v>273158.71999999997</v>
      </c>
      <c r="I393">
        <v>16.41</v>
      </c>
      <c r="J393">
        <v>1.88</v>
      </c>
      <c r="K393">
        <v>60.3</v>
      </c>
      <c r="L393">
        <v>28.64</v>
      </c>
      <c r="M393" s="2">
        <v>8.9999999999999993E-3</v>
      </c>
      <c r="N393" s="2">
        <v>0.13539999999999999</v>
      </c>
      <c r="O393">
        <v>2.78</v>
      </c>
      <c r="P393">
        <v>0.25</v>
      </c>
      <c r="Q393" s="2">
        <v>0.1303</v>
      </c>
      <c r="R393" s="2">
        <v>5.5399999999999998E-2</v>
      </c>
      <c r="S393" s="2">
        <v>0.45319999999999999</v>
      </c>
      <c r="T393">
        <v>0.1</v>
      </c>
      <c r="U393" s="1">
        <v>45898.354166666664</v>
      </c>
      <c r="V393">
        <v>12782.96</v>
      </c>
      <c r="W393">
        <v>151.22</v>
      </c>
      <c r="X393">
        <v>122.24</v>
      </c>
      <c r="Y393" s="3">
        <f>DATE(YEAR(U393), MONTH(U393), DAY(U393))</f>
        <v>45898</v>
      </c>
      <c r="Z393" t="str">
        <f>IF(TEXT(U393, "hh:mm") = "00:00", "08:30", TEXT(U393, "hh:mm"))</f>
        <v>08:30</v>
      </c>
      <c r="AA393" s="3">
        <f>WORKDAY(AB393,-1,[1]USHolidays!$B$2:$B$11)</f>
        <v>45896</v>
      </c>
      <c r="AB393" s="3">
        <f>IF(WEEKDAY(Y393,2)=6,Y393-1,IF(WEEKDAY(Y393,2)=7,Y393-2,IF(Z393="08:30",IF(WEEKDAY(Y393,2)=1,Y393-3, Y393-1),Y393)))</f>
        <v>45897</v>
      </c>
      <c r="AC393" s="3">
        <f>WORKDAY(AB393,1,[1]USHolidays!$B$2:$B$11)</f>
        <v>45898</v>
      </c>
      <c r="AD393">
        <f>ROUND(P393*10, 0)</f>
        <v>3</v>
      </c>
      <c r="AE393">
        <f>ROUND(N393*20, 0)</f>
        <v>3</v>
      </c>
      <c r="AF393">
        <f>ROUND(O393, 0)</f>
        <v>3</v>
      </c>
      <c r="AG393">
        <f>IF(J393 = "", 999, ROUND(J393*10, 0))</f>
        <v>19</v>
      </c>
    </row>
    <row r="394" spans="1:33" x14ac:dyDescent="0.25">
      <c r="A394">
        <v>388</v>
      </c>
      <c r="B394" t="s">
        <v>2402</v>
      </c>
      <c r="C394" t="s">
        <v>2401</v>
      </c>
      <c r="D394" t="s">
        <v>3</v>
      </c>
      <c r="E394" t="s">
        <v>2</v>
      </c>
      <c r="F394" t="s">
        <v>170</v>
      </c>
      <c r="G394" t="s">
        <v>333</v>
      </c>
      <c r="H394">
        <v>11538.9</v>
      </c>
      <c r="K394">
        <v>14.8</v>
      </c>
      <c r="L394">
        <v>2.08</v>
      </c>
      <c r="N394" s="2">
        <v>0.1348</v>
      </c>
      <c r="O394">
        <v>4.0999999999999996</v>
      </c>
      <c r="P394">
        <v>0</v>
      </c>
      <c r="Q394" s="2">
        <v>-1.5390999999999999</v>
      </c>
      <c r="R394" s="2">
        <v>-3.6400000000000002E-2</v>
      </c>
      <c r="S394" s="2">
        <v>-0.29470000000000002</v>
      </c>
      <c r="T394">
        <v>0.49</v>
      </c>
      <c r="U394" s="1">
        <v>45862.354166666664</v>
      </c>
      <c r="V394">
        <v>5937.88</v>
      </c>
      <c r="W394">
        <v>19.91</v>
      </c>
      <c r="X394">
        <v>14.05</v>
      </c>
      <c r="Y394" s="3">
        <f>DATE(YEAR(U394), MONTH(U394), DAY(U394))</f>
        <v>45862</v>
      </c>
      <c r="Z394" t="str">
        <f>IF(TEXT(U394, "hh:mm") = "00:00", "08:30", TEXT(U394, "hh:mm"))</f>
        <v>08:30</v>
      </c>
      <c r="AA394" s="3">
        <f>WORKDAY(AB394,-1,[1]USHolidays!$B$2:$B$11)</f>
        <v>45860</v>
      </c>
      <c r="AB394" s="3">
        <f>IF(WEEKDAY(Y394,2)=6,Y394-1,IF(WEEKDAY(Y394,2)=7,Y394-2,IF(Z394="08:30",IF(WEEKDAY(Y394,2)=1,Y394-3, Y394-1),Y394)))</f>
        <v>45861</v>
      </c>
      <c r="AC394" s="3">
        <f>WORKDAY(AB394,1,[1]USHolidays!$B$2:$B$11)</f>
        <v>45862</v>
      </c>
      <c r="AD394">
        <f>ROUND(P394*10, 0)</f>
        <v>0</v>
      </c>
      <c r="AE394">
        <f>ROUND(N394*20, 0)</f>
        <v>3</v>
      </c>
      <c r="AF394">
        <f>ROUND(O394, 0)</f>
        <v>4</v>
      </c>
      <c r="AG394">
        <f>IF(J394 = "", 999, ROUND(J394*10, 0))</f>
        <v>999</v>
      </c>
    </row>
    <row r="395" spans="1:33" x14ac:dyDescent="0.25">
      <c r="A395">
        <v>379</v>
      </c>
      <c r="B395" t="s">
        <v>2400</v>
      </c>
      <c r="C395" t="s">
        <v>2399</v>
      </c>
      <c r="D395" t="s">
        <v>3</v>
      </c>
      <c r="E395" t="s">
        <v>8</v>
      </c>
      <c r="F395" t="s">
        <v>7</v>
      </c>
      <c r="G395" t="s">
        <v>489</v>
      </c>
      <c r="H395">
        <v>7467.71</v>
      </c>
      <c r="K395">
        <v>61.12</v>
      </c>
      <c r="L395">
        <v>27.53</v>
      </c>
      <c r="N395" s="2">
        <v>0.1348</v>
      </c>
      <c r="O395">
        <v>7.31</v>
      </c>
      <c r="P395">
        <v>1.47</v>
      </c>
      <c r="Q395" s="2">
        <v>-9.9099999999999994E-2</v>
      </c>
      <c r="R395" s="2">
        <v>0.1419</v>
      </c>
      <c r="S395" s="2">
        <v>-2.9999999999999997E-4</v>
      </c>
      <c r="T395">
        <v>0.23</v>
      </c>
      <c r="U395" s="1">
        <v>45874.6875</v>
      </c>
      <c r="V395">
        <v>750.08</v>
      </c>
      <c r="W395">
        <v>183.25</v>
      </c>
      <c r="X395">
        <v>123.11</v>
      </c>
      <c r="Y395" s="3">
        <f>DATE(YEAR(U395), MONTH(U395), DAY(U395))</f>
        <v>45874</v>
      </c>
      <c r="Z395" t="str">
        <f>IF(TEXT(U395, "hh:mm") = "00:00", "08:30", TEXT(U395, "hh:mm"))</f>
        <v>16:30</v>
      </c>
      <c r="AA395" s="3">
        <f>WORKDAY(AB395,-1,[1]USHolidays!$B$2:$B$11)</f>
        <v>45873</v>
      </c>
      <c r="AB395" s="3">
        <f>IF(WEEKDAY(Y395,2)=6,Y395-1,IF(WEEKDAY(Y395,2)=7,Y395-2,IF(Z395="08:30",IF(WEEKDAY(Y395,2)=1,Y395-3, Y395-1),Y395)))</f>
        <v>45874</v>
      </c>
      <c r="AC395" s="3">
        <f>WORKDAY(AB395,1,[1]USHolidays!$B$2:$B$11)</f>
        <v>45875</v>
      </c>
      <c r="AD395">
        <f>ROUND(P395*10, 0)</f>
        <v>15</v>
      </c>
      <c r="AE395">
        <f>ROUND(N395*20, 0)</f>
        <v>3</v>
      </c>
      <c r="AF395">
        <f>ROUND(O395, 0)</f>
        <v>7</v>
      </c>
      <c r="AG395">
        <f>IF(J395 = "", 999, ROUND(J395*10, 0))</f>
        <v>999</v>
      </c>
    </row>
    <row r="396" spans="1:33" x14ac:dyDescent="0.25">
      <c r="A396">
        <v>680</v>
      </c>
      <c r="B396" t="s">
        <v>2398</v>
      </c>
      <c r="C396" t="s">
        <v>2397</v>
      </c>
      <c r="D396" t="s">
        <v>17</v>
      </c>
      <c r="E396" t="s">
        <v>29</v>
      </c>
      <c r="F396" t="s">
        <v>99</v>
      </c>
      <c r="G396" t="s">
        <v>11</v>
      </c>
      <c r="H396">
        <v>8504.7800000000007</v>
      </c>
      <c r="I396">
        <v>30.4</v>
      </c>
      <c r="J396">
        <v>1.1000000000000001</v>
      </c>
      <c r="K396">
        <v>28.99</v>
      </c>
      <c r="L396">
        <v>22.99</v>
      </c>
      <c r="N396" s="2">
        <v>0.13439999999999999</v>
      </c>
      <c r="O396">
        <v>4.1500000000000004</v>
      </c>
      <c r="P396">
        <v>0.39</v>
      </c>
      <c r="Q396" s="2">
        <v>0.1333</v>
      </c>
      <c r="R396" s="2">
        <v>0.53369999999999995</v>
      </c>
      <c r="S396" s="2">
        <v>0.65969999999999995</v>
      </c>
      <c r="T396">
        <v>1.35</v>
      </c>
      <c r="U396" s="1">
        <v>45873.6875</v>
      </c>
      <c r="V396">
        <v>521.63</v>
      </c>
      <c r="W396">
        <v>355</v>
      </c>
      <c r="X396">
        <v>279.58</v>
      </c>
      <c r="Y396" s="3">
        <f>DATE(YEAR(U396), MONTH(U396), DAY(U396))</f>
        <v>45873</v>
      </c>
      <c r="Z396" t="str">
        <f>IF(TEXT(U396, "hh:mm") = "00:00", "08:30", TEXT(U396, "hh:mm"))</f>
        <v>16:30</v>
      </c>
      <c r="AA396" s="3">
        <f>WORKDAY(AB396,-1,[1]USHolidays!$B$2:$B$11)</f>
        <v>45870</v>
      </c>
      <c r="AB396" s="3">
        <f>IF(WEEKDAY(Y396,2)=6,Y396-1,IF(WEEKDAY(Y396,2)=7,Y396-2,IF(Z396="08:30",IF(WEEKDAY(Y396,2)=1,Y396-3, Y396-1),Y396)))</f>
        <v>45873</v>
      </c>
      <c r="AC396" s="3">
        <f>WORKDAY(AB396,1,[1]USHolidays!$B$2:$B$11)</f>
        <v>45874</v>
      </c>
      <c r="AD396">
        <f>ROUND(P396*10, 0)</f>
        <v>4</v>
      </c>
      <c r="AE396">
        <f>ROUND(N396*20, 0)</f>
        <v>3</v>
      </c>
      <c r="AF396">
        <f>ROUND(O396, 0)</f>
        <v>4</v>
      </c>
      <c r="AG396">
        <f>IF(J396 = "", 999, ROUND(J396*10, 0))</f>
        <v>11</v>
      </c>
    </row>
    <row r="397" spans="1:33" x14ac:dyDescent="0.25">
      <c r="A397">
        <v>23</v>
      </c>
      <c r="B397" t="s">
        <v>2396</v>
      </c>
      <c r="C397" t="s">
        <v>2395</v>
      </c>
      <c r="D397" t="s">
        <v>17</v>
      </c>
      <c r="E397" t="s">
        <v>29</v>
      </c>
      <c r="F397" t="s">
        <v>1021</v>
      </c>
      <c r="G397" t="s">
        <v>11</v>
      </c>
      <c r="H397">
        <v>5818.32</v>
      </c>
      <c r="I397">
        <v>70.11</v>
      </c>
      <c r="J397">
        <v>2.62</v>
      </c>
      <c r="K397">
        <v>33.35</v>
      </c>
      <c r="L397">
        <v>18.95</v>
      </c>
      <c r="M397" s="2">
        <v>1.6999999999999999E-3</v>
      </c>
      <c r="N397" s="2">
        <v>0.13439999999999999</v>
      </c>
      <c r="O397">
        <v>6.83</v>
      </c>
      <c r="P397">
        <v>0.55000000000000004</v>
      </c>
      <c r="Q397" s="2">
        <v>5.1299999999999998E-2</v>
      </c>
      <c r="R397" s="2">
        <v>0.3327</v>
      </c>
      <c r="S397" s="2">
        <v>0.33629999999999999</v>
      </c>
      <c r="T397">
        <v>1.56</v>
      </c>
      <c r="U397" s="1">
        <v>45874.6875</v>
      </c>
      <c r="V397">
        <v>374.59</v>
      </c>
      <c r="W397">
        <v>147.19999999999999</v>
      </c>
      <c r="X397">
        <v>154.51</v>
      </c>
      <c r="Y397" s="3">
        <f>DATE(YEAR(U397), MONTH(U397), DAY(U397))</f>
        <v>45874</v>
      </c>
      <c r="Z397" t="str">
        <f>IF(TEXT(U397, "hh:mm") = "00:00", "08:30", TEXT(U397, "hh:mm"))</f>
        <v>16:30</v>
      </c>
      <c r="AA397" s="3">
        <f>WORKDAY(AB397,-1,[1]USHolidays!$B$2:$B$11)</f>
        <v>45873</v>
      </c>
      <c r="AB397" s="3">
        <f>IF(WEEKDAY(Y397,2)=6,Y397-1,IF(WEEKDAY(Y397,2)=7,Y397-2,IF(Z397="08:30",IF(WEEKDAY(Y397,2)=1,Y397-3, Y397-1),Y397)))</f>
        <v>45874</v>
      </c>
      <c r="AC397" s="3">
        <f>WORKDAY(AB397,1,[1]USHolidays!$B$2:$B$11)</f>
        <v>45875</v>
      </c>
      <c r="AD397">
        <f>ROUND(P397*10, 0)</f>
        <v>6</v>
      </c>
      <c r="AE397">
        <f>ROUND(N397*20, 0)</f>
        <v>3</v>
      </c>
      <c r="AF397">
        <f>ROUND(O397, 0)</f>
        <v>7</v>
      </c>
      <c r="AG397">
        <f>IF(J397 = "", 999, ROUND(J397*10, 0))</f>
        <v>26</v>
      </c>
    </row>
    <row r="398" spans="1:33" x14ac:dyDescent="0.25">
      <c r="A398">
        <v>352</v>
      </c>
      <c r="B398" t="s">
        <v>2394</v>
      </c>
      <c r="C398" t="s">
        <v>2393</v>
      </c>
      <c r="D398" t="s">
        <v>17</v>
      </c>
      <c r="E398" t="s">
        <v>8</v>
      </c>
      <c r="F398" t="s">
        <v>59</v>
      </c>
      <c r="G398" t="s">
        <v>11</v>
      </c>
      <c r="H398">
        <v>3164.22</v>
      </c>
      <c r="K398">
        <v>85.71</v>
      </c>
      <c r="L398">
        <v>12.15</v>
      </c>
      <c r="N398" s="2">
        <v>0.13439999999999999</v>
      </c>
      <c r="O398">
        <v>4.75</v>
      </c>
      <c r="P398">
        <v>0.66</v>
      </c>
      <c r="Q398" s="2">
        <v>-1.5599999999999999E-2</v>
      </c>
      <c r="R398" s="2">
        <v>-1.95E-2</v>
      </c>
      <c r="S398" s="2">
        <v>-0.1739</v>
      </c>
      <c r="T398">
        <v>0.87</v>
      </c>
      <c r="U398" s="1">
        <v>45876.6875</v>
      </c>
      <c r="V398">
        <v>266.29000000000002</v>
      </c>
      <c r="W398">
        <v>176.2</v>
      </c>
      <c r="X398">
        <v>128.18</v>
      </c>
      <c r="Y398" s="3">
        <f>DATE(YEAR(U398), MONTH(U398), DAY(U398))</f>
        <v>45876</v>
      </c>
      <c r="Z398" t="str">
        <f>IF(TEXT(U398, "hh:mm") = "00:00", "08:30", TEXT(U398, "hh:mm"))</f>
        <v>16:30</v>
      </c>
      <c r="AA398" s="3">
        <f>WORKDAY(AB398,-1,[1]USHolidays!$B$2:$B$11)</f>
        <v>45875</v>
      </c>
      <c r="AB398" s="3">
        <f>IF(WEEKDAY(Y398,2)=6,Y398-1,IF(WEEKDAY(Y398,2)=7,Y398-2,IF(Z398="08:30",IF(WEEKDAY(Y398,2)=1,Y398-3, Y398-1),Y398)))</f>
        <v>45876</v>
      </c>
      <c r="AC398" s="3">
        <f>WORKDAY(AB398,1,[1]USHolidays!$B$2:$B$11)</f>
        <v>45877</v>
      </c>
      <c r="AD398">
        <f>ROUND(P398*10, 0)</f>
        <v>7</v>
      </c>
      <c r="AE398">
        <f>ROUND(N398*20, 0)</f>
        <v>3</v>
      </c>
      <c r="AF398">
        <f>ROUND(O398, 0)</f>
        <v>5</v>
      </c>
      <c r="AG398">
        <f>IF(J398 = "", 999, ROUND(J398*10, 0))</f>
        <v>999</v>
      </c>
    </row>
    <row r="399" spans="1:33" x14ac:dyDescent="0.25">
      <c r="A399">
        <v>2</v>
      </c>
      <c r="B399" t="s">
        <v>2392</v>
      </c>
      <c r="C399" t="s">
        <v>2391</v>
      </c>
      <c r="D399" t="s">
        <v>359</v>
      </c>
      <c r="E399" t="s">
        <v>25</v>
      </c>
      <c r="F399" t="s">
        <v>24</v>
      </c>
      <c r="G399" t="s">
        <v>11</v>
      </c>
      <c r="H399">
        <v>61133.58</v>
      </c>
      <c r="I399">
        <v>61.23</v>
      </c>
      <c r="J399">
        <v>4.18</v>
      </c>
      <c r="K399">
        <v>12.23</v>
      </c>
      <c r="L399">
        <v>9.5399999999999991</v>
      </c>
      <c r="N399" s="2">
        <v>0.13420000000000001</v>
      </c>
      <c r="O399">
        <v>2.06</v>
      </c>
      <c r="P399">
        <v>0.97</v>
      </c>
      <c r="Q399" s="2">
        <v>0.16</v>
      </c>
      <c r="R399" s="2">
        <v>-4.5100000000000001E-2</v>
      </c>
      <c r="S399" s="2">
        <v>-3.32E-2</v>
      </c>
      <c r="T399">
        <v>1.49</v>
      </c>
      <c r="U399" s="1">
        <v>45897.6875</v>
      </c>
      <c r="V399">
        <v>1554.4</v>
      </c>
      <c r="W399">
        <v>348.23</v>
      </c>
      <c r="X399">
        <v>285.74</v>
      </c>
      <c r="Y399" s="3">
        <f>DATE(YEAR(U399), MONTH(U399), DAY(U399))</f>
        <v>45897</v>
      </c>
      <c r="Z399" t="str">
        <f>IF(TEXT(U399, "hh:mm") = "00:00", "08:30", TEXT(U399, "hh:mm"))</f>
        <v>16:30</v>
      </c>
      <c r="AA399" s="3">
        <f>WORKDAY(AB399,-1,[1]USHolidays!$B$2:$B$11)</f>
        <v>45896</v>
      </c>
      <c r="AB399" s="3">
        <f>IF(WEEKDAY(Y399,2)=6,Y399-1,IF(WEEKDAY(Y399,2)=7,Y399-2,IF(Z399="08:30",IF(WEEKDAY(Y399,2)=1,Y399-3, Y399-1),Y399)))</f>
        <v>45897</v>
      </c>
      <c r="AC399" s="3">
        <f>WORKDAY(AB399,1,[1]USHolidays!$B$2:$B$11)</f>
        <v>45898</v>
      </c>
      <c r="AD399">
        <f>ROUND(P399*10, 0)</f>
        <v>10</v>
      </c>
      <c r="AE399">
        <f>ROUND(N399*20, 0)</f>
        <v>3</v>
      </c>
      <c r="AF399">
        <f>ROUND(O399, 0)</f>
        <v>2</v>
      </c>
      <c r="AG399">
        <f>IF(J399 = "", 999, ROUND(J399*10, 0))</f>
        <v>42</v>
      </c>
    </row>
    <row r="400" spans="1:33" x14ac:dyDescent="0.25">
      <c r="A400">
        <v>427</v>
      </c>
      <c r="B400" t="s">
        <v>2390</v>
      </c>
      <c r="C400" t="s">
        <v>2389</v>
      </c>
      <c r="D400" t="s">
        <v>17</v>
      </c>
      <c r="E400" t="s">
        <v>8</v>
      </c>
      <c r="F400" t="s">
        <v>59</v>
      </c>
      <c r="G400" t="s">
        <v>11</v>
      </c>
      <c r="H400">
        <v>2271.2199999999998</v>
      </c>
      <c r="I400">
        <v>48.73</v>
      </c>
      <c r="J400">
        <v>3.6</v>
      </c>
      <c r="K400">
        <v>16.02</v>
      </c>
      <c r="L400">
        <v>14.11</v>
      </c>
      <c r="M400" s="2">
        <v>8.0000000000000002E-3</v>
      </c>
      <c r="N400" s="2">
        <v>0.13400000000000001</v>
      </c>
      <c r="O400">
        <v>8.32</v>
      </c>
      <c r="P400">
        <v>0.51</v>
      </c>
      <c r="Q400" s="2">
        <v>0.20080000000000001</v>
      </c>
      <c r="R400" s="2">
        <v>0.2681</v>
      </c>
      <c r="S400" s="2">
        <v>8.8900000000000007E-2</v>
      </c>
      <c r="T400">
        <v>0.76</v>
      </c>
      <c r="U400" s="1">
        <v>45874.6875</v>
      </c>
      <c r="V400">
        <v>159.94</v>
      </c>
      <c r="W400">
        <v>104.78</v>
      </c>
      <c r="X400">
        <v>100.33</v>
      </c>
      <c r="Y400" s="3">
        <f>DATE(YEAR(U400), MONTH(U400), DAY(U400))</f>
        <v>45874</v>
      </c>
      <c r="Z400" t="str">
        <f>IF(TEXT(U400, "hh:mm") = "00:00", "08:30", TEXT(U400, "hh:mm"))</f>
        <v>16:30</v>
      </c>
      <c r="AA400" s="3">
        <f>WORKDAY(AB400,-1,[1]USHolidays!$B$2:$B$11)</f>
        <v>45873</v>
      </c>
      <c r="AB400" s="3">
        <f>IF(WEEKDAY(Y400,2)=6,Y400-1,IF(WEEKDAY(Y400,2)=7,Y400-2,IF(Z400="08:30",IF(WEEKDAY(Y400,2)=1,Y400-3, Y400-1),Y400)))</f>
        <v>45874</v>
      </c>
      <c r="AC400" s="3">
        <f>WORKDAY(AB400,1,[1]USHolidays!$B$2:$B$11)</f>
        <v>45875</v>
      </c>
      <c r="AD400">
        <f>ROUND(P400*10, 0)</f>
        <v>5</v>
      </c>
      <c r="AE400">
        <f>ROUND(N400*20, 0)</f>
        <v>3</v>
      </c>
      <c r="AF400">
        <f>ROUND(O400, 0)</f>
        <v>8</v>
      </c>
      <c r="AG400">
        <f>IF(J400 = "", 999, ROUND(J400*10, 0))</f>
        <v>36</v>
      </c>
    </row>
    <row r="401" spans="1:33" x14ac:dyDescent="0.25">
      <c r="A401">
        <v>43</v>
      </c>
      <c r="B401" t="s">
        <v>2388</v>
      </c>
      <c r="C401" t="s">
        <v>2387</v>
      </c>
      <c r="D401" t="s">
        <v>17</v>
      </c>
      <c r="E401" t="s">
        <v>25</v>
      </c>
      <c r="F401" t="s">
        <v>24</v>
      </c>
      <c r="G401" t="s">
        <v>11</v>
      </c>
      <c r="H401">
        <v>2952.38</v>
      </c>
      <c r="I401">
        <v>24.9</v>
      </c>
      <c r="J401">
        <v>3.53</v>
      </c>
      <c r="K401">
        <v>16</v>
      </c>
      <c r="L401">
        <v>20.54</v>
      </c>
      <c r="N401" s="2">
        <v>0.13350000000000001</v>
      </c>
      <c r="O401">
        <v>6.48</v>
      </c>
      <c r="P401">
        <v>1.33</v>
      </c>
      <c r="Q401" s="2">
        <v>0.13270000000000001</v>
      </c>
      <c r="R401" s="2">
        <v>3.9E-2</v>
      </c>
      <c r="S401" s="2">
        <v>-2.7E-2</v>
      </c>
      <c r="T401">
        <v>1.07</v>
      </c>
      <c r="U401" s="1">
        <v>45876.6875</v>
      </c>
      <c r="V401">
        <v>327.10000000000002</v>
      </c>
      <c r="W401">
        <v>68.709999999999994</v>
      </c>
      <c r="X401">
        <v>59.16</v>
      </c>
      <c r="Y401" s="3">
        <f>DATE(YEAR(U401), MONTH(U401), DAY(U401))</f>
        <v>45876</v>
      </c>
      <c r="Z401" t="str">
        <f>IF(TEXT(U401, "hh:mm") = "00:00", "08:30", TEXT(U401, "hh:mm"))</f>
        <v>16:30</v>
      </c>
      <c r="AA401" s="3">
        <f>WORKDAY(AB401,-1,[1]USHolidays!$B$2:$B$11)</f>
        <v>45875</v>
      </c>
      <c r="AB401" s="3">
        <f>IF(WEEKDAY(Y401,2)=6,Y401-1,IF(WEEKDAY(Y401,2)=7,Y401-2,IF(Z401="08:30",IF(WEEKDAY(Y401,2)=1,Y401-3, Y401-1),Y401)))</f>
        <v>45876</v>
      </c>
      <c r="AC401" s="3">
        <f>WORKDAY(AB401,1,[1]USHolidays!$B$2:$B$11)</f>
        <v>45877</v>
      </c>
      <c r="AD401">
        <f>ROUND(P401*10, 0)</f>
        <v>13</v>
      </c>
      <c r="AE401">
        <f>ROUND(N401*20, 0)</f>
        <v>3</v>
      </c>
      <c r="AF401">
        <f>ROUND(O401, 0)</f>
        <v>6</v>
      </c>
      <c r="AG401">
        <f>IF(J401 = "", 999, ROUND(J401*10, 0))</f>
        <v>35</v>
      </c>
    </row>
    <row r="402" spans="1:33" x14ac:dyDescent="0.25">
      <c r="A402">
        <v>546</v>
      </c>
      <c r="B402" t="s">
        <v>2386</v>
      </c>
      <c r="C402" t="s">
        <v>2385</v>
      </c>
      <c r="D402" t="s">
        <v>17</v>
      </c>
      <c r="E402" t="s">
        <v>25</v>
      </c>
      <c r="F402" t="s">
        <v>24</v>
      </c>
      <c r="G402" t="s">
        <v>11</v>
      </c>
      <c r="H402">
        <v>2216.13</v>
      </c>
      <c r="K402">
        <v>21.17</v>
      </c>
      <c r="L402">
        <v>2.11</v>
      </c>
      <c r="N402" s="2">
        <v>0.1333</v>
      </c>
      <c r="O402">
        <v>8.58</v>
      </c>
      <c r="P402">
        <v>0.47</v>
      </c>
      <c r="Q402" s="2">
        <v>-0.2175</v>
      </c>
      <c r="R402" s="2">
        <v>-0.1774</v>
      </c>
      <c r="S402" s="2">
        <v>-0.2485</v>
      </c>
      <c r="T402">
        <v>1.66</v>
      </c>
      <c r="U402" s="1">
        <v>45877.354166666664</v>
      </c>
      <c r="V402">
        <v>613.13</v>
      </c>
      <c r="W402">
        <v>76</v>
      </c>
      <c r="X402">
        <v>54.61</v>
      </c>
      <c r="Y402" s="3">
        <f>DATE(YEAR(U402), MONTH(U402), DAY(U402))</f>
        <v>45877</v>
      </c>
      <c r="Z402" t="str">
        <f>IF(TEXT(U402, "hh:mm") = "00:00", "08:30", TEXT(U402, "hh:mm"))</f>
        <v>08:30</v>
      </c>
      <c r="AA402" s="3">
        <f>WORKDAY(AB402,-1,[1]USHolidays!$B$2:$B$11)</f>
        <v>45875</v>
      </c>
      <c r="AB402" s="3">
        <f>IF(WEEKDAY(Y402,2)=6,Y402-1,IF(WEEKDAY(Y402,2)=7,Y402-2,IF(Z402="08:30",IF(WEEKDAY(Y402,2)=1,Y402-3, Y402-1),Y402)))</f>
        <v>45876</v>
      </c>
      <c r="AC402" s="3">
        <f>WORKDAY(AB402,1,[1]USHolidays!$B$2:$B$11)</f>
        <v>45877</v>
      </c>
      <c r="AD402">
        <f>ROUND(P402*10, 0)</f>
        <v>5</v>
      </c>
      <c r="AE402">
        <f>ROUND(N402*20, 0)</f>
        <v>3</v>
      </c>
      <c r="AF402">
        <f>ROUND(O402, 0)</f>
        <v>9</v>
      </c>
      <c r="AG402">
        <f>IF(J402 = "", 999, ROUND(J402*10, 0))</f>
        <v>999</v>
      </c>
    </row>
    <row r="403" spans="1:33" x14ac:dyDescent="0.25">
      <c r="A403">
        <v>335</v>
      </c>
      <c r="B403" t="s">
        <v>2384</v>
      </c>
      <c r="C403" t="s">
        <v>2383</v>
      </c>
      <c r="D403" t="s">
        <v>359</v>
      </c>
      <c r="E403" t="s">
        <v>8</v>
      </c>
      <c r="F403" t="s">
        <v>59</v>
      </c>
      <c r="G403" t="s">
        <v>11</v>
      </c>
      <c r="H403">
        <v>178722.05</v>
      </c>
      <c r="I403">
        <v>69.569999999999993</v>
      </c>
      <c r="J403">
        <v>5.21</v>
      </c>
      <c r="K403">
        <v>49.79</v>
      </c>
      <c r="L403">
        <v>14.86</v>
      </c>
      <c r="N403" s="2">
        <v>0.13270000000000001</v>
      </c>
      <c r="O403">
        <v>2.25</v>
      </c>
      <c r="P403">
        <v>0</v>
      </c>
      <c r="Q403" s="2">
        <v>0.28510000000000002</v>
      </c>
      <c r="R403" s="2">
        <v>-3.3399999999999999E-2</v>
      </c>
      <c r="S403" s="2">
        <v>-4.48E-2</v>
      </c>
      <c r="T403">
        <v>1.6</v>
      </c>
      <c r="U403" s="1">
        <v>45860.6875</v>
      </c>
      <c r="V403">
        <v>1718.84</v>
      </c>
      <c r="W403">
        <v>594.12</v>
      </c>
      <c r="X403">
        <v>498.56</v>
      </c>
      <c r="Y403" s="3">
        <f>DATE(YEAR(U403), MONTH(U403), DAY(U403))</f>
        <v>45860</v>
      </c>
      <c r="Z403" t="str">
        <f>IF(TEXT(U403, "hh:mm") = "00:00", "08:30", TEXT(U403, "hh:mm"))</f>
        <v>16:30</v>
      </c>
      <c r="AA403" s="3">
        <f>WORKDAY(AB403,-1,[1]USHolidays!$B$2:$B$11)</f>
        <v>45859</v>
      </c>
      <c r="AB403" s="3">
        <f>IF(WEEKDAY(Y403,2)=6,Y403-1,IF(WEEKDAY(Y403,2)=7,Y403-2,IF(Z403="08:30",IF(WEEKDAY(Y403,2)=1,Y403-3, Y403-1),Y403)))</f>
        <v>45860</v>
      </c>
      <c r="AC403" s="3">
        <f>WORKDAY(AB403,1,[1]USHolidays!$B$2:$B$11)</f>
        <v>45861</v>
      </c>
      <c r="AD403">
        <f>ROUND(P403*10, 0)</f>
        <v>0</v>
      </c>
      <c r="AE403">
        <f>ROUND(N403*20, 0)</f>
        <v>3</v>
      </c>
      <c r="AF403">
        <f>ROUND(O403, 0)</f>
        <v>2</v>
      </c>
      <c r="AG403">
        <f>IF(J403 = "", 999, ROUND(J403*10, 0))</f>
        <v>52</v>
      </c>
    </row>
    <row r="404" spans="1:33" x14ac:dyDescent="0.25">
      <c r="A404">
        <v>620</v>
      </c>
      <c r="B404" t="s">
        <v>2382</v>
      </c>
      <c r="C404" t="s">
        <v>2381</v>
      </c>
      <c r="D404" t="s">
        <v>3</v>
      </c>
      <c r="E404" t="s">
        <v>29</v>
      </c>
      <c r="F404" t="s">
        <v>163</v>
      </c>
      <c r="G404" t="s">
        <v>11</v>
      </c>
      <c r="H404">
        <v>10237.549999999999</v>
      </c>
      <c r="I404">
        <v>41.01</v>
      </c>
      <c r="J404">
        <v>3.51</v>
      </c>
      <c r="K404">
        <v>100.9</v>
      </c>
      <c r="L404">
        <v>4.82</v>
      </c>
      <c r="M404" s="2">
        <v>9.1000000000000004E-3</v>
      </c>
      <c r="N404" s="2">
        <v>0.1326</v>
      </c>
      <c r="O404">
        <v>3.63</v>
      </c>
      <c r="P404">
        <v>0.75</v>
      </c>
      <c r="Q404" s="2">
        <v>4.2799999999999998E-2</v>
      </c>
      <c r="R404" s="2">
        <v>0.14249999999999999</v>
      </c>
      <c r="S404" s="2">
        <v>-5.7000000000000002E-3</v>
      </c>
      <c r="T404">
        <v>1.19</v>
      </c>
      <c r="U404" s="1">
        <v>45874.6875</v>
      </c>
      <c r="V404">
        <v>771.27</v>
      </c>
      <c r="W404">
        <v>180.36</v>
      </c>
      <c r="X404">
        <v>154.24</v>
      </c>
      <c r="Y404" s="3">
        <f>DATE(YEAR(U404), MONTH(U404), DAY(U404))</f>
        <v>45874</v>
      </c>
      <c r="Z404" t="str">
        <f>IF(TEXT(U404, "hh:mm") = "00:00", "08:30", TEXT(U404, "hh:mm"))</f>
        <v>16:30</v>
      </c>
      <c r="AA404" s="3">
        <f>WORKDAY(AB404,-1,[1]USHolidays!$B$2:$B$11)</f>
        <v>45873</v>
      </c>
      <c r="AB404" s="3">
        <f>IF(WEEKDAY(Y404,2)=6,Y404-1,IF(WEEKDAY(Y404,2)=7,Y404-2,IF(Z404="08:30",IF(WEEKDAY(Y404,2)=1,Y404-3, Y404-1),Y404)))</f>
        <v>45874</v>
      </c>
      <c r="AC404" s="3">
        <f>WORKDAY(AB404,1,[1]USHolidays!$B$2:$B$11)</f>
        <v>45875</v>
      </c>
      <c r="AD404">
        <f>ROUND(P404*10, 0)</f>
        <v>8</v>
      </c>
      <c r="AE404">
        <f>ROUND(N404*20, 0)</f>
        <v>3</v>
      </c>
      <c r="AF404">
        <f>ROUND(O404, 0)</f>
        <v>4</v>
      </c>
      <c r="AG404">
        <f>IF(J404 = "", 999, ROUND(J404*10, 0))</f>
        <v>35</v>
      </c>
    </row>
    <row r="405" spans="1:33" x14ac:dyDescent="0.25">
      <c r="A405">
        <v>46</v>
      </c>
      <c r="B405" t="s">
        <v>2380</v>
      </c>
      <c r="C405" t="s">
        <v>2379</v>
      </c>
      <c r="D405" t="s">
        <v>359</v>
      </c>
      <c r="E405" t="s">
        <v>25</v>
      </c>
      <c r="F405" t="s">
        <v>395</v>
      </c>
      <c r="G405" t="s">
        <v>11</v>
      </c>
      <c r="H405">
        <v>130397.93</v>
      </c>
      <c r="I405">
        <v>19.37</v>
      </c>
      <c r="J405">
        <v>2.7</v>
      </c>
      <c r="K405">
        <v>24.48</v>
      </c>
      <c r="L405">
        <v>8.74</v>
      </c>
      <c r="M405" s="2">
        <v>1.0500000000000001E-2</v>
      </c>
      <c r="N405" s="2">
        <v>0.13220000000000001</v>
      </c>
      <c r="O405">
        <v>2.11</v>
      </c>
      <c r="P405">
        <v>0.35</v>
      </c>
      <c r="Q405" s="2">
        <v>0.23880000000000001</v>
      </c>
      <c r="R405" s="2">
        <v>1.23E-2</v>
      </c>
      <c r="S405" s="2">
        <v>-8.9999999999999998E-4</v>
      </c>
      <c r="T405">
        <v>1.78</v>
      </c>
      <c r="U405" s="1">
        <v>45883.6875</v>
      </c>
      <c r="V405">
        <v>7279.88</v>
      </c>
      <c r="W405">
        <v>193.83</v>
      </c>
      <c r="X405">
        <v>162.49</v>
      </c>
      <c r="Y405" s="3">
        <f>DATE(YEAR(U405), MONTH(U405), DAY(U405))</f>
        <v>45883</v>
      </c>
      <c r="Z405" t="str">
        <f>IF(TEXT(U405, "hh:mm") = "00:00", "08:30", TEXT(U405, "hh:mm"))</f>
        <v>16:30</v>
      </c>
      <c r="AA405" s="3">
        <f>WORKDAY(AB405,-1,[1]USHolidays!$B$2:$B$11)</f>
        <v>45882</v>
      </c>
      <c r="AB405" s="3">
        <f>IF(WEEKDAY(Y405,2)=6,Y405-1,IF(WEEKDAY(Y405,2)=7,Y405-2,IF(Z405="08:30",IF(WEEKDAY(Y405,2)=1,Y405-3, Y405-1),Y405)))</f>
        <v>45883</v>
      </c>
      <c r="AC405" s="3">
        <f>WORKDAY(AB405,1,[1]USHolidays!$B$2:$B$11)</f>
        <v>45884</v>
      </c>
      <c r="AD405">
        <f>ROUND(P405*10, 0)</f>
        <v>4</v>
      </c>
      <c r="AE405">
        <f>ROUND(N405*20, 0)</f>
        <v>3</v>
      </c>
      <c r="AF405">
        <f>ROUND(O405, 0)</f>
        <v>2</v>
      </c>
      <c r="AG405">
        <f>IF(J405 = "", 999, ROUND(J405*10, 0))</f>
        <v>27</v>
      </c>
    </row>
    <row r="406" spans="1:33" x14ac:dyDescent="0.25">
      <c r="A406">
        <v>457</v>
      </c>
      <c r="B406" t="s">
        <v>2378</v>
      </c>
      <c r="C406" t="s">
        <v>2377</v>
      </c>
      <c r="D406" t="s">
        <v>3</v>
      </c>
      <c r="E406" t="s">
        <v>29</v>
      </c>
      <c r="F406" t="s">
        <v>211</v>
      </c>
      <c r="G406" t="s">
        <v>494</v>
      </c>
      <c r="H406">
        <v>4441.74</v>
      </c>
      <c r="I406">
        <v>19.37</v>
      </c>
      <c r="J406">
        <v>1.17</v>
      </c>
      <c r="K406">
        <v>9.3800000000000008</v>
      </c>
      <c r="L406">
        <v>4.22</v>
      </c>
      <c r="M406" s="2">
        <v>4.4499999999999998E-2</v>
      </c>
      <c r="N406" s="2">
        <v>0.13170000000000001</v>
      </c>
      <c r="O406">
        <v>2.63</v>
      </c>
      <c r="P406">
        <v>1.59</v>
      </c>
      <c r="Q406" s="2">
        <v>0.32969999999999999</v>
      </c>
      <c r="R406" s="2">
        <v>0.22969999999999999</v>
      </c>
      <c r="S406" s="2">
        <v>0.53890000000000005</v>
      </c>
      <c r="T406">
        <v>0.93</v>
      </c>
      <c r="U406" s="1">
        <v>45866.354166666664</v>
      </c>
      <c r="V406">
        <v>79.400000000000006</v>
      </c>
      <c r="W406">
        <v>102.41</v>
      </c>
      <c r="X406">
        <v>105.63</v>
      </c>
      <c r="Y406" s="3">
        <f>DATE(YEAR(U406), MONTH(U406), DAY(U406))</f>
        <v>45866</v>
      </c>
      <c r="Z406" t="str">
        <f>IF(TEXT(U406, "hh:mm") = "00:00", "08:30", TEXT(U406, "hh:mm"))</f>
        <v>08:30</v>
      </c>
      <c r="AA406" s="3">
        <f>WORKDAY(AB406,-1,[1]USHolidays!$B$2:$B$11)</f>
        <v>45862</v>
      </c>
      <c r="AB406" s="3">
        <f>IF(WEEKDAY(Y406,2)=6,Y406-1,IF(WEEKDAY(Y406,2)=7,Y406-2,IF(Z406="08:30",IF(WEEKDAY(Y406,2)=1,Y406-3, Y406-1),Y406)))</f>
        <v>45863</v>
      </c>
      <c r="AC406" s="3">
        <f>WORKDAY(AB406,1,[1]USHolidays!$B$2:$B$11)</f>
        <v>45866</v>
      </c>
      <c r="AD406">
        <f>ROUND(P406*10, 0)</f>
        <v>16</v>
      </c>
      <c r="AE406">
        <f>ROUND(N406*20, 0)</f>
        <v>3</v>
      </c>
      <c r="AF406">
        <f>ROUND(O406, 0)</f>
        <v>3</v>
      </c>
      <c r="AG406">
        <f>IF(J406 = "", 999, ROUND(J406*10, 0))</f>
        <v>12</v>
      </c>
    </row>
    <row r="407" spans="1:33" x14ac:dyDescent="0.25">
      <c r="A407">
        <v>225</v>
      </c>
      <c r="B407" t="s">
        <v>2376</v>
      </c>
      <c r="C407" t="s">
        <v>2375</v>
      </c>
      <c r="D407" t="s">
        <v>3</v>
      </c>
      <c r="E407" t="s">
        <v>25</v>
      </c>
      <c r="F407" t="s">
        <v>63</v>
      </c>
      <c r="G407" t="s">
        <v>11</v>
      </c>
      <c r="H407">
        <v>6896.61</v>
      </c>
      <c r="I407">
        <v>29.56</v>
      </c>
      <c r="J407">
        <v>2.12</v>
      </c>
      <c r="K407">
        <v>6.56</v>
      </c>
      <c r="L407">
        <v>2.2599999999999998</v>
      </c>
      <c r="N407" s="2">
        <v>0.13150000000000001</v>
      </c>
      <c r="O407">
        <v>2.34</v>
      </c>
      <c r="P407">
        <v>0.32</v>
      </c>
      <c r="Q407" s="2">
        <v>0.12</v>
      </c>
      <c r="R407" s="2">
        <v>-0.1192</v>
      </c>
      <c r="S407" s="2">
        <v>-3.7900000000000003E-2</v>
      </c>
      <c r="T407">
        <v>0.81</v>
      </c>
      <c r="U407" s="1">
        <v>45867.6875</v>
      </c>
      <c r="V407">
        <v>2177.4</v>
      </c>
      <c r="W407">
        <v>54</v>
      </c>
      <c r="X407">
        <v>42.7</v>
      </c>
      <c r="Y407" s="3">
        <f>DATE(YEAR(U407), MONTH(U407), DAY(U407))</f>
        <v>45867</v>
      </c>
      <c r="Z407" t="str">
        <f>IF(TEXT(U407, "hh:mm") = "00:00", "08:30", TEXT(U407, "hh:mm"))</f>
        <v>16:30</v>
      </c>
      <c r="AA407" s="3">
        <f>WORKDAY(AB407,-1,[1]USHolidays!$B$2:$B$11)</f>
        <v>45866</v>
      </c>
      <c r="AB407" s="3">
        <f>IF(WEEKDAY(Y407,2)=6,Y407-1,IF(WEEKDAY(Y407,2)=7,Y407-2,IF(Z407="08:30",IF(WEEKDAY(Y407,2)=1,Y407-3, Y407-1),Y407)))</f>
        <v>45867</v>
      </c>
      <c r="AC407" s="3">
        <f>WORKDAY(AB407,1,[1]USHolidays!$B$2:$B$11)</f>
        <v>45868</v>
      </c>
      <c r="AD407">
        <f>ROUND(P407*10, 0)</f>
        <v>3</v>
      </c>
      <c r="AE407">
        <f>ROUND(N407*20, 0)</f>
        <v>3</v>
      </c>
      <c r="AF407">
        <f>ROUND(O407, 0)</f>
        <v>2</v>
      </c>
      <c r="AG407">
        <f>IF(J407 = "", 999, ROUND(J407*10, 0))</f>
        <v>21</v>
      </c>
    </row>
    <row r="408" spans="1:33" x14ac:dyDescent="0.25">
      <c r="A408">
        <v>48</v>
      </c>
      <c r="B408" t="s">
        <v>2374</v>
      </c>
      <c r="C408" t="s">
        <v>2373</v>
      </c>
      <c r="D408" t="s">
        <v>60</v>
      </c>
      <c r="E408" t="s">
        <v>25</v>
      </c>
      <c r="F408" t="s">
        <v>132</v>
      </c>
      <c r="G408" t="s">
        <v>11</v>
      </c>
      <c r="H408">
        <v>129906.01</v>
      </c>
      <c r="I408">
        <v>42.45</v>
      </c>
      <c r="J408">
        <v>1.68</v>
      </c>
      <c r="K408">
        <v>9.43</v>
      </c>
      <c r="L408">
        <v>2.64</v>
      </c>
      <c r="M408" s="2">
        <v>6.3E-3</v>
      </c>
      <c r="N408" s="2">
        <v>0.13100000000000001</v>
      </c>
      <c r="O408">
        <v>1.5</v>
      </c>
      <c r="P408">
        <v>0.7</v>
      </c>
      <c r="Q408" s="2">
        <v>0.16900000000000001</v>
      </c>
      <c r="R408" s="2">
        <v>0.38269999999999998</v>
      </c>
      <c r="S408" s="2">
        <v>0.53200000000000003</v>
      </c>
      <c r="T408">
        <v>1.1299999999999999</v>
      </c>
      <c r="U408" s="1">
        <v>45861.354166666664</v>
      </c>
      <c r="V408">
        <v>8467.66</v>
      </c>
      <c r="W408">
        <v>114</v>
      </c>
      <c r="X408">
        <v>106.4</v>
      </c>
      <c r="Y408" s="3">
        <f>DATE(YEAR(U408), MONTH(U408), DAY(U408))</f>
        <v>45861</v>
      </c>
      <c r="Z408" t="str">
        <f>IF(TEXT(U408, "hh:mm") = "00:00", "08:30", TEXT(U408, "hh:mm"))</f>
        <v>08:30</v>
      </c>
      <c r="AA408" s="3">
        <f>WORKDAY(AB408,-1,[1]USHolidays!$B$2:$B$11)</f>
        <v>45859</v>
      </c>
      <c r="AB408" s="3">
        <f>IF(WEEKDAY(Y408,2)=6,Y408-1,IF(WEEKDAY(Y408,2)=7,Y408-2,IF(Z408="08:30",IF(WEEKDAY(Y408,2)=1,Y408-3, Y408-1),Y408)))</f>
        <v>45860</v>
      </c>
      <c r="AC408" s="3">
        <f>WORKDAY(AB408,1,[1]USHolidays!$B$2:$B$11)</f>
        <v>45861</v>
      </c>
      <c r="AD408">
        <f>ROUND(P408*10, 0)</f>
        <v>7</v>
      </c>
      <c r="AE408">
        <f>ROUND(N408*20, 0)</f>
        <v>3</v>
      </c>
      <c r="AF408">
        <f>ROUND(O408, 0)</f>
        <v>2</v>
      </c>
      <c r="AG408">
        <f>IF(J408 = "", 999, ROUND(J408*10, 0))</f>
        <v>17</v>
      </c>
    </row>
    <row r="409" spans="1:33" x14ac:dyDescent="0.25">
      <c r="A409">
        <v>465</v>
      </c>
      <c r="B409" t="s">
        <v>2372</v>
      </c>
      <c r="C409" t="s">
        <v>2371</v>
      </c>
      <c r="D409" t="s">
        <v>3</v>
      </c>
      <c r="E409" t="s">
        <v>2</v>
      </c>
      <c r="F409" t="s">
        <v>325</v>
      </c>
      <c r="G409" t="s">
        <v>225</v>
      </c>
      <c r="H409">
        <v>8167.15</v>
      </c>
      <c r="I409">
        <v>25.32</v>
      </c>
      <c r="J409">
        <v>1.53</v>
      </c>
      <c r="K409">
        <v>4.75</v>
      </c>
      <c r="L409">
        <v>3.4</v>
      </c>
      <c r="M409" s="2">
        <v>2.4199999999999999E-2</v>
      </c>
      <c r="N409" s="2">
        <v>0.1308</v>
      </c>
      <c r="O409">
        <v>5.25</v>
      </c>
      <c r="P409">
        <v>0.95</v>
      </c>
      <c r="Q409" s="2">
        <v>0.1265</v>
      </c>
      <c r="R409" s="2">
        <v>0.2001</v>
      </c>
      <c r="S409" s="2">
        <v>0.1147</v>
      </c>
      <c r="T409">
        <v>0.15</v>
      </c>
      <c r="U409" s="1">
        <v>45890.354166666664</v>
      </c>
      <c r="V409">
        <v>971.81</v>
      </c>
      <c r="W409">
        <v>25.72</v>
      </c>
      <c r="X409">
        <v>26.63</v>
      </c>
      <c r="Y409" s="3">
        <f>DATE(YEAR(U409), MONTH(U409), DAY(U409))</f>
        <v>45890</v>
      </c>
      <c r="Z409" t="str">
        <f>IF(TEXT(U409, "hh:mm") = "00:00", "08:30", TEXT(U409, "hh:mm"))</f>
        <v>08:30</v>
      </c>
      <c r="AA409" s="3">
        <f>WORKDAY(AB409,-1,[1]USHolidays!$B$2:$B$11)</f>
        <v>45888</v>
      </c>
      <c r="AB409" s="3">
        <f>IF(WEEKDAY(Y409,2)=6,Y409-1,IF(WEEKDAY(Y409,2)=7,Y409-2,IF(Z409="08:30",IF(WEEKDAY(Y409,2)=1,Y409-3, Y409-1),Y409)))</f>
        <v>45889</v>
      </c>
      <c r="AC409" s="3">
        <f>WORKDAY(AB409,1,[1]USHolidays!$B$2:$B$11)</f>
        <v>45890</v>
      </c>
      <c r="AD409">
        <f>ROUND(P409*10, 0)</f>
        <v>10</v>
      </c>
      <c r="AE409">
        <f>ROUND(N409*20, 0)</f>
        <v>3</v>
      </c>
      <c r="AF409">
        <f>ROUND(O409, 0)</f>
        <v>5</v>
      </c>
      <c r="AG409">
        <f>IF(J409 = "", 999, ROUND(J409*10, 0))</f>
        <v>15</v>
      </c>
    </row>
    <row r="410" spans="1:33" x14ac:dyDescent="0.25">
      <c r="A410">
        <v>94</v>
      </c>
      <c r="B410" t="s">
        <v>2370</v>
      </c>
      <c r="C410" t="s">
        <v>2369</v>
      </c>
      <c r="D410" t="s">
        <v>60</v>
      </c>
      <c r="E410" t="s">
        <v>8</v>
      </c>
      <c r="F410" t="s">
        <v>342</v>
      </c>
      <c r="G410" t="s">
        <v>11</v>
      </c>
      <c r="H410">
        <v>95648.79</v>
      </c>
      <c r="I410">
        <v>17.649999999999999</v>
      </c>
      <c r="J410">
        <v>0.24</v>
      </c>
      <c r="K410">
        <v>8.5399999999999991</v>
      </c>
      <c r="L410">
        <v>5.79</v>
      </c>
      <c r="M410" s="2">
        <v>5.2699999999999997E-2</v>
      </c>
      <c r="N410" s="2">
        <v>0.13059999999999999</v>
      </c>
      <c r="O410">
        <v>2.76</v>
      </c>
      <c r="P410">
        <v>2.95</v>
      </c>
      <c r="Q410" s="2">
        <v>0.1138</v>
      </c>
      <c r="R410" s="2">
        <v>-6.3700000000000007E-2</v>
      </c>
      <c r="S410" s="2">
        <v>-0.16900000000000001</v>
      </c>
      <c r="T410">
        <v>0.38</v>
      </c>
      <c r="U410" s="1">
        <v>45869.354166666664</v>
      </c>
      <c r="V410">
        <v>13909.95</v>
      </c>
      <c r="W410">
        <v>55.21</v>
      </c>
      <c r="X410">
        <v>47</v>
      </c>
      <c r="Y410" s="3">
        <f>DATE(YEAR(U410), MONTH(U410), DAY(U410))</f>
        <v>45869</v>
      </c>
      <c r="Z410" t="str">
        <f>IF(TEXT(U410, "hh:mm") = "00:00", "08:30", TEXT(U410, "hh:mm"))</f>
        <v>08:30</v>
      </c>
      <c r="AA410" s="3">
        <f>WORKDAY(AB410,-1,[1]USHolidays!$B$2:$B$11)</f>
        <v>45867</v>
      </c>
      <c r="AB410" s="3">
        <f>IF(WEEKDAY(Y410,2)=6,Y410-1,IF(WEEKDAY(Y410,2)=7,Y410-2,IF(Z410="08:30",IF(WEEKDAY(Y410,2)=1,Y410-3, Y410-1),Y410)))</f>
        <v>45868</v>
      </c>
      <c r="AC410" s="3">
        <f>WORKDAY(AB410,1,[1]USHolidays!$B$2:$B$11)</f>
        <v>45869</v>
      </c>
      <c r="AD410">
        <f>ROUND(P410*10, 0)</f>
        <v>30</v>
      </c>
      <c r="AE410">
        <f>ROUND(N410*20, 0)</f>
        <v>3</v>
      </c>
      <c r="AF410">
        <f>ROUND(O410, 0)</f>
        <v>3</v>
      </c>
      <c r="AG410">
        <f>IF(J410 = "", 999, ROUND(J410*10, 0))</f>
        <v>2</v>
      </c>
    </row>
    <row r="411" spans="1:33" x14ac:dyDescent="0.25">
      <c r="A411">
        <v>463</v>
      </c>
      <c r="B411" t="s">
        <v>2368</v>
      </c>
      <c r="C411" t="s">
        <v>2367</v>
      </c>
      <c r="D411" t="s">
        <v>17</v>
      </c>
      <c r="E411" t="s">
        <v>29</v>
      </c>
      <c r="F411" t="s">
        <v>84</v>
      </c>
      <c r="G411" t="s">
        <v>11</v>
      </c>
      <c r="H411">
        <v>4902.42</v>
      </c>
      <c r="I411">
        <v>16.03</v>
      </c>
      <c r="J411">
        <v>1.52</v>
      </c>
      <c r="K411">
        <v>31.46</v>
      </c>
      <c r="L411">
        <v>1.87</v>
      </c>
      <c r="M411" s="2">
        <v>1.38E-2</v>
      </c>
      <c r="N411" s="2">
        <v>0.1295</v>
      </c>
      <c r="O411">
        <v>5.12</v>
      </c>
      <c r="P411">
        <v>1</v>
      </c>
      <c r="Q411" s="2">
        <v>5.8299999999999998E-2</v>
      </c>
      <c r="R411" s="2">
        <v>0.18060000000000001</v>
      </c>
      <c r="S411" s="2">
        <v>0.16539999999999999</v>
      </c>
      <c r="T411">
        <v>0.57999999999999996</v>
      </c>
      <c r="U411" s="1">
        <v>45876.354166666664</v>
      </c>
      <c r="V411">
        <v>494.2</v>
      </c>
      <c r="W411">
        <v>105</v>
      </c>
      <c r="X411">
        <v>87</v>
      </c>
      <c r="Y411" s="3">
        <f>DATE(YEAR(U411), MONTH(U411), DAY(U411))</f>
        <v>45876</v>
      </c>
      <c r="Z411" t="str">
        <f>IF(TEXT(U411, "hh:mm") = "00:00", "08:30", TEXT(U411, "hh:mm"))</f>
        <v>08:30</v>
      </c>
      <c r="AA411" s="3">
        <f>WORKDAY(AB411,-1,[1]USHolidays!$B$2:$B$11)</f>
        <v>45874</v>
      </c>
      <c r="AB411" s="3">
        <f>IF(WEEKDAY(Y411,2)=6,Y411-1,IF(WEEKDAY(Y411,2)=7,Y411-2,IF(Z411="08:30",IF(WEEKDAY(Y411,2)=1,Y411-3, Y411-1),Y411)))</f>
        <v>45875</v>
      </c>
      <c r="AC411" s="3">
        <f>WORKDAY(AB411,1,[1]USHolidays!$B$2:$B$11)</f>
        <v>45876</v>
      </c>
      <c r="AD411">
        <f>ROUND(P411*10, 0)</f>
        <v>10</v>
      </c>
      <c r="AE411">
        <f>ROUND(N411*20, 0)</f>
        <v>3</v>
      </c>
      <c r="AF411">
        <f>ROUND(O411, 0)</f>
        <v>5</v>
      </c>
      <c r="AG411">
        <f>IF(J411 = "", 999, ROUND(J411*10, 0))</f>
        <v>15</v>
      </c>
    </row>
    <row r="412" spans="1:33" x14ac:dyDescent="0.25">
      <c r="A412">
        <v>123</v>
      </c>
      <c r="B412" t="s">
        <v>2366</v>
      </c>
      <c r="C412" t="s">
        <v>2365</v>
      </c>
      <c r="D412" t="s">
        <v>3</v>
      </c>
      <c r="E412" t="s">
        <v>25</v>
      </c>
      <c r="F412" t="s">
        <v>24</v>
      </c>
      <c r="G412" t="s">
        <v>11</v>
      </c>
      <c r="H412">
        <v>16593.43</v>
      </c>
      <c r="I412">
        <v>69.83</v>
      </c>
      <c r="J412">
        <v>5.42</v>
      </c>
      <c r="K412">
        <v>3.83</v>
      </c>
      <c r="L412">
        <v>0.3</v>
      </c>
      <c r="M412" s="2">
        <v>5.0000000000000001E-3</v>
      </c>
      <c r="N412" s="2">
        <v>0.1293</v>
      </c>
      <c r="O412">
        <v>4.43</v>
      </c>
      <c r="P412">
        <v>1.1000000000000001</v>
      </c>
      <c r="Q412" s="2">
        <v>0.17910000000000001</v>
      </c>
      <c r="R412" s="2">
        <v>0.1469</v>
      </c>
      <c r="S412" s="2">
        <v>0.17019999999999999</v>
      </c>
      <c r="T412">
        <v>1.1000000000000001</v>
      </c>
      <c r="U412" s="1">
        <v>45875.354166666664</v>
      </c>
      <c r="V412">
        <v>1773.47</v>
      </c>
      <c r="W412">
        <v>60.25</v>
      </c>
      <c r="X412">
        <v>54.65</v>
      </c>
      <c r="Y412" s="3">
        <f>DATE(YEAR(U412), MONTH(U412), DAY(U412))</f>
        <v>45875</v>
      </c>
      <c r="Z412" t="str">
        <f>IF(TEXT(U412, "hh:mm") = "00:00", "08:30", TEXT(U412, "hh:mm"))</f>
        <v>08:30</v>
      </c>
      <c r="AA412" s="3">
        <f>WORKDAY(AB412,-1,[1]USHolidays!$B$2:$B$11)</f>
        <v>45873</v>
      </c>
      <c r="AB412" s="3">
        <f>IF(WEEKDAY(Y412,2)=6,Y412-1,IF(WEEKDAY(Y412,2)=7,Y412-2,IF(Z412="08:30",IF(WEEKDAY(Y412,2)=1,Y412-3, Y412-1),Y412)))</f>
        <v>45874</v>
      </c>
      <c r="AC412" s="3">
        <f>WORKDAY(AB412,1,[1]USHolidays!$B$2:$B$11)</f>
        <v>45875</v>
      </c>
      <c r="AD412">
        <f>ROUND(P412*10, 0)</f>
        <v>11</v>
      </c>
      <c r="AE412">
        <f>ROUND(N412*20, 0)</f>
        <v>3</v>
      </c>
      <c r="AF412">
        <f>ROUND(O412, 0)</f>
        <v>4</v>
      </c>
      <c r="AG412">
        <f>IF(J412 = "", 999, ROUND(J412*10, 0))</f>
        <v>54</v>
      </c>
    </row>
    <row r="413" spans="1:33" x14ac:dyDescent="0.25">
      <c r="A413">
        <v>294</v>
      </c>
      <c r="B413" t="s">
        <v>2364</v>
      </c>
      <c r="C413" t="s">
        <v>2363</v>
      </c>
      <c r="D413" t="s">
        <v>17</v>
      </c>
      <c r="E413" t="s">
        <v>2</v>
      </c>
      <c r="F413" t="s">
        <v>470</v>
      </c>
      <c r="G413" t="s">
        <v>11</v>
      </c>
      <c r="H413">
        <v>2638.33</v>
      </c>
      <c r="K413">
        <v>17.53</v>
      </c>
      <c r="L413">
        <v>1.06</v>
      </c>
      <c r="N413" s="2">
        <v>0.1293</v>
      </c>
      <c r="O413">
        <v>5.22</v>
      </c>
      <c r="P413">
        <v>3.11</v>
      </c>
      <c r="Q413" s="2">
        <v>-0.1492</v>
      </c>
      <c r="R413" s="2">
        <v>-0.24859999999999999</v>
      </c>
      <c r="S413" s="2">
        <v>-0.45939999999999998</v>
      </c>
      <c r="T413">
        <v>0.73</v>
      </c>
      <c r="U413" s="1">
        <v>45875.354166666664</v>
      </c>
      <c r="V413">
        <v>3267.71</v>
      </c>
      <c r="W413">
        <v>34.15</v>
      </c>
      <c r="X413">
        <v>26.05</v>
      </c>
      <c r="Y413" s="3">
        <f>DATE(YEAR(U413), MONTH(U413), DAY(U413))</f>
        <v>45875</v>
      </c>
      <c r="Z413" t="str">
        <f>IF(TEXT(U413, "hh:mm") = "00:00", "08:30", TEXT(U413, "hh:mm"))</f>
        <v>08:30</v>
      </c>
      <c r="AA413" s="3">
        <f>WORKDAY(AB413,-1,[1]USHolidays!$B$2:$B$11)</f>
        <v>45873</v>
      </c>
      <c r="AB413" s="3">
        <f>IF(WEEKDAY(Y413,2)=6,Y413-1,IF(WEEKDAY(Y413,2)=7,Y413-2,IF(Z413="08:30",IF(WEEKDAY(Y413,2)=1,Y413-3, Y413-1),Y413)))</f>
        <v>45874</v>
      </c>
      <c r="AC413" s="3">
        <f>WORKDAY(AB413,1,[1]USHolidays!$B$2:$B$11)</f>
        <v>45875</v>
      </c>
      <c r="AD413">
        <f>ROUND(P413*10, 0)</f>
        <v>31</v>
      </c>
      <c r="AE413">
        <f>ROUND(N413*20, 0)</f>
        <v>3</v>
      </c>
      <c r="AF413">
        <f>ROUND(O413, 0)</f>
        <v>5</v>
      </c>
      <c r="AG413">
        <f>IF(J413 = "", 999, ROUND(J413*10, 0))</f>
        <v>999</v>
      </c>
    </row>
    <row r="414" spans="1:33" x14ac:dyDescent="0.25">
      <c r="A414">
        <v>376</v>
      </c>
      <c r="B414" t="s">
        <v>2362</v>
      </c>
      <c r="C414" t="s">
        <v>2361</v>
      </c>
      <c r="D414" t="s">
        <v>359</v>
      </c>
      <c r="E414" t="s">
        <v>25</v>
      </c>
      <c r="F414" t="s">
        <v>395</v>
      </c>
      <c r="G414" t="s">
        <v>11</v>
      </c>
      <c r="H414">
        <v>117167.21</v>
      </c>
      <c r="I414">
        <v>22.03</v>
      </c>
      <c r="J414">
        <v>2</v>
      </c>
      <c r="K414">
        <v>7.77</v>
      </c>
      <c r="L414">
        <v>5</v>
      </c>
      <c r="M414" s="2">
        <v>1.0699999999999999E-2</v>
      </c>
      <c r="N414" s="2">
        <v>0.12920000000000001</v>
      </c>
      <c r="O414">
        <v>3.01</v>
      </c>
      <c r="P414">
        <v>0.45</v>
      </c>
      <c r="Q414" s="2">
        <v>0.29060000000000002</v>
      </c>
      <c r="R414" s="2">
        <v>0.27810000000000001</v>
      </c>
      <c r="S414" s="2">
        <v>0.26819999999999999</v>
      </c>
      <c r="T414">
        <v>1.66</v>
      </c>
      <c r="U414" s="1">
        <v>45868.6875</v>
      </c>
      <c r="V414">
        <v>10037.85</v>
      </c>
      <c r="W414">
        <v>108.67</v>
      </c>
      <c r="X414">
        <v>91.6</v>
      </c>
      <c r="Y414" s="3">
        <f>DATE(YEAR(U414), MONTH(U414), DAY(U414))</f>
        <v>45868</v>
      </c>
      <c r="Z414" t="str">
        <f>IF(TEXT(U414, "hh:mm") = "00:00", "08:30", TEXT(U414, "hh:mm"))</f>
        <v>16:30</v>
      </c>
      <c r="AA414" s="3">
        <f>WORKDAY(AB414,-1,[1]USHolidays!$B$2:$B$11)</f>
        <v>45867</v>
      </c>
      <c r="AB414" s="3">
        <f>IF(WEEKDAY(Y414,2)=6,Y414-1,IF(WEEKDAY(Y414,2)=7,Y414-2,IF(Z414="08:30",IF(WEEKDAY(Y414,2)=1,Y414-3, Y414-1),Y414)))</f>
        <v>45868</v>
      </c>
      <c r="AC414" s="3">
        <f>WORKDAY(AB414,1,[1]USHolidays!$B$2:$B$11)</f>
        <v>45869</v>
      </c>
      <c r="AD414">
        <f>ROUND(P414*10, 0)</f>
        <v>5</v>
      </c>
      <c r="AE414">
        <f>ROUND(N414*20, 0)</f>
        <v>3</v>
      </c>
      <c r="AF414">
        <f>ROUND(O414, 0)</f>
        <v>3</v>
      </c>
      <c r="AG414">
        <f>IF(J414 = "", 999, ROUND(J414*10, 0))</f>
        <v>20</v>
      </c>
    </row>
    <row r="415" spans="1:33" x14ac:dyDescent="0.25">
      <c r="A415">
        <v>413</v>
      </c>
      <c r="B415" t="s">
        <v>2360</v>
      </c>
      <c r="C415" t="s">
        <v>2359</v>
      </c>
      <c r="D415" t="s">
        <v>60</v>
      </c>
      <c r="E415" t="s">
        <v>119</v>
      </c>
      <c r="F415" t="s">
        <v>1284</v>
      </c>
      <c r="G415" t="s">
        <v>11</v>
      </c>
      <c r="H415">
        <v>43277.34</v>
      </c>
      <c r="I415">
        <v>37.06</v>
      </c>
      <c r="J415">
        <v>3.03</v>
      </c>
      <c r="K415">
        <v>-11.45</v>
      </c>
      <c r="L415">
        <v>4.49</v>
      </c>
      <c r="M415" s="2">
        <v>1.35E-2</v>
      </c>
      <c r="N415" s="2">
        <v>0.12889999999999999</v>
      </c>
      <c r="O415">
        <v>1.75</v>
      </c>
      <c r="Q415" s="2">
        <v>0.39460000000000001</v>
      </c>
      <c r="R415" s="2">
        <v>2.6200000000000001E-2</v>
      </c>
      <c r="S415" s="2">
        <v>-6.7699999999999996E-2</v>
      </c>
      <c r="T415">
        <v>1.29</v>
      </c>
      <c r="U415" s="1">
        <v>45860.354166666664</v>
      </c>
      <c r="V415">
        <v>606.88</v>
      </c>
      <c r="W415">
        <v>618.25</v>
      </c>
      <c r="X415">
        <v>559.39</v>
      </c>
      <c r="Y415" s="3">
        <f>DATE(YEAR(U415), MONTH(U415), DAY(U415))</f>
        <v>45860</v>
      </c>
      <c r="Z415" t="str">
        <f>IF(TEXT(U415, "hh:mm") = "00:00", "08:30", TEXT(U415, "hh:mm"))</f>
        <v>08:30</v>
      </c>
      <c r="AA415" s="3">
        <f>WORKDAY(AB415,-1,[1]USHolidays!$B$2:$B$11)</f>
        <v>45856</v>
      </c>
      <c r="AB415" s="3">
        <f>IF(WEEKDAY(Y415,2)=6,Y415-1,IF(WEEKDAY(Y415,2)=7,Y415-2,IF(Z415="08:30",IF(WEEKDAY(Y415,2)=1,Y415-3, Y415-1),Y415)))</f>
        <v>45859</v>
      </c>
      <c r="AC415" s="3">
        <f>WORKDAY(AB415,1,[1]USHolidays!$B$2:$B$11)</f>
        <v>45860</v>
      </c>
      <c r="AD415">
        <f>ROUND(P415*10, 0)</f>
        <v>0</v>
      </c>
      <c r="AE415">
        <f>ROUND(N415*20, 0)</f>
        <v>3</v>
      </c>
      <c r="AF415">
        <f>ROUND(O415, 0)</f>
        <v>2</v>
      </c>
      <c r="AG415">
        <f>IF(J415 = "", 999, ROUND(J415*10, 0))</f>
        <v>30</v>
      </c>
    </row>
    <row r="416" spans="1:33" x14ac:dyDescent="0.25">
      <c r="A416">
        <v>498</v>
      </c>
      <c r="B416" t="s">
        <v>2358</v>
      </c>
      <c r="C416" t="s">
        <v>2357</v>
      </c>
      <c r="D416" t="s">
        <v>60</v>
      </c>
      <c r="E416" t="s">
        <v>25</v>
      </c>
      <c r="F416" t="s">
        <v>24</v>
      </c>
      <c r="G416" t="s">
        <v>11</v>
      </c>
      <c r="H416">
        <v>25364.17</v>
      </c>
      <c r="I416">
        <v>49.89</v>
      </c>
      <c r="J416">
        <v>3.25</v>
      </c>
      <c r="K416">
        <v>28.24</v>
      </c>
      <c r="L416">
        <v>1.66</v>
      </c>
      <c r="N416" s="2">
        <v>0.12859999999999999</v>
      </c>
      <c r="O416">
        <v>4.03</v>
      </c>
      <c r="P416">
        <v>0.4</v>
      </c>
      <c r="Q416" s="2">
        <v>0.2074</v>
      </c>
      <c r="R416" s="2">
        <v>0.36449999999999999</v>
      </c>
      <c r="S416" s="2">
        <v>0.15010000000000001</v>
      </c>
      <c r="T416">
        <v>1.18</v>
      </c>
      <c r="U416" s="1">
        <v>45868.6875</v>
      </c>
      <c r="V416">
        <v>1080.9100000000001</v>
      </c>
      <c r="W416">
        <v>219.33</v>
      </c>
      <c r="X416">
        <v>211.46</v>
      </c>
      <c r="Y416" s="3">
        <f>DATE(YEAR(U416), MONTH(U416), DAY(U416))</f>
        <v>45868</v>
      </c>
      <c r="Z416" t="str">
        <f>IF(TEXT(U416, "hh:mm") = "00:00", "08:30", TEXT(U416, "hh:mm"))</f>
        <v>16:30</v>
      </c>
      <c r="AA416" s="3">
        <f>WORKDAY(AB416,-1,[1]USHolidays!$B$2:$B$11)</f>
        <v>45867</v>
      </c>
      <c r="AB416" s="3">
        <f>IF(WEEKDAY(Y416,2)=6,Y416-1,IF(WEEKDAY(Y416,2)=7,Y416-2,IF(Z416="08:30",IF(WEEKDAY(Y416,2)=1,Y416-3, Y416-1),Y416)))</f>
        <v>45868</v>
      </c>
      <c r="AC416" s="3">
        <f>WORKDAY(AB416,1,[1]USHolidays!$B$2:$B$11)</f>
        <v>45869</v>
      </c>
      <c r="AD416">
        <f>ROUND(P416*10, 0)</f>
        <v>4</v>
      </c>
      <c r="AE416">
        <f>ROUND(N416*20, 0)</f>
        <v>3</v>
      </c>
      <c r="AF416">
        <f>ROUND(O416, 0)</f>
        <v>4</v>
      </c>
      <c r="AG416">
        <f>IF(J416 = "", 999, ROUND(J416*10, 0))</f>
        <v>33</v>
      </c>
    </row>
    <row r="417" spans="1:33" x14ac:dyDescent="0.25">
      <c r="A417">
        <v>728</v>
      </c>
      <c r="B417" t="s">
        <v>2356</v>
      </c>
      <c r="C417" t="s">
        <v>2355</v>
      </c>
      <c r="D417" t="s">
        <v>359</v>
      </c>
      <c r="E417" t="s">
        <v>233</v>
      </c>
      <c r="F417" t="s">
        <v>1597</v>
      </c>
      <c r="G417" t="s">
        <v>11</v>
      </c>
      <c r="H417">
        <v>42249.22</v>
      </c>
      <c r="K417">
        <v>18.88</v>
      </c>
      <c r="L417">
        <v>11.11</v>
      </c>
      <c r="N417" s="2">
        <v>0.12770000000000001</v>
      </c>
      <c r="O417">
        <v>4.26</v>
      </c>
      <c r="P417">
        <v>1.01</v>
      </c>
      <c r="Q417" s="2">
        <v>-0.72919999999999996</v>
      </c>
      <c r="R417" s="2">
        <v>1.34E-2</v>
      </c>
      <c r="S417" s="2">
        <v>0.2442</v>
      </c>
      <c r="T417">
        <v>1</v>
      </c>
      <c r="U417" s="1">
        <v>45876.6875</v>
      </c>
      <c r="V417">
        <v>2012.48</v>
      </c>
      <c r="W417">
        <v>263.98</v>
      </c>
      <c r="X417">
        <v>229.03</v>
      </c>
      <c r="Y417" s="3">
        <f>DATE(YEAR(U417), MONTH(U417), DAY(U417))</f>
        <v>45876</v>
      </c>
      <c r="Z417" t="str">
        <f>IF(TEXT(U417, "hh:mm") = "00:00", "08:30", TEXT(U417, "hh:mm"))</f>
        <v>16:30</v>
      </c>
      <c r="AA417" s="3">
        <f>WORKDAY(AB417,-1,[1]USHolidays!$B$2:$B$11)</f>
        <v>45875</v>
      </c>
      <c r="AB417" s="3">
        <f>IF(WEEKDAY(Y417,2)=6,Y417-1,IF(WEEKDAY(Y417,2)=7,Y417-2,IF(Z417="08:30",IF(WEEKDAY(Y417,2)=1,Y417-3, Y417-1),Y417)))</f>
        <v>45876</v>
      </c>
      <c r="AC417" s="3">
        <f>WORKDAY(AB417,1,[1]USHolidays!$B$2:$B$11)</f>
        <v>45877</v>
      </c>
      <c r="AD417">
        <f>ROUND(P417*10, 0)</f>
        <v>10</v>
      </c>
      <c r="AE417">
        <f>ROUND(N417*20, 0)</f>
        <v>3</v>
      </c>
      <c r="AF417">
        <f>ROUND(O417, 0)</f>
        <v>4</v>
      </c>
      <c r="AG417">
        <f>IF(J417 = "", 999, ROUND(J417*10, 0))</f>
        <v>999</v>
      </c>
    </row>
    <row r="418" spans="1:33" x14ac:dyDescent="0.25">
      <c r="A418">
        <v>65</v>
      </c>
      <c r="B418" t="s">
        <v>2354</v>
      </c>
      <c r="C418" t="s">
        <v>2353</v>
      </c>
      <c r="D418" t="s">
        <v>359</v>
      </c>
      <c r="E418" t="s">
        <v>25</v>
      </c>
      <c r="F418" t="s">
        <v>38</v>
      </c>
      <c r="G418" t="s">
        <v>11</v>
      </c>
      <c r="H418">
        <v>76045.509999999995</v>
      </c>
      <c r="I418">
        <v>32.049999999999997</v>
      </c>
      <c r="J418">
        <v>3.29</v>
      </c>
      <c r="K418">
        <v>148.9</v>
      </c>
      <c r="L418">
        <v>13.99</v>
      </c>
      <c r="N418" s="2">
        <v>0.12759999999999999</v>
      </c>
      <c r="O418">
        <v>1.7</v>
      </c>
      <c r="P418">
        <v>0.55000000000000004</v>
      </c>
      <c r="Q418" s="2">
        <v>0.31130000000000002</v>
      </c>
      <c r="R418" s="2">
        <v>-0.18240000000000001</v>
      </c>
      <c r="S418" s="2">
        <v>-0.1565</v>
      </c>
      <c r="T418">
        <v>1.1399999999999999</v>
      </c>
      <c r="U418" s="1">
        <v>45909.6875</v>
      </c>
      <c r="V418">
        <v>1909.3</v>
      </c>
      <c r="W418">
        <v>584.75</v>
      </c>
      <c r="X418">
        <v>409.4</v>
      </c>
      <c r="Y418" s="3">
        <f>DATE(YEAR(U418), MONTH(U418), DAY(U418))</f>
        <v>45909</v>
      </c>
      <c r="Z418" t="str">
        <f>IF(TEXT(U418, "hh:mm") = "00:00", "08:30", TEXT(U418, "hh:mm"))</f>
        <v>16:30</v>
      </c>
      <c r="AA418" s="3">
        <f>WORKDAY(AB418,-1,[1]USHolidays!$B$2:$B$11)</f>
        <v>45908</v>
      </c>
      <c r="AB418" s="3">
        <f>IF(WEEKDAY(Y418,2)=6,Y418-1,IF(WEEKDAY(Y418,2)=7,Y418-2,IF(Z418="08:30",IF(WEEKDAY(Y418,2)=1,Y418-3, Y418-1),Y418)))</f>
        <v>45909</v>
      </c>
      <c r="AC418" s="3">
        <f>WORKDAY(AB418,1,[1]USHolidays!$B$2:$B$11)</f>
        <v>45910</v>
      </c>
      <c r="AD418">
        <f>ROUND(P418*10, 0)</f>
        <v>6</v>
      </c>
      <c r="AE418">
        <f>ROUND(N418*20, 0)</f>
        <v>3</v>
      </c>
      <c r="AF418">
        <f>ROUND(O418, 0)</f>
        <v>2</v>
      </c>
      <c r="AG418">
        <f>IF(J418 = "", 999, ROUND(J418*10, 0))</f>
        <v>33</v>
      </c>
    </row>
    <row r="419" spans="1:33" x14ac:dyDescent="0.25">
      <c r="A419">
        <v>165</v>
      </c>
      <c r="B419" t="s">
        <v>2352</v>
      </c>
      <c r="C419" t="s">
        <v>2351</v>
      </c>
      <c r="D419" t="s">
        <v>17</v>
      </c>
      <c r="E419" t="s">
        <v>29</v>
      </c>
      <c r="F419" t="s">
        <v>297</v>
      </c>
      <c r="G419" t="s">
        <v>11</v>
      </c>
      <c r="H419">
        <v>2031.19</v>
      </c>
      <c r="K419">
        <v>-1.04</v>
      </c>
      <c r="L419">
        <v>0.05</v>
      </c>
      <c r="N419" s="2">
        <v>0.12709999999999999</v>
      </c>
      <c r="O419">
        <v>12.01</v>
      </c>
      <c r="P419">
        <v>0</v>
      </c>
      <c r="Q419" s="2">
        <v>-0.35489999999999999</v>
      </c>
      <c r="R419" s="2">
        <v>0.56340000000000001</v>
      </c>
      <c r="S419" s="2">
        <v>0.55940000000000001</v>
      </c>
      <c r="T419">
        <v>0.93</v>
      </c>
      <c r="U419" s="1">
        <v>45876.6875</v>
      </c>
      <c r="V419">
        <v>914.46</v>
      </c>
      <c r="W419">
        <v>19</v>
      </c>
      <c r="X419">
        <v>19.84</v>
      </c>
      <c r="Y419" s="3">
        <f>DATE(YEAR(U419), MONTH(U419), DAY(U419))</f>
        <v>45876</v>
      </c>
      <c r="Z419" t="str">
        <f>IF(TEXT(U419, "hh:mm") = "00:00", "08:30", TEXT(U419, "hh:mm"))</f>
        <v>16:30</v>
      </c>
      <c r="AA419" s="3">
        <f>WORKDAY(AB419,-1,[1]USHolidays!$B$2:$B$11)</f>
        <v>45875</v>
      </c>
      <c r="AB419" s="3">
        <f>IF(WEEKDAY(Y419,2)=6,Y419-1,IF(WEEKDAY(Y419,2)=7,Y419-2,IF(Z419="08:30",IF(WEEKDAY(Y419,2)=1,Y419-3, Y419-1),Y419)))</f>
        <v>45876</v>
      </c>
      <c r="AC419" s="3">
        <f>WORKDAY(AB419,1,[1]USHolidays!$B$2:$B$11)</f>
        <v>45877</v>
      </c>
      <c r="AD419">
        <f>ROUND(P419*10, 0)</f>
        <v>0</v>
      </c>
      <c r="AE419">
        <f>ROUND(N419*20, 0)</f>
        <v>3</v>
      </c>
      <c r="AF419">
        <f>ROUND(O419, 0)</f>
        <v>12</v>
      </c>
      <c r="AG419">
        <f>IF(J419 = "", 999, ROUND(J419*10, 0))</f>
        <v>999</v>
      </c>
    </row>
    <row r="420" spans="1:33" x14ac:dyDescent="0.25">
      <c r="A420">
        <v>141</v>
      </c>
      <c r="B420" t="s">
        <v>2350</v>
      </c>
      <c r="C420" t="s">
        <v>2349</v>
      </c>
      <c r="D420" t="s">
        <v>17</v>
      </c>
      <c r="E420" t="s">
        <v>47</v>
      </c>
      <c r="F420" t="s">
        <v>1132</v>
      </c>
      <c r="G420" t="s">
        <v>11</v>
      </c>
      <c r="H420">
        <v>2103.11</v>
      </c>
      <c r="I420">
        <v>34.46</v>
      </c>
      <c r="J420">
        <v>1.76</v>
      </c>
      <c r="K420">
        <v>5.23</v>
      </c>
      <c r="L420">
        <v>2.97</v>
      </c>
      <c r="N420" s="2">
        <v>0.12690000000000001</v>
      </c>
      <c r="O420">
        <v>7.21</v>
      </c>
      <c r="P420">
        <v>0.05</v>
      </c>
      <c r="Q420" s="2">
        <v>0.115</v>
      </c>
      <c r="R420" s="2">
        <v>0.1216</v>
      </c>
      <c r="S420" s="2">
        <v>4.3E-3</v>
      </c>
      <c r="T420">
        <v>0.36</v>
      </c>
      <c r="U420" s="1">
        <v>45868.354166666664</v>
      </c>
      <c r="V420">
        <v>703.4</v>
      </c>
      <c r="W420">
        <v>41.44</v>
      </c>
      <c r="X420">
        <v>37.07</v>
      </c>
      <c r="Y420" s="3">
        <f>DATE(YEAR(U420), MONTH(U420), DAY(U420))</f>
        <v>45868</v>
      </c>
      <c r="Z420" t="str">
        <f>IF(TEXT(U420, "hh:mm") = "00:00", "08:30", TEXT(U420, "hh:mm"))</f>
        <v>08:30</v>
      </c>
      <c r="AA420" s="3">
        <f>WORKDAY(AB420,-1,[1]USHolidays!$B$2:$B$11)</f>
        <v>45866</v>
      </c>
      <c r="AB420" s="3">
        <f>IF(WEEKDAY(Y420,2)=6,Y420-1,IF(WEEKDAY(Y420,2)=7,Y420-2,IF(Z420="08:30",IF(WEEKDAY(Y420,2)=1,Y420-3, Y420-1),Y420)))</f>
        <v>45867</v>
      </c>
      <c r="AC420" s="3">
        <f>WORKDAY(AB420,1,[1]USHolidays!$B$2:$B$11)</f>
        <v>45868</v>
      </c>
      <c r="AD420">
        <f>ROUND(P420*10, 0)</f>
        <v>1</v>
      </c>
      <c r="AE420">
        <f>ROUND(N420*20, 0)</f>
        <v>3</v>
      </c>
      <c r="AF420">
        <f>ROUND(O420, 0)</f>
        <v>7</v>
      </c>
      <c r="AG420">
        <f>IF(J420 = "", 999, ROUND(J420*10, 0))</f>
        <v>18</v>
      </c>
    </row>
    <row r="421" spans="1:33" x14ac:dyDescent="0.25">
      <c r="A421">
        <v>312</v>
      </c>
      <c r="B421" t="s">
        <v>2348</v>
      </c>
      <c r="C421" t="s">
        <v>2347</v>
      </c>
      <c r="D421" t="s">
        <v>60</v>
      </c>
      <c r="E421" t="s">
        <v>8</v>
      </c>
      <c r="F421" t="s">
        <v>1825</v>
      </c>
      <c r="G421" t="s">
        <v>11</v>
      </c>
      <c r="H421">
        <v>31319.95</v>
      </c>
      <c r="I421">
        <v>18.350000000000001</v>
      </c>
      <c r="J421">
        <v>1.86</v>
      </c>
      <c r="K421">
        <v>147.08000000000001</v>
      </c>
      <c r="M421" s="2">
        <v>1.46E-2</v>
      </c>
      <c r="N421" s="2">
        <v>0.1265</v>
      </c>
      <c r="O421">
        <v>2.35</v>
      </c>
      <c r="P421">
        <v>0.75</v>
      </c>
      <c r="Q421" s="2">
        <v>1.4200000000000001E-2</v>
      </c>
      <c r="R421" s="2">
        <v>-1.04E-2</v>
      </c>
      <c r="S421" s="2">
        <v>2.2800000000000001E-2</v>
      </c>
      <c r="T421">
        <v>0.45</v>
      </c>
      <c r="U421" s="1">
        <v>45868.354166666664</v>
      </c>
      <c r="V421">
        <v>1817.95</v>
      </c>
      <c r="W421">
        <v>284.95</v>
      </c>
      <c r="X421">
        <v>259.5</v>
      </c>
      <c r="Y421" s="3">
        <f>DATE(YEAR(U421), MONTH(U421), DAY(U421))</f>
        <v>45868</v>
      </c>
      <c r="Z421" t="str">
        <f>IF(TEXT(U421, "hh:mm") = "00:00", "08:30", TEXT(U421, "hh:mm"))</f>
        <v>08:30</v>
      </c>
      <c r="AA421" s="3">
        <f>WORKDAY(AB421,-1,[1]USHolidays!$B$2:$B$11)</f>
        <v>45866</v>
      </c>
      <c r="AB421" s="3">
        <f>IF(WEEKDAY(Y421,2)=6,Y421-1,IF(WEEKDAY(Y421,2)=7,Y421-2,IF(Z421="08:30",IF(WEEKDAY(Y421,2)=1,Y421-3, Y421-1),Y421)))</f>
        <v>45867</v>
      </c>
      <c r="AC421" s="3">
        <f>WORKDAY(AB421,1,[1]USHolidays!$B$2:$B$11)</f>
        <v>45868</v>
      </c>
      <c r="AD421">
        <f>ROUND(P421*10, 0)</f>
        <v>8</v>
      </c>
      <c r="AE421">
        <f>ROUND(N421*20, 0)</f>
        <v>3</v>
      </c>
      <c r="AF421">
        <f>ROUND(O421, 0)</f>
        <v>2</v>
      </c>
      <c r="AG421">
        <f>IF(J421 = "", 999, ROUND(J421*10, 0))</f>
        <v>19</v>
      </c>
    </row>
    <row r="422" spans="1:33" x14ac:dyDescent="0.25">
      <c r="A422">
        <v>648</v>
      </c>
      <c r="B422" t="s">
        <v>2346</v>
      </c>
      <c r="C422" t="s">
        <v>2345</v>
      </c>
      <c r="D422" t="s">
        <v>17</v>
      </c>
      <c r="E422" t="s">
        <v>2</v>
      </c>
      <c r="F422" t="s">
        <v>1743</v>
      </c>
      <c r="G422" t="s">
        <v>11</v>
      </c>
      <c r="H422">
        <v>4300.46</v>
      </c>
      <c r="I422">
        <v>20.260000000000002</v>
      </c>
      <c r="J422">
        <v>3.79</v>
      </c>
      <c r="K422">
        <v>27.79</v>
      </c>
      <c r="L422">
        <v>10.71</v>
      </c>
      <c r="N422" s="2">
        <v>0.12640000000000001</v>
      </c>
      <c r="O422">
        <v>4.5599999999999996</v>
      </c>
      <c r="P422">
        <v>0.08</v>
      </c>
      <c r="Q422" s="2">
        <v>8.5000000000000006E-2</v>
      </c>
      <c r="R422" s="2">
        <v>-0.11169999999999999</v>
      </c>
      <c r="S422" s="2">
        <v>-0.1363</v>
      </c>
      <c r="T422">
        <v>1.1599999999999999</v>
      </c>
      <c r="U422" s="1">
        <v>45874.6875</v>
      </c>
      <c r="V422">
        <v>843.13</v>
      </c>
      <c r="W422">
        <v>82.83</v>
      </c>
      <c r="X422">
        <v>76.09</v>
      </c>
      <c r="Y422" s="3">
        <f>DATE(YEAR(U422), MONTH(U422), DAY(U422))</f>
        <v>45874</v>
      </c>
      <c r="Z422" t="str">
        <f>IF(TEXT(U422, "hh:mm") = "00:00", "08:30", TEXT(U422, "hh:mm"))</f>
        <v>16:30</v>
      </c>
      <c r="AA422" s="3">
        <f>WORKDAY(AB422,-1,[1]USHolidays!$B$2:$B$11)</f>
        <v>45873</v>
      </c>
      <c r="AB422" s="3">
        <f>IF(WEEKDAY(Y422,2)=6,Y422-1,IF(WEEKDAY(Y422,2)=7,Y422-2,IF(Z422="08:30",IF(WEEKDAY(Y422,2)=1,Y422-3, Y422-1),Y422)))</f>
        <v>45874</v>
      </c>
      <c r="AC422" s="3">
        <f>WORKDAY(AB422,1,[1]USHolidays!$B$2:$B$11)</f>
        <v>45875</v>
      </c>
      <c r="AD422">
        <f>ROUND(P422*10, 0)</f>
        <v>1</v>
      </c>
      <c r="AE422">
        <f>ROUND(N422*20, 0)</f>
        <v>3</v>
      </c>
      <c r="AF422">
        <f>ROUND(O422, 0)</f>
        <v>5</v>
      </c>
      <c r="AG422">
        <f>IF(J422 = "", 999, ROUND(J422*10, 0))</f>
        <v>38</v>
      </c>
    </row>
    <row r="423" spans="1:33" x14ac:dyDescent="0.25">
      <c r="A423">
        <v>199</v>
      </c>
      <c r="B423" t="s">
        <v>2344</v>
      </c>
      <c r="C423" t="s">
        <v>2343</v>
      </c>
      <c r="D423" t="s">
        <v>17</v>
      </c>
      <c r="E423" t="s">
        <v>94</v>
      </c>
      <c r="F423" t="s">
        <v>739</v>
      </c>
      <c r="G423" t="s">
        <v>11</v>
      </c>
      <c r="H423">
        <v>7587.14</v>
      </c>
      <c r="I423">
        <v>28.73</v>
      </c>
      <c r="J423">
        <v>1.19</v>
      </c>
      <c r="K423">
        <v>16.52</v>
      </c>
      <c r="L423">
        <v>1.39</v>
      </c>
      <c r="M423" s="2">
        <v>3.8699999999999998E-2</v>
      </c>
      <c r="N423" s="2">
        <v>0.12640000000000001</v>
      </c>
      <c r="O423">
        <v>2.97</v>
      </c>
      <c r="P423">
        <v>0.35</v>
      </c>
      <c r="Q423" s="2">
        <v>0.58720000000000006</v>
      </c>
      <c r="R423" s="2">
        <v>0.21609999999999999</v>
      </c>
      <c r="S423" s="2">
        <v>0.2732</v>
      </c>
      <c r="T423">
        <v>0.85</v>
      </c>
      <c r="U423" s="1">
        <v>45875.6875</v>
      </c>
      <c r="V423">
        <v>2291.77</v>
      </c>
      <c r="W423">
        <v>35.33</v>
      </c>
      <c r="X423">
        <v>34.44</v>
      </c>
      <c r="Y423" s="3">
        <f>DATE(YEAR(U423), MONTH(U423), DAY(U423))</f>
        <v>45875</v>
      </c>
      <c r="Z423" t="str">
        <f>IF(TEXT(U423, "hh:mm") = "00:00", "08:30", TEXT(U423, "hh:mm"))</f>
        <v>16:30</v>
      </c>
      <c r="AA423" s="3">
        <f>WORKDAY(AB423,-1,[1]USHolidays!$B$2:$B$11)</f>
        <v>45874</v>
      </c>
      <c r="AB423" s="3">
        <f>IF(WEEKDAY(Y423,2)=6,Y423-1,IF(WEEKDAY(Y423,2)=7,Y423-2,IF(Z423="08:30",IF(WEEKDAY(Y423,2)=1,Y423-3, Y423-1),Y423)))</f>
        <v>45875</v>
      </c>
      <c r="AC423" s="3">
        <f>WORKDAY(AB423,1,[1]USHolidays!$B$2:$B$11)</f>
        <v>45876</v>
      </c>
      <c r="AD423">
        <f>ROUND(P423*10, 0)</f>
        <v>4</v>
      </c>
      <c r="AE423">
        <f>ROUND(N423*20, 0)</f>
        <v>3</v>
      </c>
      <c r="AF423">
        <f>ROUND(O423, 0)</f>
        <v>3</v>
      </c>
      <c r="AG423">
        <f>IF(J423 = "", 999, ROUND(J423*10, 0))</f>
        <v>12</v>
      </c>
    </row>
    <row r="424" spans="1:33" x14ac:dyDescent="0.25">
      <c r="A424">
        <v>601</v>
      </c>
      <c r="B424" t="s">
        <v>2342</v>
      </c>
      <c r="C424" t="s">
        <v>2341</v>
      </c>
      <c r="D424" t="s">
        <v>359</v>
      </c>
      <c r="E424" t="s">
        <v>233</v>
      </c>
      <c r="F424" t="s">
        <v>293</v>
      </c>
      <c r="G424" t="s">
        <v>11</v>
      </c>
      <c r="H424">
        <v>270404.40999999997</v>
      </c>
      <c r="I424">
        <v>22.66</v>
      </c>
      <c r="J424">
        <v>1.39</v>
      </c>
      <c r="K424">
        <v>54.2</v>
      </c>
      <c r="L424">
        <v>9.33</v>
      </c>
      <c r="M424" s="2">
        <v>1.4999999999999999E-2</v>
      </c>
      <c r="N424" s="2">
        <v>0.12590000000000001</v>
      </c>
      <c r="O424">
        <v>3.09</v>
      </c>
      <c r="P424">
        <v>1.93</v>
      </c>
      <c r="Q424" s="2">
        <v>0.14530000000000001</v>
      </c>
      <c r="R424" s="2">
        <v>-2.7E-2</v>
      </c>
      <c r="S424" s="2">
        <v>8.8499999999999995E-2</v>
      </c>
      <c r="T424">
        <v>0.61</v>
      </c>
      <c r="U424" s="1">
        <v>45861.6875</v>
      </c>
      <c r="V424">
        <v>4450.6400000000003</v>
      </c>
      <c r="W424">
        <v>268.61</v>
      </c>
      <c r="X424">
        <v>240.27</v>
      </c>
      <c r="Y424" s="3">
        <f>DATE(YEAR(U424), MONTH(U424), DAY(U424))</f>
        <v>45861</v>
      </c>
      <c r="Z424" t="str">
        <f>IF(TEXT(U424, "hh:mm") = "00:00", "08:30", TEXT(U424, "hh:mm"))</f>
        <v>16:30</v>
      </c>
      <c r="AA424" s="3">
        <f>WORKDAY(AB424,-1,[1]USHolidays!$B$2:$B$11)</f>
        <v>45860</v>
      </c>
      <c r="AB424" s="3">
        <f>IF(WEEKDAY(Y424,2)=6,Y424-1,IF(WEEKDAY(Y424,2)=7,Y424-2,IF(Z424="08:30",IF(WEEKDAY(Y424,2)=1,Y424-3, Y424-1),Y424)))</f>
        <v>45861</v>
      </c>
      <c r="AC424" s="3">
        <f>WORKDAY(AB424,1,[1]USHolidays!$B$2:$B$11)</f>
        <v>45862</v>
      </c>
      <c r="AD424">
        <f>ROUND(P424*10, 0)</f>
        <v>19</v>
      </c>
      <c r="AE424">
        <f>ROUND(N424*20, 0)</f>
        <v>3</v>
      </c>
      <c r="AF424">
        <f>ROUND(O424, 0)</f>
        <v>3</v>
      </c>
      <c r="AG424">
        <f>IF(J424 = "", 999, ROUND(J424*10, 0))</f>
        <v>14</v>
      </c>
    </row>
    <row r="425" spans="1:33" x14ac:dyDescent="0.25">
      <c r="A425">
        <v>147</v>
      </c>
      <c r="B425" t="s">
        <v>2340</v>
      </c>
      <c r="C425" t="s">
        <v>2339</v>
      </c>
      <c r="D425" t="s">
        <v>3</v>
      </c>
      <c r="E425" t="s">
        <v>29</v>
      </c>
      <c r="F425" t="s">
        <v>672</v>
      </c>
      <c r="G425" t="s">
        <v>56</v>
      </c>
      <c r="H425">
        <v>71263.929999999993</v>
      </c>
      <c r="I425">
        <v>23.82</v>
      </c>
      <c r="J425">
        <v>1.83</v>
      </c>
      <c r="K425">
        <v>36.89</v>
      </c>
      <c r="L425">
        <v>0.63</v>
      </c>
      <c r="M425" s="2">
        <v>8.0000000000000002E-3</v>
      </c>
      <c r="N425" s="2">
        <v>0.1258</v>
      </c>
      <c r="O425">
        <v>4.8499999999999996</v>
      </c>
      <c r="P425">
        <v>0.48</v>
      </c>
      <c r="Q425" s="2">
        <v>0.28050000000000003</v>
      </c>
      <c r="R425" s="2">
        <v>5.6899999999999999E-2</v>
      </c>
      <c r="S425" s="2">
        <v>5.8299999999999998E-2</v>
      </c>
      <c r="T425">
        <v>1.06</v>
      </c>
      <c r="U425" s="1">
        <v>45868.6875</v>
      </c>
      <c r="V425">
        <v>2901.55</v>
      </c>
      <c r="W425">
        <v>94.53</v>
      </c>
      <c r="X425">
        <v>76.59</v>
      </c>
      <c r="Y425" s="3">
        <f>DATE(YEAR(U425), MONTH(U425), DAY(U425))</f>
        <v>45868</v>
      </c>
      <c r="Z425" t="str">
        <f>IF(TEXT(U425, "hh:mm") = "00:00", "08:30", TEXT(U425, "hh:mm"))</f>
        <v>16:30</v>
      </c>
      <c r="AA425" s="3">
        <f>WORKDAY(AB425,-1,[1]USHolidays!$B$2:$B$11)</f>
        <v>45867</v>
      </c>
      <c r="AB425" s="3">
        <f>IF(WEEKDAY(Y425,2)=6,Y425-1,IF(WEEKDAY(Y425,2)=7,Y425-2,IF(Z425="08:30",IF(WEEKDAY(Y425,2)=1,Y425-3, Y425-1),Y425)))</f>
        <v>45868</v>
      </c>
      <c r="AC425" s="3">
        <f>WORKDAY(AB425,1,[1]USHolidays!$B$2:$B$11)</f>
        <v>45869</v>
      </c>
      <c r="AD425">
        <f>ROUND(P425*10, 0)</f>
        <v>5</v>
      </c>
      <c r="AE425">
        <f>ROUND(N425*20, 0)</f>
        <v>3</v>
      </c>
      <c r="AF425">
        <f>ROUND(O425, 0)</f>
        <v>5</v>
      </c>
      <c r="AG425">
        <f>IF(J425 = "", 999, ROUND(J425*10, 0))</f>
        <v>18</v>
      </c>
    </row>
    <row r="426" spans="1:33" x14ac:dyDescent="0.25">
      <c r="A426">
        <v>654</v>
      </c>
      <c r="B426" t="s">
        <v>2338</v>
      </c>
      <c r="C426" t="s">
        <v>2337</v>
      </c>
      <c r="D426" t="s">
        <v>3</v>
      </c>
      <c r="E426" t="s">
        <v>29</v>
      </c>
      <c r="F426" t="s">
        <v>1021</v>
      </c>
      <c r="G426" t="s">
        <v>11</v>
      </c>
      <c r="H426">
        <v>56243.51</v>
      </c>
      <c r="I426">
        <v>70.56</v>
      </c>
      <c r="J426">
        <v>2.85</v>
      </c>
      <c r="K426">
        <v>8.19</v>
      </c>
      <c r="L426">
        <v>4.5599999999999996</v>
      </c>
      <c r="M426" s="2">
        <v>8.9999999999999998E-4</v>
      </c>
      <c r="N426" s="2">
        <v>0.12570000000000001</v>
      </c>
      <c r="O426">
        <v>1.32</v>
      </c>
      <c r="P426">
        <v>1</v>
      </c>
      <c r="Q426" s="2">
        <v>8.9300000000000004E-2</v>
      </c>
      <c r="R426" s="2">
        <v>0.72850000000000004</v>
      </c>
      <c r="S426" s="2">
        <v>0.29899999999999999</v>
      </c>
      <c r="T426">
        <v>1.78</v>
      </c>
      <c r="U426" s="1">
        <v>45868.354166666664</v>
      </c>
      <c r="V426">
        <v>7279.05</v>
      </c>
      <c r="W426">
        <v>145.88999999999999</v>
      </c>
      <c r="X426">
        <v>147.58000000000001</v>
      </c>
      <c r="Y426" s="3">
        <f>DATE(YEAR(U426), MONTH(U426), DAY(U426))</f>
        <v>45868</v>
      </c>
      <c r="Z426" t="str">
        <f>IF(TEXT(U426, "hh:mm") = "00:00", "08:30", TEXT(U426, "hh:mm"))</f>
        <v>08:30</v>
      </c>
      <c r="AA426" s="3">
        <f>WORKDAY(AB426,-1,[1]USHolidays!$B$2:$B$11)</f>
        <v>45866</v>
      </c>
      <c r="AB426" s="3">
        <f>IF(WEEKDAY(Y426,2)=6,Y426-1,IF(WEEKDAY(Y426,2)=7,Y426-2,IF(Z426="08:30",IF(WEEKDAY(Y426,2)=1,Y426-3, Y426-1),Y426)))</f>
        <v>45867</v>
      </c>
      <c r="AC426" s="3">
        <f>WORKDAY(AB426,1,[1]USHolidays!$B$2:$B$11)</f>
        <v>45868</v>
      </c>
      <c r="AD426">
        <f>ROUND(P426*10, 0)</f>
        <v>10</v>
      </c>
      <c r="AE426">
        <f>ROUND(N426*20, 0)</f>
        <v>3</v>
      </c>
      <c r="AF426">
        <f>ROUND(O426, 0)</f>
        <v>1</v>
      </c>
      <c r="AG426">
        <f>IF(J426 = "", 999, ROUND(J426*10, 0))</f>
        <v>29</v>
      </c>
    </row>
    <row r="427" spans="1:33" x14ac:dyDescent="0.25">
      <c r="A427">
        <v>314</v>
      </c>
      <c r="B427" t="s">
        <v>2336</v>
      </c>
      <c r="C427" t="s">
        <v>2335</v>
      </c>
      <c r="D427" t="s">
        <v>17</v>
      </c>
      <c r="E427" t="s">
        <v>88</v>
      </c>
      <c r="F427" t="s">
        <v>320</v>
      </c>
      <c r="G427" t="s">
        <v>11</v>
      </c>
      <c r="H427">
        <v>3320.31</v>
      </c>
      <c r="I427">
        <v>39.4</v>
      </c>
      <c r="J427">
        <v>4.37</v>
      </c>
      <c r="K427">
        <v>22.25</v>
      </c>
      <c r="L427">
        <v>0.24</v>
      </c>
      <c r="M427" s="2">
        <v>4.7000000000000002E-3</v>
      </c>
      <c r="N427" s="2">
        <v>0.12520000000000001</v>
      </c>
      <c r="O427">
        <v>4.17</v>
      </c>
      <c r="P427">
        <v>0.35</v>
      </c>
      <c r="Q427" s="2">
        <v>8.6599999999999996E-2</v>
      </c>
      <c r="R427" s="2">
        <v>0.28689999999999999</v>
      </c>
      <c r="S427" s="2">
        <v>0.29749999999999999</v>
      </c>
      <c r="T427">
        <v>0.81</v>
      </c>
      <c r="U427" s="1">
        <v>45868.6875</v>
      </c>
      <c r="V427">
        <v>170.49</v>
      </c>
      <c r="W427">
        <v>148.33000000000001</v>
      </c>
      <c r="X427">
        <v>159.16</v>
      </c>
      <c r="Y427" s="3">
        <f>DATE(YEAR(U427), MONTH(U427), DAY(U427))</f>
        <v>45868</v>
      </c>
      <c r="Z427" t="str">
        <f>IF(TEXT(U427, "hh:mm") = "00:00", "08:30", TEXT(U427, "hh:mm"))</f>
        <v>16:30</v>
      </c>
      <c r="AA427" s="3">
        <f>WORKDAY(AB427,-1,[1]USHolidays!$B$2:$B$11)</f>
        <v>45867</v>
      </c>
      <c r="AB427" s="3">
        <f>IF(WEEKDAY(Y427,2)=6,Y427-1,IF(WEEKDAY(Y427,2)=7,Y427-2,IF(Z427="08:30",IF(WEEKDAY(Y427,2)=1,Y427-3, Y427-1),Y427)))</f>
        <v>45868</v>
      </c>
      <c r="AC427" s="3">
        <f>WORKDAY(AB427,1,[1]USHolidays!$B$2:$B$11)</f>
        <v>45869</v>
      </c>
      <c r="AD427">
        <f>ROUND(P427*10, 0)</f>
        <v>4</v>
      </c>
      <c r="AE427">
        <f>ROUND(N427*20, 0)</f>
        <v>3</v>
      </c>
      <c r="AF427">
        <f>ROUND(O427, 0)</f>
        <v>4</v>
      </c>
      <c r="AG427">
        <f>IF(J427 = "", 999, ROUND(J427*10, 0))</f>
        <v>44</v>
      </c>
    </row>
    <row r="428" spans="1:33" x14ac:dyDescent="0.25">
      <c r="A428">
        <v>398</v>
      </c>
      <c r="B428" t="s">
        <v>2334</v>
      </c>
      <c r="C428" t="s">
        <v>2333</v>
      </c>
      <c r="D428" t="s">
        <v>17</v>
      </c>
      <c r="E428" t="s">
        <v>2</v>
      </c>
      <c r="F428" t="s">
        <v>1743</v>
      </c>
      <c r="G428" t="s">
        <v>11</v>
      </c>
      <c r="H428">
        <v>3188.26</v>
      </c>
      <c r="I428">
        <v>6.63</v>
      </c>
      <c r="J428">
        <v>3.1</v>
      </c>
      <c r="K428">
        <v>117.01</v>
      </c>
      <c r="L428">
        <v>30.33</v>
      </c>
      <c r="N428" s="2">
        <v>0.125</v>
      </c>
      <c r="O428">
        <v>4.08</v>
      </c>
      <c r="P428">
        <v>0.34</v>
      </c>
      <c r="Q428" s="2">
        <v>0.11409999999999999</v>
      </c>
      <c r="R428" s="2">
        <v>0.14810000000000001</v>
      </c>
      <c r="S428" s="2">
        <v>-9.1300000000000006E-2</v>
      </c>
      <c r="T428">
        <v>1.61</v>
      </c>
      <c r="U428" s="1">
        <v>45861.354166666664</v>
      </c>
      <c r="V428">
        <v>262.08</v>
      </c>
      <c r="W428">
        <v>162</v>
      </c>
      <c r="X428">
        <v>120.81</v>
      </c>
      <c r="Y428" s="3">
        <f>DATE(YEAR(U428), MONTH(U428), DAY(U428))</f>
        <v>45861</v>
      </c>
      <c r="Z428" t="str">
        <f>IF(TEXT(U428, "hh:mm") = "00:00", "08:30", TEXT(U428, "hh:mm"))</f>
        <v>08:30</v>
      </c>
      <c r="AA428" s="3">
        <f>WORKDAY(AB428,-1,[1]USHolidays!$B$2:$B$11)</f>
        <v>45859</v>
      </c>
      <c r="AB428" s="3">
        <f>IF(WEEKDAY(Y428,2)=6,Y428-1,IF(WEEKDAY(Y428,2)=7,Y428-2,IF(Z428="08:30",IF(WEEKDAY(Y428,2)=1,Y428-3, Y428-1),Y428)))</f>
        <v>45860</v>
      </c>
      <c r="AC428" s="3">
        <f>WORKDAY(AB428,1,[1]USHolidays!$B$2:$B$11)</f>
        <v>45861</v>
      </c>
      <c r="AD428">
        <f>ROUND(P428*10, 0)</f>
        <v>3</v>
      </c>
      <c r="AE428">
        <f>ROUND(N428*20, 0)</f>
        <v>3</v>
      </c>
      <c r="AF428">
        <f>ROUND(O428, 0)</f>
        <v>4</v>
      </c>
      <c r="AG428">
        <f>IF(J428 = "", 999, ROUND(J428*10, 0))</f>
        <v>31</v>
      </c>
    </row>
    <row r="429" spans="1:33" x14ac:dyDescent="0.25">
      <c r="A429">
        <v>676</v>
      </c>
      <c r="B429" t="s">
        <v>2332</v>
      </c>
      <c r="C429" t="s">
        <v>2331</v>
      </c>
      <c r="D429" t="s">
        <v>60</v>
      </c>
      <c r="E429" t="s">
        <v>8</v>
      </c>
      <c r="F429" t="s">
        <v>484</v>
      </c>
      <c r="G429" t="s">
        <v>489</v>
      </c>
      <c r="H429">
        <v>24806.83</v>
      </c>
      <c r="I429">
        <v>38.19</v>
      </c>
      <c r="J429">
        <v>4.1900000000000004</v>
      </c>
      <c r="K429">
        <v>70.63</v>
      </c>
      <c r="L429">
        <v>2.84</v>
      </c>
      <c r="M429" s="2">
        <v>9.7999999999999997E-3</v>
      </c>
      <c r="N429" s="2">
        <v>0.1249</v>
      </c>
      <c r="O429">
        <v>1.67</v>
      </c>
      <c r="P429">
        <v>0.3</v>
      </c>
      <c r="Q429" s="2">
        <v>0.1171</v>
      </c>
      <c r="R429" s="2">
        <v>3.3099999999999997E-2</v>
      </c>
      <c r="S429" s="2">
        <v>0.2253</v>
      </c>
      <c r="T429">
        <v>0.95</v>
      </c>
      <c r="U429" s="1">
        <v>45875.6875</v>
      </c>
      <c r="V429">
        <v>592.05999999999995</v>
      </c>
      <c r="W429">
        <v>279.75</v>
      </c>
      <c r="X429">
        <v>251.87</v>
      </c>
      <c r="Y429" s="3">
        <f>DATE(YEAR(U429), MONTH(U429), DAY(U429))</f>
        <v>45875</v>
      </c>
      <c r="Z429" t="str">
        <f>IF(TEXT(U429, "hh:mm") = "00:00", "08:30", TEXT(U429, "hh:mm"))</f>
        <v>16:30</v>
      </c>
      <c r="AA429" s="3">
        <f>WORKDAY(AB429,-1,[1]USHolidays!$B$2:$B$11)</f>
        <v>45874</v>
      </c>
      <c r="AB429" s="3">
        <f>IF(WEEKDAY(Y429,2)=6,Y429-1,IF(WEEKDAY(Y429,2)=7,Y429-2,IF(Z429="08:30",IF(WEEKDAY(Y429,2)=1,Y429-3, Y429-1),Y429)))</f>
        <v>45875</v>
      </c>
      <c r="AC429" s="3">
        <f>WORKDAY(AB429,1,[1]USHolidays!$B$2:$B$11)</f>
        <v>45876</v>
      </c>
      <c r="AD429">
        <f>ROUND(P429*10, 0)</f>
        <v>3</v>
      </c>
      <c r="AE429">
        <f>ROUND(N429*20, 0)</f>
        <v>2</v>
      </c>
      <c r="AF429">
        <f>ROUND(O429, 0)</f>
        <v>2</v>
      </c>
      <c r="AG429">
        <f>IF(J429 = "", 999, ROUND(J429*10, 0))</f>
        <v>42</v>
      </c>
    </row>
    <row r="430" spans="1:33" x14ac:dyDescent="0.25">
      <c r="A430">
        <v>671</v>
      </c>
      <c r="B430" t="s">
        <v>2330</v>
      </c>
      <c r="C430" t="s">
        <v>2329</v>
      </c>
      <c r="D430" t="s">
        <v>17</v>
      </c>
      <c r="E430" t="s">
        <v>16</v>
      </c>
      <c r="F430" t="s">
        <v>15</v>
      </c>
      <c r="G430" t="s">
        <v>11</v>
      </c>
      <c r="H430">
        <v>3624.77</v>
      </c>
      <c r="I430">
        <v>16.100000000000001</v>
      </c>
      <c r="J430">
        <v>4.2300000000000004</v>
      </c>
      <c r="K430">
        <v>16.2</v>
      </c>
      <c r="L430">
        <v>4.3499999999999996</v>
      </c>
      <c r="M430" s="2">
        <v>1.14E-2</v>
      </c>
      <c r="N430" s="2">
        <v>0.1245</v>
      </c>
      <c r="O430">
        <v>4.78</v>
      </c>
      <c r="P430">
        <v>0.04</v>
      </c>
      <c r="Q430" s="2">
        <v>0.1678</v>
      </c>
      <c r="R430" s="2">
        <v>0.1958</v>
      </c>
      <c r="S430" s="2">
        <v>-0.22259999999999999</v>
      </c>
      <c r="T430">
        <v>1.48</v>
      </c>
      <c r="U430" s="1">
        <v>45868.6875</v>
      </c>
      <c r="V430">
        <v>619.29</v>
      </c>
      <c r="W430">
        <v>50.62</v>
      </c>
      <c r="X430">
        <v>45.37</v>
      </c>
      <c r="Y430" s="3">
        <f>DATE(YEAR(U430), MONTH(U430), DAY(U430))</f>
        <v>45868</v>
      </c>
      <c r="Z430" t="str">
        <f>IF(TEXT(U430, "hh:mm") = "00:00", "08:30", TEXT(U430, "hh:mm"))</f>
        <v>16:30</v>
      </c>
      <c r="AA430" s="3">
        <f>WORKDAY(AB430,-1,[1]USHolidays!$B$2:$B$11)</f>
        <v>45867</v>
      </c>
      <c r="AB430" s="3">
        <f>IF(WEEKDAY(Y430,2)=6,Y430-1,IF(WEEKDAY(Y430,2)=7,Y430-2,IF(Z430="08:30",IF(WEEKDAY(Y430,2)=1,Y430-3, Y430-1),Y430)))</f>
        <v>45868</v>
      </c>
      <c r="AC430" s="3">
        <f>WORKDAY(AB430,1,[1]USHolidays!$B$2:$B$11)</f>
        <v>45869</v>
      </c>
      <c r="AD430">
        <f>ROUND(P430*10, 0)</f>
        <v>0</v>
      </c>
      <c r="AE430">
        <f>ROUND(N430*20, 0)</f>
        <v>2</v>
      </c>
      <c r="AF430">
        <f>ROUND(O430, 0)</f>
        <v>5</v>
      </c>
      <c r="AG430">
        <f>IF(J430 = "", 999, ROUND(J430*10, 0))</f>
        <v>42</v>
      </c>
    </row>
    <row r="431" spans="1:33" x14ac:dyDescent="0.25">
      <c r="A431">
        <v>537</v>
      </c>
      <c r="B431" t="s">
        <v>2328</v>
      </c>
      <c r="C431" t="s">
        <v>2327</v>
      </c>
      <c r="D431" t="s">
        <v>3</v>
      </c>
      <c r="E431" t="s">
        <v>29</v>
      </c>
      <c r="F431" t="s">
        <v>305</v>
      </c>
      <c r="G431" t="s">
        <v>11</v>
      </c>
      <c r="H431">
        <v>8102.69</v>
      </c>
      <c r="I431">
        <v>28.1</v>
      </c>
      <c r="J431">
        <v>10.85</v>
      </c>
      <c r="K431">
        <v>91.73</v>
      </c>
      <c r="L431">
        <v>0.71</v>
      </c>
      <c r="N431" s="2">
        <v>0.12429999999999999</v>
      </c>
      <c r="O431">
        <v>2.56</v>
      </c>
      <c r="P431">
        <v>0.18</v>
      </c>
      <c r="Q431" s="2">
        <v>8.9599999999999999E-2</v>
      </c>
      <c r="R431" s="2">
        <v>0.2467</v>
      </c>
      <c r="S431" s="2">
        <v>-0.33250000000000002</v>
      </c>
      <c r="T431">
        <v>2</v>
      </c>
      <c r="U431" s="1">
        <v>45863.354166666664</v>
      </c>
      <c r="V431">
        <v>720.47</v>
      </c>
      <c r="W431">
        <v>340.26</v>
      </c>
      <c r="X431">
        <v>304.2</v>
      </c>
      <c r="Y431" s="3">
        <f>DATE(YEAR(U431), MONTH(U431), DAY(U431))</f>
        <v>45863</v>
      </c>
      <c r="Z431" t="str">
        <f>IF(TEXT(U431, "hh:mm") = "00:00", "08:30", TEXT(U431, "hh:mm"))</f>
        <v>08:30</v>
      </c>
      <c r="AA431" s="3">
        <f>WORKDAY(AB431,-1,[1]USHolidays!$B$2:$B$11)</f>
        <v>45861</v>
      </c>
      <c r="AB431" s="3">
        <f>IF(WEEKDAY(Y431,2)=6,Y431-1,IF(WEEKDAY(Y431,2)=7,Y431-2,IF(Z431="08:30",IF(WEEKDAY(Y431,2)=1,Y431-3, Y431-1),Y431)))</f>
        <v>45862</v>
      </c>
      <c r="AC431" s="3">
        <f>WORKDAY(AB431,1,[1]USHolidays!$B$2:$B$11)</f>
        <v>45863</v>
      </c>
      <c r="AD431">
        <f>ROUND(P431*10, 0)</f>
        <v>2</v>
      </c>
      <c r="AE431">
        <f>ROUND(N431*20, 0)</f>
        <v>2</v>
      </c>
      <c r="AF431">
        <f>ROUND(O431, 0)</f>
        <v>3</v>
      </c>
      <c r="AG431">
        <f>IF(J431 = "", 999, ROUND(J431*10, 0))</f>
        <v>109</v>
      </c>
    </row>
    <row r="432" spans="1:33" x14ac:dyDescent="0.25">
      <c r="A432">
        <v>316</v>
      </c>
      <c r="B432" t="s">
        <v>2326</v>
      </c>
      <c r="C432" t="s">
        <v>2325</v>
      </c>
      <c r="D432" t="s">
        <v>60</v>
      </c>
      <c r="E432" t="s">
        <v>119</v>
      </c>
      <c r="F432" t="s">
        <v>1284</v>
      </c>
      <c r="G432" t="s">
        <v>11</v>
      </c>
      <c r="H432">
        <v>106728.9</v>
      </c>
      <c r="I432">
        <v>38.53</v>
      </c>
      <c r="J432">
        <v>3.24</v>
      </c>
      <c r="K432">
        <v>48.74</v>
      </c>
      <c r="L432">
        <v>4.59</v>
      </c>
      <c r="M432" s="2">
        <v>1.04E-2</v>
      </c>
      <c r="N432" s="2">
        <v>0.12429999999999999</v>
      </c>
      <c r="O432">
        <v>2.4300000000000002</v>
      </c>
      <c r="P432">
        <v>0.74</v>
      </c>
      <c r="Q432" s="2">
        <v>0.246</v>
      </c>
      <c r="R432" s="2">
        <v>0.1077</v>
      </c>
      <c r="S432" s="2">
        <v>0.24859999999999999</v>
      </c>
      <c r="T432">
        <v>1.1200000000000001</v>
      </c>
      <c r="U432" s="1">
        <v>45869.354166666664</v>
      </c>
      <c r="V432">
        <v>2478.87</v>
      </c>
      <c r="W432">
        <v>205</v>
      </c>
      <c r="X432">
        <v>186.06</v>
      </c>
      <c r="Y432" s="3">
        <f>DATE(YEAR(U432), MONTH(U432), DAY(U432))</f>
        <v>45869</v>
      </c>
      <c r="Z432" t="str">
        <f>IF(TEXT(U432, "hh:mm") = "00:00", "08:30", TEXT(U432, "hh:mm"))</f>
        <v>08:30</v>
      </c>
      <c r="AA432" s="3">
        <f>WORKDAY(AB432,-1,[1]USHolidays!$B$2:$B$11)</f>
        <v>45867</v>
      </c>
      <c r="AB432" s="3">
        <f>IF(WEEKDAY(Y432,2)=6,Y432-1,IF(WEEKDAY(Y432,2)=7,Y432-2,IF(Z432="08:30",IF(WEEKDAY(Y432,2)=1,Y432-3, Y432-1),Y432)))</f>
        <v>45868</v>
      </c>
      <c r="AC432" s="3">
        <f>WORKDAY(AB432,1,[1]USHolidays!$B$2:$B$11)</f>
        <v>45869</v>
      </c>
      <c r="AD432">
        <f>ROUND(P432*10, 0)</f>
        <v>7</v>
      </c>
      <c r="AE432">
        <f>ROUND(N432*20, 0)</f>
        <v>2</v>
      </c>
      <c r="AF432">
        <f>ROUND(O432, 0)</f>
        <v>2</v>
      </c>
      <c r="AG432">
        <f>IF(J432 = "", 999, ROUND(J432*10, 0))</f>
        <v>32</v>
      </c>
    </row>
    <row r="433" spans="1:33" x14ac:dyDescent="0.25">
      <c r="A433">
        <v>583</v>
      </c>
      <c r="B433" t="s">
        <v>2324</v>
      </c>
      <c r="C433" t="s">
        <v>2323</v>
      </c>
      <c r="D433" t="s">
        <v>60</v>
      </c>
      <c r="E433" t="s">
        <v>25</v>
      </c>
      <c r="F433" t="s">
        <v>593</v>
      </c>
      <c r="G433" t="s">
        <v>11</v>
      </c>
      <c r="H433">
        <v>25816.34</v>
      </c>
      <c r="I433">
        <v>30.33</v>
      </c>
      <c r="J433">
        <v>3.1</v>
      </c>
      <c r="K433">
        <v>221.33</v>
      </c>
      <c r="L433">
        <v>6.63</v>
      </c>
      <c r="N433" s="2">
        <v>0.124</v>
      </c>
      <c r="O433">
        <v>1.7</v>
      </c>
      <c r="P433">
        <v>0.25</v>
      </c>
      <c r="Q433" s="2">
        <v>0.1452</v>
      </c>
      <c r="R433" s="2">
        <v>0.19020000000000001</v>
      </c>
      <c r="S433" s="2">
        <v>0.18629999999999999</v>
      </c>
      <c r="T433">
        <v>1.07</v>
      </c>
      <c r="U433" s="1">
        <v>45861.354166666664</v>
      </c>
      <c r="V433">
        <v>390.12</v>
      </c>
      <c r="W433">
        <v>608.9</v>
      </c>
      <c r="X433">
        <v>550.59</v>
      </c>
      <c r="Y433" s="3">
        <f>DATE(YEAR(U433), MONTH(U433), DAY(U433))</f>
        <v>45861</v>
      </c>
      <c r="Z433" t="str">
        <f>IF(TEXT(U433, "hh:mm") = "00:00", "08:30", TEXT(U433, "hh:mm"))</f>
        <v>08:30</v>
      </c>
      <c r="AA433" s="3">
        <f>WORKDAY(AB433,-1,[1]USHolidays!$B$2:$B$11)</f>
        <v>45859</v>
      </c>
      <c r="AB433" s="3">
        <f>IF(WEEKDAY(Y433,2)=6,Y433-1,IF(WEEKDAY(Y433,2)=7,Y433-2,IF(Z433="08:30",IF(WEEKDAY(Y433,2)=1,Y433-3, Y433-1),Y433)))</f>
        <v>45860</v>
      </c>
      <c r="AC433" s="3">
        <f>WORKDAY(AB433,1,[1]USHolidays!$B$2:$B$11)</f>
        <v>45861</v>
      </c>
      <c r="AD433">
        <f>ROUND(P433*10, 0)</f>
        <v>3</v>
      </c>
      <c r="AE433">
        <f>ROUND(N433*20, 0)</f>
        <v>2</v>
      </c>
      <c r="AF433">
        <f>ROUND(O433, 0)</f>
        <v>2</v>
      </c>
      <c r="AG433">
        <f>IF(J433 = "", 999, ROUND(J433*10, 0))</f>
        <v>31</v>
      </c>
    </row>
    <row r="434" spans="1:33" x14ac:dyDescent="0.25">
      <c r="A434">
        <v>274</v>
      </c>
      <c r="B434" t="s">
        <v>2322</v>
      </c>
      <c r="C434" t="s">
        <v>2321</v>
      </c>
      <c r="D434" t="s">
        <v>17</v>
      </c>
      <c r="E434" t="s">
        <v>29</v>
      </c>
      <c r="F434" t="s">
        <v>84</v>
      </c>
      <c r="G434" t="s">
        <v>11</v>
      </c>
      <c r="H434">
        <v>2978.72</v>
      </c>
      <c r="K434">
        <v>7.47</v>
      </c>
      <c r="L434">
        <v>1.06</v>
      </c>
      <c r="N434" s="2">
        <v>0.1229</v>
      </c>
      <c r="O434">
        <v>11.05</v>
      </c>
      <c r="P434">
        <v>1.65</v>
      </c>
      <c r="Q434" s="2">
        <v>-0.11990000000000001</v>
      </c>
      <c r="R434" s="2">
        <v>-1.83E-2</v>
      </c>
      <c r="S434" s="2">
        <v>-8.5999999999999993E-2</v>
      </c>
      <c r="T434">
        <v>1.24</v>
      </c>
      <c r="U434" s="1">
        <v>45876.354166666664</v>
      </c>
      <c r="V434">
        <v>979.35</v>
      </c>
      <c r="W434">
        <v>19.670000000000002</v>
      </c>
      <c r="X434">
        <v>17.12</v>
      </c>
      <c r="Y434" s="3">
        <f>DATE(YEAR(U434), MONTH(U434), DAY(U434))</f>
        <v>45876</v>
      </c>
      <c r="Z434" t="str">
        <f>IF(TEXT(U434, "hh:mm") = "00:00", "08:30", TEXT(U434, "hh:mm"))</f>
        <v>08:30</v>
      </c>
      <c r="AA434" s="3">
        <f>WORKDAY(AB434,-1,[1]USHolidays!$B$2:$B$11)</f>
        <v>45874</v>
      </c>
      <c r="AB434" s="3">
        <f>IF(WEEKDAY(Y434,2)=6,Y434-1,IF(WEEKDAY(Y434,2)=7,Y434-2,IF(Z434="08:30",IF(WEEKDAY(Y434,2)=1,Y434-3, Y434-1),Y434)))</f>
        <v>45875</v>
      </c>
      <c r="AC434" s="3">
        <f>WORKDAY(AB434,1,[1]USHolidays!$B$2:$B$11)</f>
        <v>45876</v>
      </c>
      <c r="AD434">
        <f>ROUND(P434*10, 0)</f>
        <v>17</v>
      </c>
      <c r="AE434">
        <f>ROUND(N434*20, 0)</f>
        <v>2</v>
      </c>
      <c r="AF434">
        <f>ROUND(O434, 0)</f>
        <v>11</v>
      </c>
      <c r="AG434">
        <f>IF(J434 = "", 999, ROUND(J434*10, 0))</f>
        <v>999</v>
      </c>
    </row>
    <row r="435" spans="1:33" x14ac:dyDescent="0.25">
      <c r="A435">
        <v>307</v>
      </c>
      <c r="B435" t="s">
        <v>2320</v>
      </c>
      <c r="C435" t="s">
        <v>2319</v>
      </c>
      <c r="D435" t="s">
        <v>17</v>
      </c>
      <c r="E435" t="s">
        <v>29</v>
      </c>
      <c r="F435" t="s">
        <v>1333</v>
      </c>
      <c r="G435" t="s">
        <v>11</v>
      </c>
      <c r="H435">
        <v>3916.6</v>
      </c>
      <c r="I435">
        <v>136.59</v>
      </c>
      <c r="J435">
        <v>15.61</v>
      </c>
      <c r="K435">
        <v>57.56</v>
      </c>
      <c r="L435">
        <v>1.59</v>
      </c>
      <c r="M435" s="2">
        <v>2.2100000000000002E-2</v>
      </c>
      <c r="N435" s="2">
        <v>0.1229</v>
      </c>
      <c r="O435">
        <v>4.7300000000000004</v>
      </c>
      <c r="P435">
        <v>5.17</v>
      </c>
      <c r="Q435" s="2">
        <v>6.1000000000000004E-3</v>
      </c>
      <c r="R435" s="2">
        <v>7.6799999999999993E-2</v>
      </c>
      <c r="S435" s="2">
        <v>-0.37759999999999999</v>
      </c>
      <c r="T435">
        <v>1.86</v>
      </c>
      <c r="U435" s="1">
        <v>45867.354166666664</v>
      </c>
      <c r="V435">
        <v>534.41999999999996</v>
      </c>
      <c r="W435">
        <v>155.62</v>
      </c>
      <c r="X435">
        <v>117.84</v>
      </c>
      <c r="Y435" s="3">
        <f>DATE(YEAR(U435), MONTH(U435), DAY(U435))</f>
        <v>45867</v>
      </c>
      <c r="Z435" t="str">
        <f>IF(TEXT(U435, "hh:mm") = "00:00", "08:30", TEXT(U435, "hh:mm"))</f>
        <v>08:30</v>
      </c>
      <c r="AA435" s="3">
        <f>WORKDAY(AB435,-1,[1]USHolidays!$B$2:$B$11)</f>
        <v>45863</v>
      </c>
      <c r="AB435" s="3">
        <f>IF(WEEKDAY(Y435,2)=6,Y435-1,IF(WEEKDAY(Y435,2)=7,Y435-2,IF(Z435="08:30",IF(WEEKDAY(Y435,2)=1,Y435-3, Y435-1),Y435)))</f>
        <v>45866</v>
      </c>
      <c r="AC435" s="3">
        <f>WORKDAY(AB435,1,[1]USHolidays!$B$2:$B$11)</f>
        <v>45867</v>
      </c>
      <c r="AD435">
        <f>ROUND(P435*10, 0)</f>
        <v>52</v>
      </c>
      <c r="AE435">
        <f>ROUND(N435*20, 0)</f>
        <v>2</v>
      </c>
      <c r="AF435">
        <f>ROUND(O435, 0)</f>
        <v>5</v>
      </c>
      <c r="AG435">
        <f>IF(J435 = "", 999, ROUND(J435*10, 0))</f>
        <v>156</v>
      </c>
    </row>
    <row r="436" spans="1:33" x14ac:dyDescent="0.25">
      <c r="A436">
        <v>466</v>
      </c>
      <c r="B436" t="s">
        <v>2318</v>
      </c>
      <c r="C436" t="s">
        <v>2317</v>
      </c>
      <c r="D436" t="s">
        <v>359</v>
      </c>
      <c r="E436" t="s">
        <v>47</v>
      </c>
      <c r="F436" t="s">
        <v>1132</v>
      </c>
      <c r="G436" t="s">
        <v>11</v>
      </c>
      <c r="H436">
        <v>61358.75</v>
      </c>
      <c r="I436">
        <v>39.24</v>
      </c>
      <c r="J436">
        <v>3.18</v>
      </c>
      <c r="K436">
        <v>7.37</v>
      </c>
      <c r="L436">
        <v>2.12</v>
      </c>
      <c r="N436" s="2">
        <v>0.1227</v>
      </c>
      <c r="O436">
        <v>3.05</v>
      </c>
      <c r="P436">
        <v>0</v>
      </c>
      <c r="Q436" s="2">
        <v>0.2054</v>
      </c>
      <c r="R436" s="2">
        <v>-5.0000000000000001E-4</v>
      </c>
      <c r="S436" s="2">
        <v>0.1956</v>
      </c>
      <c r="T436">
        <v>0.53</v>
      </c>
      <c r="U436" s="1">
        <v>45876.6875</v>
      </c>
      <c r="V436">
        <v>6035.1</v>
      </c>
      <c r="W436">
        <v>68.11</v>
      </c>
      <c r="X436">
        <v>62.84</v>
      </c>
      <c r="Y436" s="3">
        <f>DATE(YEAR(U436), MONTH(U436), DAY(U436))</f>
        <v>45876</v>
      </c>
      <c r="Z436" t="str">
        <f>IF(TEXT(U436, "hh:mm") = "00:00", "08:30", TEXT(U436, "hh:mm"))</f>
        <v>16:30</v>
      </c>
      <c r="AA436" s="3">
        <f>WORKDAY(AB436,-1,[1]USHolidays!$B$2:$B$11)</f>
        <v>45875</v>
      </c>
      <c r="AB436" s="3">
        <f>IF(WEEKDAY(Y436,2)=6,Y436-1,IF(WEEKDAY(Y436,2)=7,Y436-2,IF(Z436="08:30",IF(WEEKDAY(Y436,2)=1,Y436-3, Y436-1),Y436)))</f>
        <v>45876</v>
      </c>
      <c r="AC436" s="3">
        <f>WORKDAY(AB436,1,[1]USHolidays!$B$2:$B$11)</f>
        <v>45877</v>
      </c>
      <c r="AD436">
        <f>ROUND(P436*10, 0)</f>
        <v>0</v>
      </c>
      <c r="AE436">
        <f>ROUND(N436*20, 0)</f>
        <v>2</v>
      </c>
      <c r="AF436">
        <f>ROUND(O436, 0)</f>
        <v>3</v>
      </c>
      <c r="AG436">
        <f>IF(J436 = "", 999, ROUND(J436*10, 0))</f>
        <v>32</v>
      </c>
    </row>
    <row r="437" spans="1:33" x14ac:dyDescent="0.25">
      <c r="A437">
        <v>610</v>
      </c>
      <c r="B437" t="s">
        <v>2316</v>
      </c>
      <c r="C437" t="s">
        <v>2315</v>
      </c>
      <c r="D437" t="s">
        <v>60</v>
      </c>
      <c r="E437" t="s">
        <v>2</v>
      </c>
      <c r="F437" t="s">
        <v>325</v>
      </c>
      <c r="G437" t="s">
        <v>11</v>
      </c>
      <c r="H437">
        <v>30645.73</v>
      </c>
      <c r="I437">
        <v>28.4</v>
      </c>
      <c r="J437">
        <v>3.48</v>
      </c>
      <c r="K437">
        <v>4.21</v>
      </c>
      <c r="L437">
        <v>0.43</v>
      </c>
      <c r="M437" s="2">
        <v>1.5900000000000001E-2</v>
      </c>
      <c r="N437" s="2">
        <v>0.1225</v>
      </c>
      <c r="O437">
        <v>7.51</v>
      </c>
      <c r="P437">
        <v>2.23</v>
      </c>
      <c r="Q437" s="2">
        <v>7.1800000000000003E-2</v>
      </c>
      <c r="R437" s="2">
        <v>0.14180000000000001</v>
      </c>
      <c r="S437" s="2">
        <v>8.9300000000000004E-2</v>
      </c>
      <c r="T437">
        <v>0.74</v>
      </c>
      <c r="U437" s="1">
        <v>45862.354166666664</v>
      </c>
      <c r="V437">
        <v>5991.04</v>
      </c>
      <c r="W437">
        <v>62.48</v>
      </c>
      <c r="X437">
        <v>57.8</v>
      </c>
      <c r="Y437" s="3">
        <f>DATE(YEAR(U437), MONTH(U437), DAY(U437))</f>
        <v>45862</v>
      </c>
      <c r="Z437" t="str">
        <f>IF(TEXT(U437, "hh:mm") = "00:00", "08:30", TEXT(U437, "hh:mm"))</f>
        <v>08:30</v>
      </c>
      <c r="AA437" s="3">
        <f>WORKDAY(AB437,-1,[1]USHolidays!$B$2:$B$11)</f>
        <v>45860</v>
      </c>
      <c r="AB437" s="3">
        <f>IF(WEEKDAY(Y437,2)=6,Y437-1,IF(WEEKDAY(Y437,2)=7,Y437-2,IF(Z437="08:30",IF(WEEKDAY(Y437,2)=1,Y437-3, Y437-1),Y437)))</f>
        <v>45861</v>
      </c>
      <c r="AC437" s="3">
        <f>WORKDAY(AB437,1,[1]USHolidays!$B$2:$B$11)</f>
        <v>45862</v>
      </c>
      <c r="AD437">
        <f>ROUND(P437*10, 0)</f>
        <v>22</v>
      </c>
      <c r="AE437">
        <f>ROUND(N437*20, 0)</f>
        <v>2</v>
      </c>
      <c r="AF437">
        <f>ROUND(O437, 0)</f>
        <v>8</v>
      </c>
      <c r="AG437">
        <f>IF(J437 = "", 999, ROUND(J437*10, 0))</f>
        <v>35</v>
      </c>
    </row>
    <row r="438" spans="1:33" x14ac:dyDescent="0.25">
      <c r="A438">
        <v>20</v>
      </c>
      <c r="B438" t="s">
        <v>2314</v>
      </c>
      <c r="C438" t="s">
        <v>2313</v>
      </c>
      <c r="D438" t="s">
        <v>17</v>
      </c>
      <c r="E438" t="s">
        <v>8</v>
      </c>
      <c r="F438" t="s">
        <v>32</v>
      </c>
      <c r="G438" t="s">
        <v>11</v>
      </c>
      <c r="H438">
        <v>2179.6</v>
      </c>
      <c r="I438">
        <v>26.12</v>
      </c>
      <c r="J438">
        <v>2.15</v>
      </c>
      <c r="K438">
        <v>55.51</v>
      </c>
      <c r="L438">
        <v>4.95</v>
      </c>
      <c r="N438" s="2">
        <v>0.1222</v>
      </c>
      <c r="O438">
        <v>3.9</v>
      </c>
      <c r="P438">
        <v>0.22</v>
      </c>
      <c r="Q438" s="2">
        <v>6.5100000000000005E-2</v>
      </c>
      <c r="R438" s="2">
        <v>6.1699999999999998E-2</v>
      </c>
      <c r="S438" s="2">
        <v>-5.5399999999999998E-2</v>
      </c>
      <c r="T438">
        <v>0.84</v>
      </c>
      <c r="U438" s="1">
        <v>45873.6875</v>
      </c>
      <c r="V438">
        <v>168.25</v>
      </c>
      <c r="W438">
        <v>140.82</v>
      </c>
      <c r="X438">
        <v>118.41</v>
      </c>
      <c r="Y438" s="3">
        <f>DATE(YEAR(U438), MONTH(U438), DAY(U438))</f>
        <v>45873</v>
      </c>
      <c r="Z438" t="str">
        <f>IF(TEXT(U438, "hh:mm") = "00:00", "08:30", TEXT(U438, "hh:mm"))</f>
        <v>16:30</v>
      </c>
      <c r="AA438" s="3">
        <f>WORKDAY(AB438,-1,[1]USHolidays!$B$2:$B$11)</f>
        <v>45870</v>
      </c>
      <c r="AB438" s="3">
        <f>IF(WEEKDAY(Y438,2)=6,Y438-1,IF(WEEKDAY(Y438,2)=7,Y438-2,IF(Z438="08:30",IF(WEEKDAY(Y438,2)=1,Y438-3, Y438-1),Y438)))</f>
        <v>45873</v>
      </c>
      <c r="AC438" s="3">
        <f>WORKDAY(AB438,1,[1]USHolidays!$B$2:$B$11)</f>
        <v>45874</v>
      </c>
      <c r="AD438">
        <f>ROUND(P438*10, 0)</f>
        <v>2</v>
      </c>
      <c r="AE438">
        <f>ROUND(N438*20, 0)</f>
        <v>2</v>
      </c>
      <c r="AF438">
        <f>ROUND(O438, 0)</f>
        <v>4</v>
      </c>
      <c r="AG438">
        <f>IF(J438 = "", 999, ROUND(J438*10, 0))</f>
        <v>22</v>
      </c>
    </row>
    <row r="439" spans="1:33" x14ac:dyDescent="0.25">
      <c r="A439">
        <v>513</v>
      </c>
      <c r="B439" t="s">
        <v>2312</v>
      </c>
      <c r="C439" t="s">
        <v>2311</v>
      </c>
      <c r="D439" t="s">
        <v>3</v>
      </c>
      <c r="E439" t="s">
        <v>233</v>
      </c>
      <c r="F439" t="s">
        <v>1562</v>
      </c>
      <c r="G439" t="s">
        <v>11</v>
      </c>
      <c r="H439">
        <v>6277.18</v>
      </c>
      <c r="I439">
        <v>10.44</v>
      </c>
      <c r="K439">
        <v>74.42</v>
      </c>
      <c r="L439">
        <v>7.72</v>
      </c>
      <c r="M439" s="2">
        <v>3.5900000000000001E-2</v>
      </c>
      <c r="N439" s="2">
        <v>0.1221</v>
      </c>
      <c r="O439">
        <v>5.3</v>
      </c>
      <c r="P439">
        <v>2.96</v>
      </c>
      <c r="Q439" s="2">
        <v>0.11749999999999999</v>
      </c>
      <c r="R439" s="2">
        <v>0.20760000000000001</v>
      </c>
      <c r="S439" s="2">
        <v>0.31080000000000002</v>
      </c>
      <c r="T439">
        <v>1.02</v>
      </c>
      <c r="U439" s="1">
        <v>45876.354166666664</v>
      </c>
      <c r="V439">
        <v>335.05</v>
      </c>
      <c r="W439">
        <v>237.12</v>
      </c>
      <c r="X439">
        <v>207.06</v>
      </c>
      <c r="Y439" s="3">
        <f>DATE(YEAR(U439), MONTH(U439), DAY(U439))</f>
        <v>45876</v>
      </c>
      <c r="Z439" t="str">
        <f>IF(TEXT(U439, "hh:mm") = "00:00", "08:30", TEXT(U439, "hh:mm"))</f>
        <v>08:30</v>
      </c>
      <c r="AA439" s="3">
        <f>WORKDAY(AB439,-1,[1]USHolidays!$B$2:$B$11)</f>
        <v>45874</v>
      </c>
      <c r="AB439" s="3">
        <f>IF(WEEKDAY(Y439,2)=6,Y439-1,IF(WEEKDAY(Y439,2)=7,Y439-2,IF(Z439="08:30",IF(WEEKDAY(Y439,2)=1,Y439-3, Y439-1),Y439)))</f>
        <v>45875</v>
      </c>
      <c r="AC439" s="3">
        <f>WORKDAY(AB439,1,[1]USHolidays!$B$2:$B$11)</f>
        <v>45876</v>
      </c>
      <c r="AD439">
        <f>ROUND(P439*10, 0)</f>
        <v>30</v>
      </c>
      <c r="AE439">
        <f>ROUND(N439*20, 0)</f>
        <v>2</v>
      </c>
      <c r="AF439">
        <f>ROUND(O439, 0)</f>
        <v>5</v>
      </c>
      <c r="AG439">
        <f>IF(J439 = "", 999, ROUND(J439*10, 0))</f>
        <v>999</v>
      </c>
    </row>
    <row r="440" spans="1:33" x14ac:dyDescent="0.25">
      <c r="A440">
        <v>353</v>
      </c>
      <c r="B440" t="s">
        <v>2310</v>
      </c>
      <c r="C440" t="s">
        <v>2309</v>
      </c>
      <c r="D440" t="s">
        <v>60</v>
      </c>
      <c r="E440" t="s">
        <v>94</v>
      </c>
      <c r="F440" t="s">
        <v>173</v>
      </c>
      <c r="G440" t="s">
        <v>11</v>
      </c>
      <c r="H440">
        <v>14517.61</v>
      </c>
      <c r="I440">
        <v>28.06</v>
      </c>
      <c r="J440">
        <v>1.92</v>
      </c>
      <c r="K440">
        <v>15.58</v>
      </c>
      <c r="L440">
        <v>0.2</v>
      </c>
      <c r="M440" s="2">
        <v>4.7E-2</v>
      </c>
      <c r="N440" s="2">
        <v>0.1217</v>
      </c>
      <c r="O440">
        <v>4.04</v>
      </c>
      <c r="P440">
        <v>0.77</v>
      </c>
      <c r="Q440" s="2">
        <v>0.2465</v>
      </c>
      <c r="R440" s="2">
        <v>7.4099999999999999E-2</v>
      </c>
      <c r="S440" s="2">
        <v>-8.4099999999999994E-2</v>
      </c>
      <c r="T440">
        <v>1.33</v>
      </c>
      <c r="U440" s="1">
        <v>45869.354166666664</v>
      </c>
      <c r="V440">
        <v>4275.53</v>
      </c>
      <c r="W440">
        <v>24.19</v>
      </c>
      <c r="X440">
        <v>21.46</v>
      </c>
      <c r="Y440" s="3">
        <f>DATE(YEAR(U440), MONTH(U440), DAY(U440))</f>
        <v>45869</v>
      </c>
      <c r="Z440" t="str">
        <f>IF(TEXT(U440, "hh:mm") = "00:00", "08:30", TEXT(U440, "hh:mm"))</f>
        <v>08:30</v>
      </c>
      <c r="AA440" s="3">
        <f>WORKDAY(AB440,-1,[1]USHolidays!$B$2:$B$11)</f>
        <v>45867</v>
      </c>
      <c r="AB440" s="3">
        <f>IF(WEEKDAY(Y440,2)=6,Y440-1,IF(WEEKDAY(Y440,2)=7,Y440-2,IF(Z440="08:30",IF(WEEKDAY(Y440,2)=1,Y440-3, Y440-1),Y440)))</f>
        <v>45868</v>
      </c>
      <c r="AC440" s="3">
        <f>WORKDAY(AB440,1,[1]USHolidays!$B$2:$B$11)</f>
        <v>45869</v>
      </c>
      <c r="AD440">
        <f>ROUND(P440*10, 0)</f>
        <v>8</v>
      </c>
      <c r="AE440">
        <f>ROUND(N440*20, 0)</f>
        <v>2</v>
      </c>
      <c r="AF440">
        <f>ROUND(O440, 0)</f>
        <v>4</v>
      </c>
      <c r="AG440">
        <f>IF(J440 = "", 999, ROUND(J440*10, 0))</f>
        <v>19</v>
      </c>
    </row>
    <row r="441" spans="1:33" x14ac:dyDescent="0.25">
      <c r="A441">
        <v>626</v>
      </c>
      <c r="B441" t="s">
        <v>2308</v>
      </c>
      <c r="C441" t="s">
        <v>2307</v>
      </c>
      <c r="D441" t="s">
        <v>3</v>
      </c>
      <c r="E441" t="s">
        <v>94</v>
      </c>
      <c r="F441" t="s">
        <v>677</v>
      </c>
      <c r="G441" t="s">
        <v>11</v>
      </c>
      <c r="H441">
        <v>4179.34</v>
      </c>
      <c r="I441">
        <v>11.58</v>
      </c>
      <c r="J441">
        <v>0.91</v>
      </c>
      <c r="K441">
        <v>14.88</v>
      </c>
      <c r="L441">
        <v>5.81</v>
      </c>
      <c r="M441" s="2">
        <v>4.6399999999999997E-2</v>
      </c>
      <c r="N441" s="2">
        <v>0.1212</v>
      </c>
      <c r="O441">
        <v>4.2699999999999996</v>
      </c>
      <c r="P441">
        <v>0.46</v>
      </c>
      <c r="Q441" s="2">
        <v>0.3211</v>
      </c>
      <c r="R441" s="2">
        <v>0.1615</v>
      </c>
      <c r="S441" s="2">
        <v>3.8699999999999998E-2</v>
      </c>
      <c r="T441">
        <v>1.02</v>
      </c>
      <c r="U441" s="1">
        <v>45875.6875</v>
      </c>
      <c r="V441">
        <v>1092.4000000000001</v>
      </c>
      <c r="W441">
        <v>30</v>
      </c>
      <c r="X441">
        <v>27.11</v>
      </c>
      <c r="Y441" s="3">
        <f>DATE(YEAR(U441), MONTH(U441), DAY(U441))</f>
        <v>45875</v>
      </c>
      <c r="Z441" t="str">
        <f>IF(TEXT(U441, "hh:mm") = "00:00", "08:30", TEXT(U441, "hh:mm"))</f>
        <v>16:30</v>
      </c>
      <c r="AA441" s="3">
        <f>WORKDAY(AB441,-1,[1]USHolidays!$B$2:$B$11)</f>
        <v>45874</v>
      </c>
      <c r="AB441" s="3">
        <f>IF(WEEKDAY(Y441,2)=6,Y441-1,IF(WEEKDAY(Y441,2)=7,Y441-2,IF(Z441="08:30",IF(WEEKDAY(Y441,2)=1,Y441-3, Y441-1),Y441)))</f>
        <v>45875</v>
      </c>
      <c r="AC441" s="3">
        <f>WORKDAY(AB441,1,[1]USHolidays!$B$2:$B$11)</f>
        <v>45876</v>
      </c>
      <c r="AD441">
        <f>ROUND(P441*10, 0)</f>
        <v>5</v>
      </c>
      <c r="AE441">
        <f>ROUND(N441*20, 0)</f>
        <v>2</v>
      </c>
      <c r="AF441">
        <f>ROUND(O441, 0)</f>
        <v>4</v>
      </c>
      <c r="AG441">
        <f>IF(J441 = "", 999, ROUND(J441*10, 0))</f>
        <v>9</v>
      </c>
    </row>
    <row r="442" spans="1:33" x14ac:dyDescent="0.25">
      <c r="A442">
        <v>572</v>
      </c>
      <c r="B442" t="s">
        <v>2306</v>
      </c>
      <c r="C442" t="s">
        <v>2305</v>
      </c>
      <c r="D442" t="s">
        <v>17</v>
      </c>
      <c r="E442" t="s">
        <v>16</v>
      </c>
      <c r="F442" t="s">
        <v>35</v>
      </c>
      <c r="G442" t="s">
        <v>2304</v>
      </c>
      <c r="H442">
        <v>2331.44</v>
      </c>
      <c r="I442">
        <v>3.5</v>
      </c>
      <c r="K442">
        <v>57.41</v>
      </c>
      <c r="L442">
        <v>7.97</v>
      </c>
      <c r="M442" s="2">
        <v>3.5000000000000003E-2</v>
      </c>
      <c r="N442" s="2">
        <v>0.1205</v>
      </c>
      <c r="O442">
        <v>2.62</v>
      </c>
      <c r="P442">
        <v>0.3</v>
      </c>
      <c r="Q442" s="2">
        <v>0.53759999999999997</v>
      </c>
      <c r="R442" s="2">
        <v>0.20899999999999999</v>
      </c>
      <c r="S442" s="2">
        <v>-8.0299999999999996E-2</v>
      </c>
      <c r="T442">
        <v>-0.05</v>
      </c>
      <c r="U442" s="1">
        <v>45868.354166666664</v>
      </c>
      <c r="V442">
        <v>1054</v>
      </c>
      <c r="W442">
        <v>61.27</v>
      </c>
      <c r="X442">
        <v>45.7</v>
      </c>
      <c r="Y442" s="3">
        <f>DATE(YEAR(U442), MONTH(U442), DAY(U442))</f>
        <v>45868</v>
      </c>
      <c r="Z442" t="str">
        <f>IF(TEXT(U442, "hh:mm") = "00:00", "08:30", TEXT(U442, "hh:mm"))</f>
        <v>08:30</v>
      </c>
      <c r="AA442" s="3">
        <f>WORKDAY(AB442,-1,[1]USHolidays!$B$2:$B$11)</f>
        <v>45866</v>
      </c>
      <c r="AB442" s="3">
        <f>IF(WEEKDAY(Y442,2)=6,Y442-1,IF(WEEKDAY(Y442,2)=7,Y442-2,IF(Z442="08:30",IF(WEEKDAY(Y442,2)=1,Y442-3, Y442-1),Y442)))</f>
        <v>45867</v>
      </c>
      <c r="AC442" s="3">
        <f>WORKDAY(AB442,1,[1]USHolidays!$B$2:$B$11)</f>
        <v>45868</v>
      </c>
      <c r="AD442">
        <f>ROUND(P442*10, 0)</f>
        <v>3</v>
      </c>
      <c r="AE442">
        <f>ROUND(N442*20, 0)</f>
        <v>2</v>
      </c>
      <c r="AF442">
        <f>ROUND(O442, 0)</f>
        <v>3</v>
      </c>
      <c r="AG442">
        <f>IF(J442 = "", 999, ROUND(J442*10, 0))</f>
        <v>999</v>
      </c>
    </row>
    <row r="443" spans="1:33" x14ac:dyDescent="0.25">
      <c r="A443">
        <v>521</v>
      </c>
      <c r="B443" t="s">
        <v>2303</v>
      </c>
      <c r="C443" t="s">
        <v>2302</v>
      </c>
      <c r="D443" t="s">
        <v>3</v>
      </c>
      <c r="E443" t="s">
        <v>119</v>
      </c>
      <c r="F443" t="s">
        <v>516</v>
      </c>
      <c r="G443" t="s">
        <v>11</v>
      </c>
      <c r="H443">
        <v>6067.17</v>
      </c>
      <c r="I443">
        <v>18.899999999999999</v>
      </c>
      <c r="J443">
        <v>6.92</v>
      </c>
      <c r="K443">
        <v>18.89</v>
      </c>
      <c r="M443" s="2">
        <v>2.1999999999999999E-2</v>
      </c>
      <c r="N443" s="2">
        <v>0.1202</v>
      </c>
      <c r="O443">
        <v>3.25</v>
      </c>
      <c r="P443">
        <v>7.0000000000000007E-2</v>
      </c>
      <c r="Q443" s="2">
        <v>0.18029999999999999</v>
      </c>
      <c r="R443" s="2">
        <v>-0.108</v>
      </c>
      <c r="S443" s="2">
        <v>-0.1983</v>
      </c>
      <c r="T443">
        <v>0.65</v>
      </c>
      <c r="U443" s="1">
        <v>45859.6875</v>
      </c>
      <c r="V443">
        <v>528.71</v>
      </c>
      <c r="W443">
        <v>74.33</v>
      </c>
      <c r="X443">
        <v>66.069999999999993</v>
      </c>
      <c r="Y443" s="3">
        <f>DATE(YEAR(U443), MONTH(U443), DAY(U443))</f>
        <v>45859</v>
      </c>
      <c r="Z443" t="str">
        <f>IF(TEXT(U443, "hh:mm") = "00:00", "08:30", TEXT(U443, "hh:mm"))</f>
        <v>16:30</v>
      </c>
      <c r="AA443" s="3">
        <f>WORKDAY(AB443,-1,[1]USHolidays!$B$2:$B$11)</f>
        <v>45856</v>
      </c>
      <c r="AB443" s="3">
        <f>IF(WEEKDAY(Y443,2)=6,Y443-1,IF(WEEKDAY(Y443,2)=7,Y443-2,IF(Z443="08:30",IF(WEEKDAY(Y443,2)=1,Y443-3, Y443-1),Y443)))</f>
        <v>45859</v>
      </c>
      <c r="AC443" s="3">
        <f>WORKDAY(AB443,1,[1]USHolidays!$B$2:$B$11)</f>
        <v>45860</v>
      </c>
      <c r="AD443">
        <f>ROUND(P443*10, 0)</f>
        <v>1</v>
      </c>
      <c r="AE443">
        <f>ROUND(N443*20, 0)</f>
        <v>2</v>
      </c>
      <c r="AF443">
        <f>ROUND(O443, 0)</f>
        <v>3</v>
      </c>
      <c r="AG443">
        <f>IF(J443 = "", 999, ROUND(J443*10, 0))</f>
        <v>69</v>
      </c>
    </row>
    <row r="444" spans="1:33" x14ac:dyDescent="0.25">
      <c r="A444">
        <v>297</v>
      </c>
      <c r="B444" t="s">
        <v>2301</v>
      </c>
      <c r="C444" t="s">
        <v>2300</v>
      </c>
      <c r="D444" t="s">
        <v>3</v>
      </c>
      <c r="E444" t="s">
        <v>16</v>
      </c>
      <c r="F444" t="s">
        <v>35</v>
      </c>
      <c r="G444" t="s">
        <v>11</v>
      </c>
      <c r="H444">
        <v>8965.52</v>
      </c>
      <c r="I444">
        <v>15.84</v>
      </c>
      <c r="J444">
        <v>1.25</v>
      </c>
      <c r="K444">
        <v>5.15</v>
      </c>
      <c r="L444">
        <v>0.03</v>
      </c>
      <c r="M444" s="2">
        <v>6.9099999999999995E-2</v>
      </c>
      <c r="N444" s="2">
        <v>0.1201</v>
      </c>
      <c r="O444">
        <v>4.5999999999999996</v>
      </c>
      <c r="P444">
        <v>5.94</v>
      </c>
      <c r="Q444" s="2">
        <v>0.18529999999999999</v>
      </c>
      <c r="R444" s="2">
        <v>0.10829999999999999</v>
      </c>
      <c r="S444" s="2">
        <v>0.15260000000000001</v>
      </c>
      <c r="T444">
        <v>0.62</v>
      </c>
      <c r="U444" s="1">
        <v>45868.354166666664</v>
      </c>
      <c r="V444">
        <v>1417.95</v>
      </c>
      <c r="W444">
        <v>46</v>
      </c>
      <c r="X444">
        <v>42.68</v>
      </c>
      <c r="Y444" s="3">
        <f>DATE(YEAR(U444), MONTH(U444), DAY(U444))</f>
        <v>45868</v>
      </c>
      <c r="Z444" t="str">
        <f>IF(TEXT(U444, "hh:mm") = "00:00", "08:30", TEXT(U444, "hh:mm"))</f>
        <v>08:30</v>
      </c>
      <c r="AA444" s="3">
        <f>WORKDAY(AB444,-1,[1]USHolidays!$B$2:$B$11)</f>
        <v>45866</v>
      </c>
      <c r="AB444" s="3">
        <f>IF(WEEKDAY(Y444,2)=6,Y444-1,IF(WEEKDAY(Y444,2)=7,Y444-2,IF(Z444="08:30",IF(WEEKDAY(Y444,2)=1,Y444-3, Y444-1),Y444)))</f>
        <v>45867</v>
      </c>
      <c r="AC444" s="3">
        <f>WORKDAY(AB444,1,[1]USHolidays!$B$2:$B$11)</f>
        <v>45868</v>
      </c>
      <c r="AD444">
        <f>ROUND(P444*10, 0)</f>
        <v>59</v>
      </c>
      <c r="AE444">
        <f>ROUND(N444*20, 0)</f>
        <v>2</v>
      </c>
      <c r="AF444">
        <f>ROUND(O444, 0)</f>
        <v>5</v>
      </c>
      <c r="AG444">
        <f>IF(J444 = "", 999, ROUND(J444*10, 0))</f>
        <v>13</v>
      </c>
    </row>
    <row r="445" spans="1:33" x14ac:dyDescent="0.25">
      <c r="A445">
        <v>481</v>
      </c>
      <c r="B445" t="s">
        <v>2299</v>
      </c>
      <c r="C445" t="s">
        <v>2298</v>
      </c>
      <c r="D445" t="s">
        <v>60</v>
      </c>
      <c r="E445" t="s">
        <v>2</v>
      </c>
      <c r="F445" t="s">
        <v>1743</v>
      </c>
      <c r="G445" t="s">
        <v>11</v>
      </c>
      <c r="H445">
        <v>22097.33</v>
      </c>
      <c r="I445">
        <v>8.3699999999999992</v>
      </c>
      <c r="K445">
        <v>63.64</v>
      </c>
      <c r="L445">
        <v>6.42</v>
      </c>
      <c r="M445" s="2">
        <v>7.7999999999999996E-3</v>
      </c>
      <c r="N445" s="2">
        <v>0.11940000000000001</v>
      </c>
      <c r="O445">
        <v>4.04</v>
      </c>
      <c r="P445">
        <v>0.18</v>
      </c>
      <c r="Q445" s="2">
        <v>0.155</v>
      </c>
      <c r="R445" s="2">
        <v>9.1800000000000007E-2</v>
      </c>
      <c r="S445" s="2">
        <v>2.8500000000000001E-2</v>
      </c>
      <c r="T445">
        <v>1.23</v>
      </c>
      <c r="U445" s="1">
        <v>45860.354166666664</v>
      </c>
      <c r="V445">
        <v>2025.35</v>
      </c>
      <c r="W445">
        <v>135.85</v>
      </c>
      <c r="X445">
        <v>112</v>
      </c>
      <c r="Y445" s="3">
        <f>DATE(YEAR(U445), MONTH(U445), DAY(U445))</f>
        <v>45860</v>
      </c>
      <c r="Z445" t="str">
        <f>IF(TEXT(U445, "hh:mm") = "00:00", "08:30", TEXT(U445, "hh:mm"))</f>
        <v>08:30</v>
      </c>
      <c r="AA445" s="3">
        <f>WORKDAY(AB445,-1,[1]USHolidays!$B$2:$B$11)</f>
        <v>45856</v>
      </c>
      <c r="AB445" s="3">
        <f>IF(WEEKDAY(Y445,2)=6,Y445-1,IF(WEEKDAY(Y445,2)=7,Y445-2,IF(Z445="08:30",IF(WEEKDAY(Y445,2)=1,Y445-3, Y445-1),Y445)))</f>
        <v>45859</v>
      </c>
      <c r="AC445" s="3">
        <f>WORKDAY(AB445,1,[1]USHolidays!$B$2:$B$11)</f>
        <v>45860</v>
      </c>
      <c r="AD445">
        <f>ROUND(P445*10, 0)</f>
        <v>2</v>
      </c>
      <c r="AE445">
        <f>ROUND(N445*20, 0)</f>
        <v>2</v>
      </c>
      <c r="AF445">
        <f>ROUND(O445, 0)</f>
        <v>4</v>
      </c>
      <c r="AG445">
        <f>IF(J445 = "", 999, ROUND(J445*10, 0))</f>
        <v>999</v>
      </c>
    </row>
    <row r="446" spans="1:33" x14ac:dyDescent="0.25">
      <c r="A446">
        <v>235</v>
      </c>
      <c r="B446" t="s">
        <v>2297</v>
      </c>
      <c r="C446" t="s">
        <v>2296</v>
      </c>
      <c r="D446" t="s">
        <v>60</v>
      </c>
      <c r="E446" t="s">
        <v>88</v>
      </c>
      <c r="F446" t="s">
        <v>2053</v>
      </c>
      <c r="G446" t="s">
        <v>11</v>
      </c>
      <c r="H446">
        <v>56413.94</v>
      </c>
      <c r="I446">
        <v>29.66</v>
      </c>
      <c r="J446">
        <v>1.3</v>
      </c>
      <c r="K446">
        <v>12.31</v>
      </c>
      <c r="L446">
        <v>3.29</v>
      </c>
      <c r="M446" s="2">
        <v>1.5299999999999999E-2</v>
      </c>
      <c r="N446" s="2">
        <v>0.1186</v>
      </c>
      <c r="O446">
        <v>1.71</v>
      </c>
      <c r="P446">
        <v>0.51</v>
      </c>
      <c r="Q446" s="2">
        <v>7.4399999999999994E-2</v>
      </c>
      <c r="R446" s="2">
        <v>9.1999999999999998E-2</v>
      </c>
      <c r="S446" s="2">
        <v>3.7499999999999999E-2</v>
      </c>
      <c r="T446">
        <v>1.62</v>
      </c>
      <c r="U446" s="1">
        <v>45861.354166666664</v>
      </c>
      <c r="V446">
        <v>14276.99</v>
      </c>
      <c r="W446">
        <v>52.01</v>
      </c>
      <c r="X446">
        <v>39.28</v>
      </c>
      <c r="Y446" s="3">
        <f>DATE(YEAR(U446), MONTH(U446), DAY(U446))</f>
        <v>45861</v>
      </c>
      <c r="Z446" t="str">
        <f>IF(TEXT(U446, "hh:mm") = "00:00", "08:30", TEXT(U446, "hh:mm"))</f>
        <v>08:30</v>
      </c>
      <c r="AA446" s="3">
        <f>WORKDAY(AB446,-1,[1]USHolidays!$B$2:$B$11)</f>
        <v>45859</v>
      </c>
      <c r="AB446" s="3">
        <f>IF(WEEKDAY(Y446,2)=6,Y446-1,IF(WEEKDAY(Y446,2)=7,Y446-2,IF(Z446="08:30",IF(WEEKDAY(Y446,2)=1,Y446-3, Y446-1),Y446)))</f>
        <v>45860</v>
      </c>
      <c r="AC446" s="3">
        <f>WORKDAY(AB446,1,[1]USHolidays!$B$2:$B$11)</f>
        <v>45861</v>
      </c>
      <c r="AD446">
        <f>ROUND(P446*10, 0)</f>
        <v>5</v>
      </c>
      <c r="AE446">
        <f>ROUND(N446*20, 0)</f>
        <v>2</v>
      </c>
      <c r="AF446">
        <f>ROUND(O446, 0)</f>
        <v>2</v>
      </c>
      <c r="AG446">
        <f>IF(J446 = "", 999, ROUND(J446*10, 0))</f>
        <v>13</v>
      </c>
    </row>
    <row r="447" spans="1:33" x14ac:dyDescent="0.25">
      <c r="A447">
        <v>305</v>
      </c>
      <c r="B447" t="s">
        <v>2295</v>
      </c>
      <c r="C447" t="s">
        <v>2294</v>
      </c>
      <c r="D447" t="s">
        <v>3</v>
      </c>
      <c r="E447" t="s">
        <v>88</v>
      </c>
      <c r="F447" t="s">
        <v>87</v>
      </c>
      <c r="G447" t="s">
        <v>667</v>
      </c>
      <c r="H447">
        <v>27853.02</v>
      </c>
      <c r="I447">
        <v>22.58</v>
      </c>
      <c r="J447">
        <v>0.76</v>
      </c>
      <c r="K447">
        <v>5.81</v>
      </c>
      <c r="L447">
        <v>0.96</v>
      </c>
      <c r="M447" s="2">
        <v>3.8300000000000001E-2</v>
      </c>
      <c r="N447" s="2">
        <v>0.1186</v>
      </c>
      <c r="O447">
        <v>1.46</v>
      </c>
      <c r="P447">
        <v>0.56999999999999995</v>
      </c>
      <c r="Q447" s="2">
        <v>0.23930000000000001</v>
      </c>
      <c r="R447" s="2">
        <v>0.41199999999999998</v>
      </c>
      <c r="S447" s="2">
        <v>1.3575999999999999</v>
      </c>
      <c r="T447">
        <v>0.46</v>
      </c>
      <c r="U447" s="1">
        <v>45891.354166666664</v>
      </c>
      <c r="V447">
        <v>2912.74</v>
      </c>
      <c r="W447">
        <v>29.84</v>
      </c>
      <c r="X447">
        <v>31.12</v>
      </c>
      <c r="Y447" s="3">
        <f>DATE(YEAR(U447), MONTH(U447), DAY(U447))</f>
        <v>45891</v>
      </c>
      <c r="Z447" t="str">
        <f>IF(TEXT(U447, "hh:mm") = "00:00", "08:30", TEXT(U447, "hh:mm"))</f>
        <v>08:30</v>
      </c>
      <c r="AA447" s="3">
        <f>WORKDAY(AB447,-1,[1]USHolidays!$B$2:$B$11)</f>
        <v>45889</v>
      </c>
      <c r="AB447" s="3">
        <f>IF(WEEKDAY(Y447,2)=6,Y447-1,IF(WEEKDAY(Y447,2)=7,Y447-2,IF(Z447="08:30",IF(WEEKDAY(Y447,2)=1,Y447-3, Y447-1),Y447)))</f>
        <v>45890</v>
      </c>
      <c r="AC447" s="3">
        <f>WORKDAY(AB447,1,[1]USHolidays!$B$2:$B$11)</f>
        <v>45891</v>
      </c>
      <c r="AD447">
        <f>ROUND(P447*10, 0)</f>
        <v>6</v>
      </c>
      <c r="AE447">
        <f>ROUND(N447*20, 0)</f>
        <v>2</v>
      </c>
      <c r="AF447">
        <f>ROUND(O447, 0)</f>
        <v>1</v>
      </c>
      <c r="AG447">
        <f>IF(J447 = "", 999, ROUND(J447*10, 0))</f>
        <v>8</v>
      </c>
    </row>
    <row r="448" spans="1:33" x14ac:dyDescent="0.25">
      <c r="A448">
        <v>547</v>
      </c>
      <c r="B448" t="s">
        <v>2293</v>
      </c>
      <c r="C448" t="s">
        <v>2292</v>
      </c>
      <c r="D448" t="s">
        <v>3</v>
      </c>
      <c r="E448" t="s">
        <v>25</v>
      </c>
      <c r="F448" t="s">
        <v>208</v>
      </c>
      <c r="G448" t="s">
        <v>2291</v>
      </c>
      <c r="H448">
        <v>2604.23</v>
      </c>
      <c r="I448">
        <v>27.5</v>
      </c>
      <c r="J448">
        <v>1.59</v>
      </c>
      <c r="K448">
        <v>22.73</v>
      </c>
      <c r="L448">
        <v>8.1</v>
      </c>
      <c r="M448" s="2">
        <v>2.3300000000000001E-2</v>
      </c>
      <c r="N448" s="2">
        <v>0.11849999999999999</v>
      </c>
      <c r="O448">
        <v>2.29</v>
      </c>
      <c r="P448">
        <v>0</v>
      </c>
      <c r="Q448" s="2">
        <v>0.1206</v>
      </c>
      <c r="R448" s="2">
        <v>0.69710000000000005</v>
      </c>
      <c r="S448" s="2">
        <v>0.41789999999999999</v>
      </c>
      <c r="T448">
        <v>0.9</v>
      </c>
      <c r="U448" s="1">
        <v>45868.6875</v>
      </c>
      <c r="V448">
        <v>423.14</v>
      </c>
      <c r="W448">
        <v>82.1</v>
      </c>
      <c r="X448">
        <v>76.64</v>
      </c>
      <c r="Y448" s="3">
        <f>DATE(YEAR(U448), MONTH(U448), DAY(U448))</f>
        <v>45868</v>
      </c>
      <c r="Z448" t="str">
        <f>IF(TEXT(U448, "hh:mm") = "00:00", "08:30", TEXT(U448, "hh:mm"))</f>
        <v>16:30</v>
      </c>
      <c r="AA448" s="3">
        <f>WORKDAY(AB448,-1,[1]USHolidays!$B$2:$B$11)</f>
        <v>45867</v>
      </c>
      <c r="AB448" s="3">
        <f>IF(WEEKDAY(Y448,2)=6,Y448-1,IF(WEEKDAY(Y448,2)=7,Y448-2,IF(Z448="08:30",IF(WEEKDAY(Y448,2)=1,Y448-3, Y448-1),Y448)))</f>
        <v>45868</v>
      </c>
      <c r="AC448" s="3">
        <f>WORKDAY(AB448,1,[1]USHolidays!$B$2:$B$11)</f>
        <v>45869</v>
      </c>
      <c r="AD448">
        <f>ROUND(P448*10, 0)</f>
        <v>0</v>
      </c>
      <c r="AE448">
        <f>ROUND(N448*20, 0)</f>
        <v>2</v>
      </c>
      <c r="AF448">
        <f>ROUND(O448, 0)</f>
        <v>2</v>
      </c>
      <c r="AG448">
        <f>IF(J448 = "", 999, ROUND(J448*10, 0))</f>
        <v>16</v>
      </c>
    </row>
    <row r="449" spans="1:33" x14ac:dyDescent="0.25">
      <c r="A449">
        <v>400</v>
      </c>
      <c r="B449" t="s">
        <v>2290</v>
      </c>
      <c r="C449" t="s">
        <v>2289</v>
      </c>
      <c r="D449" t="s">
        <v>3</v>
      </c>
      <c r="E449" t="s">
        <v>119</v>
      </c>
      <c r="F449" t="s">
        <v>516</v>
      </c>
      <c r="G449" t="s">
        <v>11</v>
      </c>
      <c r="H449">
        <v>25452.71</v>
      </c>
      <c r="I449">
        <v>14.79</v>
      </c>
      <c r="J449">
        <v>1.65</v>
      </c>
      <c r="K449">
        <v>1303.4000000000001</v>
      </c>
      <c r="N449" s="2">
        <v>0.1179</v>
      </c>
      <c r="O449">
        <v>4.05</v>
      </c>
      <c r="P449">
        <v>0.26</v>
      </c>
      <c r="Q449" s="2">
        <v>0.1133</v>
      </c>
      <c r="R449" s="2">
        <v>0.1026</v>
      </c>
      <c r="S449" s="2">
        <v>0.16239999999999999</v>
      </c>
      <c r="T449">
        <v>0.82</v>
      </c>
      <c r="U449" s="1">
        <v>45869.354166666664</v>
      </c>
      <c r="V449">
        <v>49</v>
      </c>
      <c r="W449">
        <v>1961.5</v>
      </c>
      <c r="X449">
        <v>2006.57</v>
      </c>
      <c r="Y449" s="3">
        <f>DATE(YEAR(U449), MONTH(U449), DAY(U449))</f>
        <v>45869</v>
      </c>
      <c r="Z449" t="str">
        <f>IF(TEXT(U449, "hh:mm") = "00:00", "08:30", TEXT(U449, "hh:mm"))</f>
        <v>08:30</v>
      </c>
      <c r="AA449" s="3">
        <f>WORKDAY(AB449,-1,[1]USHolidays!$B$2:$B$11)</f>
        <v>45867</v>
      </c>
      <c r="AB449" s="3">
        <f>IF(WEEKDAY(Y449,2)=6,Y449-1,IF(WEEKDAY(Y449,2)=7,Y449-2,IF(Z449="08:30",IF(WEEKDAY(Y449,2)=1,Y449-3, Y449-1),Y449)))</f>
        <v>45868</v>
      </c>
      <c r="AC449" s="3">
        <f>WORKDAY(AB449,1,[1]USHolidays!$B$2:$B$11)</f>
        <v>45869</v>
      </c>
      <c r="AD449">
        <f>ROUND(P449*10, 0)</f>
        <v>3</v>
      </c>
      <c r="AE449">
        <f>ROUND(N449*20, 0)</f>
        <v>2</v>
      </c>
      <c r="AF449">
        <f>ROUND(O449, 0)</f>
        <v>4</v>
      </c>
      <c r="AG449">
        <f>IF(J449 = "", 999, ROUND(J449*10, 0))</f>
        <v>17</v>
      </c>
    </row>
    <row r="450" spans="1:33" x14ac:dyDescent="0.25">
      <c r="A450">
        <v>421</v>
      </c>
      <c r="B450" t="s">
        <v>2288</v>
      </c>
      <c r="C450" t="s">
        <v>2287</v>
      </c>
      <c r="D450" t="s">
        <v>17</v>
      </c>
      <c r="E450" t="s">
        <v>2</v>
      </c>
      <c r="F450" t="s">
        <v>1743</v>
      </c>
      <c r="G450" t="s">
        <v>11</v>
      </c>
      <c r="H450">
        <v>4836.4799999999996</v>
      </c>
      <c r="I450">
        <v>7.75</v>
      </c>
      <c r="K450">
        <v>74.05</v>
      </c>
      <c r="L450">
        <v>13.08</v>
      </c>
      <c r="M450" s="2">
        <v>2.4799999999999999E-2</v>
      </c>
      <c r="N450" s="2">
        <v>0.1177</v>
      </c>
      <c r="O450">
        <v>2.95</v>
      </c>
      <c r="P450">
        <v>0.36</v>
      </c>
      <c r="Q450" s="2">
        <v>0.1027</v>
      </c>
      <c r="R450" s="2">
        <v>1.5100000000000001E-2</v>
      </c>
      <c r="S450" s="2">
        <v>-0.1162</v>
      </c>
      <c r="T450">
        <v>1.29</v>
      </c>
      <c r="U450" s="1">
        <v>45861.6875</v>
      </c>
      <c r="V450">
        <v>991.35</v>
      </c>
      <c r="W450">
        <v>85.75</v>
      </c>
      <c r="X450">
        <v>67.97</v>
      </c>
      <c r="Y450" s="3">
        <f>DATE(YEAR(U450), MONTH(U450), DAY(U450))</f>
        <v>45861</v>
      </c>
      <c r="Z450" t="str">
        <f>IF(TEXT(U450, "hh:mm") = "00:00", "08:30", TEXT(U450, "hh:mm"))</f>
        <v>16:30</v>
      </c>
      <c r="AA450" s="3">
        <f>WORKDAY(AB450,-1,[1]USHolidays!$B$2:$B$11)</f>
        <v>45860</v>
      </c>
      <c r="AB450" s="3">
        <f>IF(WEEKDAY(Y450,2)=6,Y450-1,IF(WEEKDAY(Y450,2)=7,Y450-2,IF(Z450="08:30",IF(WEEKDAY(Y450,2)=1,Y450-3, Y450-1),Y450)))</f>
        <v>45861</v>
      </c>
      <c r="AC450" s="3">
        <f>WORKDAY(AB450,1,[1]USHolidays!$B$2:$B$11)</f>
        <v>45862</v>
      </c>
      <c r="AD450">
        <f>ROUND(P450*10, 0)</f>
        <v>4</v>
      </c>
      <c r="AE450">
        <f>ROUND(N450*20, 0)</f>
        <v>2</v>
      </c>
      <c r="AF450">
        <f>ROUND(O450, 0)</f>
        <v>3</v>
      </c>
      <c r="AG450">
        <f>IF(J450 = "", 999, ROUND(J450*10, 0))</f>
        <v>999</v>
      </c>
    </row>
    <row r="451" spans="1:33" x14ac:dyDescent="0.25">
      <c r="A451">
        <v>491</v>
      </c>
      <c r="B451" t="s">
        <v>2286</v>
      </c>
      <c r="C451" t="s">
        <v>2285</v>
      </c>
      <c r="D451" t="s">
        <v>3</v>
      </c>
      <c r="E451" t="s">
        <v>25</v>
      </c>
      <c r="F451" t="s">
        <v>24</v>
      </c>
      <c r="G451" t="s">
        <v>333</v>
      </c>
      <c r="H451">
        <v>9013.1200000000008</v>
      </c>
      <c r="I451">
        <v>16.88</v>
      </c>
      <c r="J451">
        <v>1.69</v>
      </c>
      <c r="K451">
        <v>58.99</v>
      </c>
      <c r="L451">
        <v>25.8</v>
      </c>
      <c r="N451" s="2">
        <v>0.1172</v>
      </c>
      <c r="O451">
        <v>4.82</v>
      </c>
      <c r="P451">
        <v>0.14000000000000001</v>
      </c>
      <c r="Q451" s="2">
        <v>0.1895</v>
      </c>
      <c r="R451" s="2">
        <v>-0.1182</v>
      </c>
      <c r="S451" s="2">
        <v>-0.161</v>
      </c>
      <c r="T451">
        <v>0.96</v>
      </c>
      <c r="U451" s="1">
        <v>45883.354166666664</v>
      </c>
      <c r="V451">
        <v>557.37</v>
      </c>
      <c r="W451">
        <v>195.08</v>
      </c>
      <c r="X451">
        <v>142.5</v>
      </c>
      <c r="Y451" s="3">
        <f>DATE(YEAR(U451), MONTH(U451), DAY(U451))</f>
        <v>45883</v>
      </c>
      <c r="Z451" t="str">
        <f>IF(TEXT(U451, "hh:mm") = "00:00", "08:30", TEXT(U451, "hh:mm"))</f>
        <v>08:30</v>
      </c>
      <c r="AA451" s="3">
        <f>WORKDAY(AB451,-1,[1]USHolidays!$B$2:$B$11)</f>
        <v>45881</v>
      </c>
      <c r="AB451" s="3">
        <f>IF(WEEKDAY(Y451,2)=6,Y451-1,IF(WEEKDAY(Y451,2)=7,Y451-2,IF(Z451="08:30",IF(WEEKDAY(Y451,2)=1,Y451-3, Y451-1),Y451)))</f>
        <v>45882</v>
      </c>
      <c r="AC451" s="3">
        <f>WORKDAY(AB451,1,[1]USHolidays!$B$2:$B$11)</f>
        <v>45883</v>
      </c>
      <c r="AD451">
        <f>ROUND(P451*10, 0)</f>
        <v>1</v>
      </c>
      <c r="AE451">
        <f>ROUND(N451*20, 0)</f>
        <v>2</v>
      </c>
      <c r="AF451">
        <f>ROUND(O451, 0)</f>
        <v>5</v>
      </c>
      <c r="AG451">
        <f>IF(J451 = "", 999, ROUND(J451*10, 0))</f>
        <v>17</v>
      </c>
    </row>
    <row r="452" spans="1:33" x14ac:dyDescent="0.25">
      <c r="A452">
        <v>33</v>
      </c>
      <c r="B452" t="s">
        <v>2284</v>
      </c>
      <c r="C452" t="s">
        <v>2283</v>
      </c>
      <c r="D452" t="s">
        <v>3</v>
      </c>
      <c r="E452" t="s">
        <v>25</v>
      </c>
      <c r="F452" t="s">
        <v>38</v>
      </c>
      <c r="G452" t="s">
        <v>11</v>
      </c>
      <c r="H452">
        <v>18854.689999999999</v>
      </c>
      <c r="I452">
        <v>100475.71</v>
      </c>
      <c r="J452">
        <v>5041.43</v>
      </c>
      <c r="K452">
        <v>-2.65</v>
      </c>
      <c r="L452">
        <v>7.02</v>
      </c>
      <c r="N452" s="2">
        <v>0.1169</v>
      </c>
      <c r="O452">
        <v>2.68</v>
      </c>
      <c r="P452">
        <v>0</v>
      </c>
      <c r="Q452" s="2">
        <v>9.7000000000000003E-3</v>
      </c>
      <c r="R452" s="2">
        <v>-0.1082</v>
      </c>
      <c r="S452" s="2">
        <v>0.14960000000000001</v>
      </c>
      <c r="T452">
        <v>0.59</v>
      </c>
      <c r="U452" s="1">
        <v>45896.6875</v>
      </c>
      <c r="V452">
        <v>2556.87</v>
      </c>
      <c r="W452">
        <v>91</v>
      </c>
      <c r="X452">
        <v>70.33</v>
      </c>
      <c r="Y452" s="3">
        <f>DATE(YEAR(U452), MONTH(U452), DAY(U452))</f>
        <v>45896</v>
      </c>
      <c r="Z452" t="str">
        <f>IF(TEXT(U452, "hh:mm") = "00:00", "08:30", TEXT(U452, "hh:mm"))</f>
        <v>16:30</v>
      </c>
      <c r="AA452" s="3">
        <f>WORKDAY(AB452,-1,[1]USHolidays!$B$2:$B$11)</f>
        <v>45895</v>
      </c>
      <c r="AB452" s="3">
        <f>IF(WEEKDAY(Y452,2)=6,Y452-1,IF(WEEKDAY(Y452,2)=7,Y452-2,IF(Z452="08:30",IF(WEEKDAY(Y452,2)=1,Y452-3, Y452-1),Y452)))</f>
        <v>45896</v>
      </c>
      <c r="AC452" s="3">
        <f>WORKDAY(AB452,1,[1]USHolidays!$B$2:$B$11)</f>
        <v>45897</v>
      </c>
      <c r="AD452">
        <f>ROUND(P452*10, 0)</f>
        <v>0</v>
      </c>
      <c r="AE452">
        <f>ROUND(N452*20, 0)</f>
        <v>2</v>
      </c>
      <c r="AF452">
        <f>ROUND(O452, 0)</f>
        <v>3</v>
      </c>
      <c r="AG452">
        <f>IF(J452 = "", 999, ROUND(J452*10, 0))</f>
        <v>50414</v>
      </c>
    </row>
    <row r="453" spans="1:33" x14ac:dyDescent="0.25">
      <c r="A453">
        <v>17</v>
      </c>
      <c r="B453" t="s">
        <v>2282</v>
      </c>
      <c r="C453" t="s">
        <v>2281</v>
      </c>
      <c r="D453" t="s">
        <v>3</v>
      </c>
      <c r="E453" t="s">
        <v>2</v>
      </c>
      <c r="F453" t="s">
        <v>325</v>
      </c>
      <c r="G453" t="s">
        <v>11</v>
      </c>
      <c r="H453">
        <v>19984.93</v>
      </c>
      <c r="I453">
        <v>34.51</v>
      </c>
      <c r="J453">
        <v>2.93</v>
      </c>
      <c r="K453">
        <v>97.92</v>
      </c>
      <c r="L453">
        <v>12.32</v>
      </c>
      <c r="M453" s="2">
        <v>4.3E-3</v>
      </c>
      <c r="N453" s="2">
        <v>0.1168</v>
      </c>
      <c r="O453">
        <v>2.4900000000000002</v>
      </c>
      <c r="P453">
        <v>0.79</v>
      </c>
      <c r="Q453" s="2">
        <v>3.5400000000000001E-2</v>
      </c>
      <c r="R453" s="2">
        <v>7.5999999999999998E-2</v>
      </c>
      <c r="S453" s="2">
        <v>0.35649999999999998</v>
      </c>
      <c r="T453">
        <v>0.66</v>
      </c>
      <c r="U453" s="1">
        <v>45908.6875</v>
      </c>
      <c r="V453">
        <v>331.56</v>
      </c>
      <c r="W453">
        <v>568.91999999999996</v>
      </c>
      <c r="X453">
        <v>537.5</v>
      </c>
      <c r="Y453" s="3">
        <f>DATE(YEAR(U453), MONTH(U453), DAY(U453))</f>
        <v>45908</v>
      </c>
      <c r="Z453" t="str">
        <f>IF(TEXT(U453, "hh:mm") = "00:00", "08:30", TEXT(U453, "hh:mm"))</f>
        <v>16:30</v>
      </c>
      <c r="AA453" s="3">
        <f>WORKDAY(AB453,-1,[1]USHolidays!$B$2:$B$11)</f>
        <v>45905</v>
      </c>
      <c r="AB453" s="3">
        <f>IF(WEEKDAY(Y453,2)=6,Y453-1,IF(WEEKDAY(Y453,2)=7,Y453-2,IF(Z453="08:30",IF(WEEKDAY(Y453,2)=1,Y453-3, Y453-1),Y453)))</f>
        <v>45908</v>
      </c>
      <c r="AC453" s="3">
        <f>WORKDAY(AB453,1,[1]USHolidays!$B$2:$B$11)</f>
        <v>45909</v>
      </c>
      <c r="AD453">
        <f>ROUND(P453*10, 0)</f>
        <v>8</v>
      </c>
      <c r="AE453">
        <f>ROUND(N453*20, 0)</f>
        <v>2</v>
      </c>
      <c r="AF453">
        <f>ROUND(O453, 0)</f>
        <v>2</v>
      </c>
      <c r="AG453">
        <f>IF(J453 = "", 999, ROUND(J453*10, 0))</f>
        <v>29</v>
      </c>
    </row>
    <row r="454" spans="1:33" x14ac:dyDescent="0.25">
      <c r="A454">
        <v>429</v>
      </c>
      <c r="B454" t="s">
        <v>2280</v>
      </c>
      <c r="C454" t="s">
        <v>2279</v>
      </c>
      <c r="D454" t="s">
        <v>60</v>
      </c>
      <c r="E454" t="s">
        <v>119</v>
      </c>
      <c r="F454" t="s">
        <v>1284</v>
      </c>
      <c r="G454" t="s">
        <v>11</v>
      </c>
      <c r="H454">
        <v>54969.58</v>
      </c>
      <c r="I454">
        <v>36.81</v>
      </c>
      <c r="J454">
        <v>2.73</v>
      </c>
      <c r="K454">
        <v>20.58</v>
      </c>
      <c r="L454">
        <v>1.62</v>
      </c>
      <c r="M454" s="2">
        <v>1.0999999999999999E-2</v>
      </c>
      <c r="N454" s="2">
        <v>0.1167</v>
      </c>
      <c r="O454">
        <v>1.59</v>
      </c>
      <c r="P454">
        <v>0.82</v>
      </c>
      <c r="Q454" s="2">
        <v>0.18590000000000001</v>
      </c>
      <c r="R454" s="2">
        <v>0.2571</v>
      </c>
      <c r="S454" s="2">
        <v>0.2392</v>
      </c>
      <c r="T454">
        <v>1.01</v>
      </c>
      <c r="U454" s="1">
        <v>45862.354166666664</v>
      </c>
      <c r="V454">
        <v>3709.45</v>
      </c>
      <c r="W454">
        <v>102.29</v>
      </c>
      <c r="X454">
        <v>95.8</v>
      </c>
      <c r="Y454" s="3">
        <f>DATE(YEAR(U454), MONTH(U454), DAY(U454))</f>
        <v>45862</v>
      </c>
      <c r="Z454" t="str">
        <f>IF(TEXT(U454, "hh:mm") = "00:00", "08:30", TEXT(U454, "hh:mm"))</f>
        <v>08:30</v>
      </c>
      <c r="AA454" s="3">
        <f>WORKDAY(AB454,-1,[1]USHolidays!$B$2:$B$11)</f>
        <v>45860</v>
      </c>
      <c r="AB454" s="3">
        <f>IF(WEEKDAY(Y454,2)=6,Y454-1,IF(WEEKDAY(Y454,2)=7,Y454-2,IF(Z454="08:30",IF(WEEKDAY(Y454,2)=1,Y454-3, Y454-1),Y454)))</f>
        <v>45861</v>
      </c>
      <c r="AC454" s="3">
        <f>WORKDAY(AB454,1,[1]USHolidays!$B$2:$B$11)</f>
        <v>45862</v>
      </c>
      <c r="AD454">
        <f>ROUND(P454*10, 0)</f>
        <v>8</v>
      </c>
      <c r="AE454">
        <f>ROUND(N454*20, 0)</f>
        <v>2</v>
      </c>
      <c r="AF454">
        <f>ROUND(O454, 0)</f>
        <v>2</v>
      </c>
      <c r="AG454">
        <f>IF(J454 = "", 999, ROUND(J454*10, 0))</f>
        <v>27</v>
      </c>
    </row>
    <row r="455" spans="1:33" x14ac:dyDescent="0.25">
      <c r="A455">
        <v>774</v>
      </c>
      <c r="B455" t="s">
        <v>2278</v>
      </c>
      <c r="C455" t="s">
        <v>2277</v>
      </c>
      <c r="D455" t="s">
        <v>3</v>
      </c>
      <c r="E455" t="s">
        <v>29</v>
      </c>
      <c r="F455" t="s">
        <v>575</v>
      </c>
      <c r="G455" t="s">
        <v>11</v>
      </c>
      <c r="H455">
        <v>11452.18</v>
      </c>
      <c r="I455">
        <v>26.59</v>
      </c>
      <c r="J455">
        <v>3.83</v>
      </c>
      <c r="K455">
        <v>23.11</v>
      </c>
      <c r="L455">
        <v>8.2100000000000009</v>
      </c>
      <c r="M455" s="2">
        <v>4.8999999999999998E-3</v>
      </c>
      <c r="N455" s="2">
        <v>0.11650000000000001</v>
      </c>
      <c r="O455">
        <v>5.53</v>
      </c>
      <c r="P455">
        <v>0.81</v>
      </c>
      <c r="Q455" s="2">
        <v>0.1482</v>
      </c>
      <c r="R455" s="2">
        <v>0.32690000000000002</v>
      </c>
      <c r="S455" s="2">
        <v>0.27410000000000001</v>
      </c>
      <c r="T455">
        <v>1.24</v>
      </c>
      <c r="U455" s="1">
        <v>45876.354166666664</v>
      </c>
      <c r="V455">
        <v>799.65</v>
      </c>
      <c r="W455">
        <v>154.5</v>
      </c>
      <c r="X455">
        <v>147.29</v>
      </c>
      <c r="Y455" s="3">
        <f>DATE(YEAR(U455), MONTH(U455), DAY(U455))</f>
        <v>45876</v>
      </c>
      <c r="Z455" t="str">
        <f>IF(TEXT(U455, "hh:mm") = "00:00", "08:30", TEXT(U455, "hh:mm"))</f>
        <v>08:30</v>
      </c>
      <c r="AA455" s="3">
        <f>WORKDAY(AB455,-1,[1]USHolidays!$B$2:$B$11)</f>
        <v>45874</v>
      </c>
      <c r="AB455" s="3">
        <f>IF(WEEKDAY(Y455,2)=6,Y455-1,IF(WEEKDAY(Y455,2)=7,Y455-2,IF(Z455="08:30",IF(WEEKDAY(Y455,2)=1,Y455-3, Y455-1),Y455)))</f>
        <v>45875</v>
      </c>
      <c r="AC455" s="3">
        <f>WORKDAY(AB455,1,[1]USHolidays!$B$2:$B$11)</f>
        <v>45876</v>
      </c>
      <c r="AD455">
        <f>ROUND(P455*10, 0)</f>
        <v>8</v>
      </c>
      <c r="AE455">
        <f>ROUND(N455*20, 0)</f>
        <v>2</v>
      </c>
      <c r="AF455">
        <f>ROUND(O455, 0)</f>
        <v>6</v>
      </c>
      <c r="AG455">
        <f>IF(J455 = "", 999, ROUND(J455*10, 0))</f>
        <v>38</v>
      </c>
    </row>
    <row r="456" spans="1:33" x14ac:dyDescent="0.25">
      <c r="A456">
        <v>220</v>
      </c>
      <c r="B456" t="s">
        <v>2276</v>
      </c>
      <c r="C456" t="s">
        <v>2275</v>
      </c>
      <c r="D456" t="s">
        <v>17</v>
      </c>
      <c r="E456" t="s">
        <v>25</v>
      </c>
      <c r="F456" t="s">
        <v>38</v>
      </c>
      <c r="G456" t="s">
        <v>11</v>
      </c>
      <c r="H456">
        <v>2098.1999999999998</v>
      </c>
      <c r="I456">
        <v>16.43</v>
      </c>
      <c r="J456">
        <v>2.5499999999999998</v>
      </c>
      <c r="K456">
        <v>8.4700000000000006</v>
      </c>
      <c r="L456">
        <v>4.8</v>
      </c>
      <c r="M456" s="2">
        <v>4.5999999999999999E-3</v>
      </c>
      <c r="N456" s="2">
        <v>0.11650000000000001</v>
      </c>
      <c r="O456">
        <v>4.66</v>
      </c>
      <c r="P456">
        <v>1.76</v>
      </c>
      <c r="Q456" s="2">
        <v>0.14879999999999999</v>
      </c>
      <c r="R456" s="2">
        <v>-4.0099999999999997E-2</v>
      </c>
      <c r="S456" s="2">
        <v>-5.0999999999999997E-2</v>
      </c>
      <c r="T456">
        <v>0.95</v>
      </c>
      <c r="U456" s="1">
        <v>45868.6875</v>
      </c>
      <c r="V456">
        <v>317.33</v>
      </c>
      <c r="W456">
        <v>38.6</v>
      </c>
      <c r="X456">
        <v>32.770000000000003</v>
      </c>
      <c r="Y456" s="3">
        <f>DATE(YEAR(U456), MONTH(U456), DAY(U456))</f>
        <v>45868</v>
      </c>
      <c r="Z456" t="str">
        <f>IF(TEXT(U456, "hh:mm") = "00:00", "08:30", TEXT(U456, "hh:mm"))</f>
        <v>16:30</v>
      </c>
      <c r="AA456" s="3">
        <f>WORKDAY(AB456,-1,[1]USHolidays!$B$2:$B$11)</f>
        <v>45867</v>
      </c>
      <c r="AB456" s="3">
        <f>IF(WEEKDAY(Y456,2)=6,Y456-1,IF(WEEKDAY(Y456,2)=7,Y456-2,IF(Z456="08:30",IF(WEEKDAY(Y456,2)=1,Y456-3, Y456-1),Y456)))</f>
        <v>45868</v>
      </c>
      <c r="AC456" s="3">
        <f>WORKDAY(AB456,1,[1]USHolidays!$B$2:$B$11)</f>
        <v>45869</v>
      </c>
      <c r="AD456">
        <f>ROUND(P456*10, 0)</f>
        <v>18</v>
      </c>
      <c r="AE456">
        <f>ROUND(N456*20, 0)</f>
        <v>2</v>
      </c>
      <c r="AF456">
        <f>ROUND(O456, 0)</f>
        <v>5</v>
      </c>
      <c r="AG456">
        <f>IF(J456 = "", 999, ROUND(J456*10, 0))</f>
        <v>26</v>
      </c>
    </row>
    <row r="457" spans="1:33" x14ac:dyDescent="0.25">
      <c r="A457">
        <v>655</v>
      </c>
      <c r="B457" t="s">
        <v>2274</v>
      </c>
      <c r="C457" t="s">
        <v>2273</v>
      </c>
      <c r="D457" t="s">
        <v>3</v>
      </c>
      <c r="E457" t="s">
        <v>94</v>
      </c>
      <c r="F457" t="s">
        <v>2272</v>
      </c>
      <c r="G457" t="s">
        <v>494</v>
      </c>
      <c r="H457">
        <v>2438.35</v>
      </c>
      <c r="I457">
        <v>75.45</v>
      </c>
      <c r="K457">
        <v>30.06</v>
      </c>
      <c r="L457">
        <v>0.74</v>
      </c>
      <c r="M457" s="2">
        <v>2.7400000000000001E-2</v>
      </c>
      <c r="N457" s="2">
        <v>0.1164</v>
      </c>
      <c r="O457">
        <v>3.58</v>
      </c>
      <c r="P457">
        <v>0.35</v>
      </c>
      <c r="Q457" s="2">
        <v>0.1216</v>
      </c>
      <c r="R457" s="2">
        <v>2.8999999999999998E-3</v>
      </c>
      <c r="S457" s="2">
        <v>7.9299999999999995E-2</v>
      </c>
      <c r="T457">
        <v>0.7</v>
      </c>
      <c r="U457" s="1">
        <v>45862.6875</v>
      </c>
      <c r="V457">
        <v>191.73</v>
      </c>
      <c r="W457">
        <v>33.6</v>
      </c>
      <c r="X457">
        <v>27.63</v>
      </c>
      <c r="Y457" s="3">
        <f>DATE(YEAR(U457), MONTH(U457), DAY(U457))</f>
        <v>45862</v>
      </c>
      <c r="Z457" t="str">
        <f>IF(TEXT(U457, "hh:mm") = "00:00", "08:30", TEXT(U457, "hh:mm"))</f>
        <v>16:30</v>
      </c>
      <c r="AA457" s="3">
        <f>WORKDAY(AB457,-1,[1]USHolidays!$B$2:$B$11)</f>
        <v>45861</v>
      </c>
      <c r="AB457" s="3">
        <f>IF(WEEKDAY(Y457,2)=6,Y457-1,IF(WEEKDAY(Y457,2)=7,Y457-2,IF(Z457="08:30",IF(WEEKDAY(Y457,2)=1,Y457-3, Y457-1),Y457)))</f>
        <v>45862</v>
      </c>
      <c r="AC457" s="3">
        <f>WORKDAY(AB457,1,[1]USHolidays!$B$2:$B$11)</f>
        <v>45863</v>
      </c>
      <c r="AD457">
        <f>ROUND(P457*10, 0)</f>
        <v>4</v>
      </c>
      <c r="AE457">
        <f>ROUND(N457*20, 0)</f>
        <v>2</v>
      </c>
      <c r="AF457">
        <f>ROUND(O457, 0)</f>
        <v>4</v>
      </c>
      <c r="AG457">
        <f>IF(J457 = "", 999, ROUND(J457*10, 0))</f>
        <v>999</v>
      </c>
    </row>
    <row r="458" spans="1:33" x14ac:dyDescent="0.25">
      <c r="A458">
        <v>435</v>
      </c>
      <c r="B458" t="s">
        <v>2271</v>
      </c>
      <c r="C458" t="s">
        <v>2270</v>
      </c>
      <c r="D458" t="s">
        <v>17</v>
      </c>
      <c r="E458" t="s">
        <v>8</v>
      </c>
      <c r="F458" t="s">
        <v>7</v>
      </c>
      <c r="G458" t="s">
        <v>11</v>
      </c>
      <c r="H458">
        <v>2310.6999999999998</v>
      </c>
      <c r="K458">
        <v>0.18</v>
      </c>
      <c r="L458">
        <v>2.0099999999999998</v>
      </c>
      <c r="N458" s="2">
        <v>0.1164</v>
      </c>
      <c r="O458">
        <v>7.47</v>
      </c>
      <c r="P458">
        <v>10.29</v>
      </c>
      <c r="Q458" s="2">
        <v>-7.3216999999999999</v>
      </c>
      <c r="R458" s="2">
        <v>0.72489999999999999</v>
      </c>
      <c r="S458" s="2">
        <v>1.2823</v>
      </c>
      <c r="T458">
        <v>0.18</v>
      </c>
      <c r="U458" s="1">
        <v>45881.354166666664</v>
      </c>
      <c r="V458">
        <v>2825.75</v>
      </c>
      <c r="W458">
        <v>36.67</v>
      </c>
      <c r="X458">
        <v>26.84</v>
      </c>
      <c r="Y458" s="3">
        <f>DATE(YEAR(U458), MONTH(U458), DAY(U458))</f>
        <v>45881</v>
      </c>
      <c r="Z458" t="str">
        <f>IF(TEXT(U458, "hh:mm") = "00:00", "08:30", TEXT(U458, "hh:mm"))</f>
        <v>08:30</v>
      </c>
      <c r="AA458" s="3">
        <f>WORKDAY(AB458,-1,[1]USHolidays!$B$2:$B$11)</f>
        <v>45877</v>
      </c>
      <c r="AB458" s="3">
        <f>IF(WEEKDAY(Y458,2)=6,Y458-1,IF(WEEKDAY(Y458,2)=7,Y458-2,IF(Z458="08:30",IF(WEEKDAY(Y458,2)=1,Y458-3, Y458-1),Y458)))</f>
        <v>45880</v>
      </c>
      <c r="AC458" s="3">
        <f>WORKDAY(AB458,1,[1]USHolidays!$B$2:$B$11)</f>
        <v>45881</v>
      </c>
      <c r="AD458">
        <f>ROUND(P458*10, 0)</f>
        <v>103</v>
      </c>
      <c r="AE458">
        <f>ROUND(N458*20, 0)</f>
        <v>2</v>
      </c>
      <c r="AF458">
        <f>ROUND(O458, 0)</f>
        <v>7</v>
      </c>
      <c r="AG458">
        <f>IF(J458 = "", 999, ROUND(J458*10, 0))</f>
        <v>999</v>
      </c>
    </row>
    <row r="459" spans="1:33" x14ac:dyDescent="0.25">
      <c r="A459">
        <v>180</v>
      </c>
      <c r="B459" t="s">
        <v>2269</v>
      </c>
      <c r="C459" t="s">
        <v>2268</v>
      </c>
      <c r="D459" t="s">
        <v>60</v>
      </c>
      <c r="E459" t="s">
        <v>94</v>
      </c>
      <c r="F459" t="s">
        <v>677</v>
      </c>
      <c r="G459" t="s">
        <v>11</v>
      </c>
      <c r="H459">
        <v>59918.57</v>
      </c>
      <c r="I459">
        <v>46.61</v>
      </c>
      <c r="J459">
        <v>4.2300000000000004</v>
      </c>
      <c r="K459">
        <v>65.17</v>
      </c>
      <c r="L459">
        <v>10.55</v>
      </c>
      <c r="M459" s="2">
        <v>2.75E-2</v>
      </c>
      <c r="N459" s="2">
        <v>0.11600000000000001</v>
      </c>
      <c r="O459">
        <v>3.71</v>
      </c>
      <c r="P459">
        <v>0.86</v>
      </c>
      <c r="Q459" s="2">
        <v>0.23269999999999999</v>
      </c>
      <c r="R459" s="2">
        <v>0.1082</v>
      </c>
      <c r="S459" s="2">
        <v>3.3E-3</v>
      </c>
      <c r="T459">
        <v>0.94</v>
      </c>
      <c r="U459" s="1">
        <v>45862.6875</v>
      </c>
      <c r="V459">
        <v>1713.33</v>
      </c>
      <c r="W459">
        <v>195.56</v>
      </c>
      <c r="X459">
        <v>177.91</v>
      </c>
      <c r="Y459" s="3">
        <f>DATE(YEAR(U459), MONTH(U459), DAY(U459))</f>
        <v>45862</v>
      </c>
      <c r="Z459" t="str">
        <f>IF(TEXT(U459, "hh:mm") = "00:00", "08:30", TEXT(U459, "hh:mm"))</f>
        <v>16:30</v>
      </c>
      <c r="AA459" s="3">
        <f>WORKDAY(AB459,-1,[1]USHolidays!$B$2:$B$11)</f>
        <v>45861</v>
      </c>
      <c r="AB459" s="3">
        <f>IF(WEEKDAY(Y459,2)=6,Y459-1,IF(WEEKDAY(Y459,2)=7,Y459-2,IF(Z459="08:30",IF(WEEKDAY(Y459,2)=1,Y459-3, Y459-1),Y459)))</f>
        <v>45862</v>
      </c>
      <c r="AC459" s="3">
        <f>WORKDAY(AB459,1,[1]USHolidays!$B$2:$B$11)</f>
        <v>45863</v>
      </c>
      <c r="AD459">
        <f>ROUND(P459*10, 0)</f>
        <v>9</v>
      </c>
      <c r="AE459">
        <f>ROUND(N459*20, 0)</f>
        <v>2</v>
      </c>
      <c r="AF459">
        <f>ROUND(O459, 0)</f>
        <v>4</v>
      </c>
      <c r="AG459">
        <f>IF(J459 = "", 999, ROUND(J459*10, 0))</f>
        <v>42</v>
      </c>
    </row>
    <row r="460" spans="1:33" x14ac:dyDescent="0.25">
      <c r="A460">
        <v>129</v>
      </c>
      <c r="B460" t="s">
        <v>2267</v>
      </c>
      <c r="C460" t="s">
        <v>2266</v>
      </c>
      <c r="D460" t="s">
        <v>3</v>
      </c>
      <c r="E460" t="s">
        <v>29</v>
      </c>
      <c r="F460" t="s">
        <v>1760</v>
      </c>
      <c r="G460" t="s">
        <v>11</v>
      </c>
      <c r="H460">
        <v>12373.14</v>
      </c>
      <c r="I460">
        <v>32.43</v>
      </c>
      <c r="J460">
        <v>1.79</v>
      </c>
      <c r="K460">
        <v>50.62</v>
      </c>
      <c r="L460">
        <v>13.05</v>
      </c>
      <c r="N460" s="2">
        <v>0.1154</v>
      </c>
      <c r="O460">
        <v>2.19</v>
      </c>
      <c r="P460">
        <v>1.1200000000000001</v>
      </c>
      <c r="Q460" s="2">
        <v>6.4799999999999996E-2</v>
      </c>
      <c r="R460" s="2">
        <v>7.8700000000000006E-2</v>
      </c>
      <c r="S460" s="2">
        <v>3.3999999999999998E-3</v>
      </c>
      <c r="T460">
        <v>1.18</v>
      </c>
      <c r="U460" s="1">
        <v>45868.354166666664</v>
      </c>
      <c r="V460">
        <v>341.85</v>
      </c>
      <c r="W460">
        <v>260.77999999999997</v>
      </c>
      <c r="X460">
        <v>230.93</v>
      </c>
      <c r="Y460" s="3">
        <f>DATE(YEAR(U460), MONTH(U460), DAY(U460))</f>
        <v>45868</v>
      </c>
      <c r="Z460" t="str">
        <f>IF(TEXT(U460, "hh:mm") = "00:00", "08:30", TEXT(U460, "hh:mm"))</f>
        <v>08:30</v>
      </c>
      <c r="AA460" s="3">
        <f>WORKDAY(AB460,-1,[1]USHolidays!$B$2:$B$11)</f>
        <v>45866</v>
      </c>
      <c r="AB460" s="3">
        <f>IF(WEEKDAY(Y460,2)=6,Y460-1,IF(WEEKDAY(Y460,2)=7,Y460-2,IF(Z460="08:30",IF(WEEKDAY(Y460,2)=1,Y460-3, Y460-1),Y460)))</f>
        <v>45867</v>
      </c>
      <c r="AC460" s="3">
        <f>WORKDAY(AB460,1,[1]USHolidays!$B$2:$B$11)</f>
        <v>45868</v>
      </c>
      <c r="AD460">
        <f>ROUND(P460*10, 0)</f>
        <v>11</v>
      </c>
      <c r="AE460">
        <f>ROUND(N460*20, 0)</f>
        <v>2</v>
      </c>
      <c r="AF460">
        <f>ROUND(O460, 0)</f>
        <v>2</v>
      </c>
      <c r="AG460">
        <f>IF(J460 = "", 999, ROUND(J460*10, 0))</f>
        <v>18</v>
      </c>
    </row>
    <row r="461" spans="1:33" x14ac:dyDescent="0.25">
      <c r="A461">
        <v>678</v>
      </c>
      <c r="B461" t="s">
        <v>2265</v>
      </c>
      <c r="C461" t="s">
        <v>2264</v>
      </c>
      <c r="D461" t="s">
        <v>60</v>
      </c>
      <c r="E461" t="s">
        <v>119</v>
      </c>
      <c r="F461" t="s">
        <v>516</v>
      </c>
      <c r="G461" t="s">
        <v>11</v>
      </c>
      <c r="H461">
        <v>26141.41</v>
      </c>
      <c r="I461">
        <v>15.69</v>
      </c>
      <c r="J461">
        <v>2.0699999999999998</v>
      </c>
      <c r="K461">
        <v>24.5</v>
      </c>
      <c r="M461" s="2">
        <v>1.4999999999999999E-2</v>
      </c>
      <c r="N461" s="2">
        <v>0.1153</v>
      </c>
      <c r="O461">
        <v>2.5</v>
      </c>
      <c r="P461">
        <v>0.31</v>
      </c>
      <c r="Q461" s="2">
        <v>0.1232</v>
      </c>
      <c r="R461" s="2">
        <v>-2.6700000000000002E-2</v>
      </c>
      <c r="S461" s="2">
        <v>0.18559999999999999</v>
      </c>
      <c r="T461">
        <v>0.39</v>
      </c>
      <c r="U461" s="1">
        <v>45859.6875</v>
      </c>
      <c r="V461">
        <v>1828.59</v>
      </c>
      <c r="W461">
        <v>73.569999999999993</v>
      </c>
      <c r="X461">
        <v>68.91</v>
      </c>
      <c r="Y461" s="3">
        <f>DATE(YEAR(U461), MONTH(U461), DAY(U461))</f>
        <v>45859</v>
      </c>
      <c r="Z461" t="str">
        <f>IF(TEXT(U461, "hh:mm") = "00:00", "08:30", TEXT(U461, "hh:mm"))</f>
        <v>16:30</v>
      </c>
      <c r="AA461" s="3">
        <f>WORKDAY(AB461,-1,[1]USHolidays!$B$2:$B$11)</f>
        <v>45856</v>
      </c>
      <c r="AB461" s="3">
        <f>IF(WEEKDAY(Y461,2)=6,Y461-1,IF(WEEKDAY(Y461,2)=7,Y461-2,IF(Z461="08:30",IF(WEEKDAY(Y461,2)=1,Y461-3, Y461-1),Y461)))</f>
        <v>45859</v>
      </c>
      <c r="AC461" s="3">
        <f>WORKDAY(AB461,1,[1]USHolidays!$B$2:$B$11)</f>
        <v>45860</v>
      </c>
      <c r="AD461">
        <f>ROUND(P461*10, 0)</f>
        <v>3</v>
      </c>
      <c r="AE461">
        <f>ROUND(N461*20, 0)</f>
        <v>2</v>
      </c>
      <c r="AF461">
        <f>ROUND(O461, 0)</f>
        <v>3</v>
      </c>
      <c r="AG461">
        <f>IF(J461 = "", 999, ROUND(J461*10, 0))</f>
        <v>21</v>
      </c>
    </row>
    <row r="462" spans="1:33" x14ac:dyDescent="0.25">
      <c r="A462">
        <v>436</v>
      </c>
      <c r="B462" t="s">
        <v>2263</v>
      </c>
      <c r="C462" t="s">
        <v>2262</v>
      </c>
      <c r="D462" t="s">
        <v>17</v>
      </c>
      <c r="E462" t="s">
        <v>119</v>
      </c>
      <c r="F462" t="s">
        <v>446</v>
      </c>
      <c r="G462" t="s">
        <v>11</v>
      </c>
      <c r="H462">
        <v>2919.45</v>
      </c>
      <c r="I462">
        <v>7.93</v>
      </c>
      <c r="J462">
        <v>1.34</v>
      </c>
      <c r="K462">
        <v>31.14</v>
      </c>
      <c r="N462" s="2">
        <v>0.1144</v>
      </c>
      <c r="O462">
        <v>3.26</v>
      </c>
      <c r="P462">
        <v>0.17</v>
      </c>
      <c r="Q462" s="2">
        <v>0.55569999999999997</v>
      </c>
      <c r="R462" s="2">
        <v>0.1109</v>
      </c>
      <c r="S462" s="2">
        <v>1.66E-2</v>
      </c>
      <c r="T462">
        <v>0.56999999999999995</v>
      </c>
      <c r="U462" s="1">
        <v>45867.6875</v>
      </c>
      <c r="V462">
        <v>562.62</v>
      </c>
      <c r="W462">
        <v>44</v>
      </c>
      <c r="X462">
        <v>37.369999999999997</v>
      </c>
      <c r="Y462" s="3">
        <f>DATE(YEAR(U462), MONTH(U462), DAY(U462))</f>
        <v>45867</v>
      </c>
      <c r="Z462" t="str">
        <f>IF(TEXT(U462, "hh:mm") = "00:00", "08:30", TEXT(U462, "hh:mm"))</f>
        <v>16:30</v>
      </c>
      <c r="AA462" s="3">
        <f>WORKDAY(AB462,-1,[1]USHolidays!$B$2:$B$11)</f>
        <v>45866</v>
      </c>
      <c r="AB462" s="3">
        <f>IF(WEEKDAY(Y462,2)=6,Y462-1,IF(WEEKDAY(Y462,2)=7,Y462-2,IF(Z462="08:30",IF(WEEKDAY(Y462,2)=1,Y462-3, Y462-1),Y462)))</f>
        <v>45867</v>
      </c>
      <c r="AC462" s="3">
        <f>WORKDAY(AB462,1,[1]USHolidays!$B$2:$B$11)</f>
        <v>45868</v>
      </c>
      <c r="AD462">
        <f>ROUND(P462*10, 0)</f>
        <v>2</v>
      </c>
      <c r="AE462">
        <f>ROUND(N462*20, 0)</f>
        <v>2</v>
      </c>
      <c r="AF462">
        <f>ROUND(O462, 0)</f>
        <v>3</v>
      </c>
      <c r="AG462">
        <f>IF(J462 = "", 999, ROUND(J462*10, 0))</f>
        <v>13</v>
      </c>
    </row>
    <row r="463" spans="1:33" x14ac:dyDescent="0.25">
      <c r="A463">
        <v>51</v>
      </c>
      <c r="B463" t="s">
        <v>2261</v>
      </c>
      <c r="C463" t="s">
        <v>2260</v>
      </c>
      <c r="D463" t="s">
        <v>17</v>
      </c>
      <c r="E463" t="s">
        <v>8</v>
      </c>
      <c r="F463" t="s">
        <v>222</v>
      </c>
      <c r="G463" t="s">
        <v>11</v>
      </c>
      <c r="H463">
        <v>3012.02</v>
      </c>
      <c r="I463">
        <v>1498.44</v>
      </c>
      <c r="J463">
        <v>63.95</v>
      </c>
      <c r="K463">
        <v>-0.36</v>
      </c>
      <c r="L463">
        <v>0.26</v>
      </c>
      <c r="N463" s="2">
        <v>0.1143</v>
      </c>
      <c r="O463">
        <v>3.05</v>
      </c>
      <c r="P463">
        <v>0</v>
      </c>
      <c r="Q463" s="2">
        <v>1.1999999999999999E-3</v>
      </c>
      <c r="R463" s="2">
        <v>0.33379999999999999</v>
      </c>
      <c r="S463" s="2">
        <v>0.2109</v>
      </c>
      <c r="T463">
        <v>1.17</v>
      </c>
      <c r="U463" s="1">
        <v>45874.354166666664</v>
      </c>
      <c r="V463">
        <v>1617.15</v>
      </c>
      <c r="W463">
        <v>12</v>
      </c>
      <c r="X463">
        <v>9.59</v>
      </c>
      <c r="Y463" s="3">
        <f>DATE(YEAR(U463), MONTH(U463), DAY(U463))</f>
        <v>45874</v>
      </c>
      <c r="Z463" t="str">
        <f>IF(TEXT(U463, "hh:mm") = "00:00", "08:30", TEXT(U463, "hh:mm"))</f>
        <v>08:30</v>
      </c>
      <c r="AA463" s="3">
        <f>WORKDAY(AB463,-1,[1]USHolidays!$B$2:$B$11)</f>
        <v>45870</v>
      </c>
      <c r="AB463" s="3">
        <f>IF(WEEKDAY(Y463,2)=6,Y463-1,IF(WEEKDAY(Y463,2)=7,Y463-2,IF(Z463="08:30",IF(WEEKDAY(Y463,2)=1,Y463-3, Y463-1),Y463)))</f>
        <v>45873</v>
      </c>
      <c r="AC463" s="3">
        <f>WORKDAY(AB463,1,[1]USHolidays!$B$2:$B$11)</f>
        <v>45874</v>
      </c>
      <c r="AD463">
        <f>ROUND(P463*10, 0)</f>
        <v>0</v>
      </c>
      <c r="AE463">
        <f>ROUND(N463*20, 0)</f>
        <v>2</v>
      </c>
      <c r="AF463">
        <f>ROUND(O463, 0)</f>
        <v>3</v>
      </c>
      <c r="AG463">
        <f>IF(J463 = "", 999, ROUND(J463*10, 0))</f>
        <v>640</v>
      </c>
    </row>
    <row r="464" spans="1:33" x14ac:dyDescent="0.25">
      <c r="A464">
        <v>647</v>
      </c>
      <c r="B464" t="s">
        <v>2259</v>
      </c>
      <c r="C464" t="s">
        <v>2258</v>
      </c>
      <c r="D464" t="s">
        <v>3</v>
      </c>
      <c r="E464" t="s">
        <v>2</v>
      </c>
      <c r="F464" t="s">
        <v>115</v>
      </c>
      <c r="G464" t="s">
        <v>11</v>
      </c>
      <c r="H464">
        <v>9467.39</v>
      </c>
      <c r="I464">
        <v>14.41</v>
      </c>
      <c r="J464">
        <v>2.29</v>
      </c>
      <c r="K464">
        <v>31.78</v>
      </c>
      <c r="L464">
        <v>9.8699999999999992</v>
      </c>
      <c r="N464" s="2">
        <v>0.1143</v>
      </c>
      <c r="O464">
        <v>0.86</v>
      </c>
      <c r="P464">
        <v>0.47</v>
      </c>
      <c r="Q464" s="2">
        <v>7.0699999999999999E-2</v>
      </c>
      <c r="R464" s="2">
        <v>1.5299999999999999E-2</v>
      </c>
      <c r="S464" s="2">
        <v>-6.3100000000000003E-2</v>
      </c>
      <c r="T464">
        <v>1.2</v>
      </c>
      <c r="U464" s="1">
        <v>45877.6875</v>
      </c>
      <c r="V464">
        <v>4133.55</v>
      </c>
      <c r="W464">
        <v>63</v>
      </c>
      <c r="X464">
        <v>63</v>
      </c>
      <c r="Y464" s="3">
        <f>DATE(YEAR(U464), MONTH(U464), DAY(U464))</f>
        <v>45877</v>
      </c>
      <c r="Z464" t="str">
        <f>IF(TEXT(U464, "hh:mm") = "00:00", "08:30", TEXT(U464, "hh:mm"))</f>
        <v>16:30</v>
      </c>
      <c r="AA464" s="3">
        <f>WORKDAY(AB464,-1,[1]USHolidays!$B$2:$B$11)</f>
        <v>45876</v>
      </c>
      <c r="AB464" s="3">
        <f>IF(WEEKDAY(Y464,2)=6,Y464-1,IF(WEEKDAY(Y464,2)=7,Y464-2,IF(Z464="08:30",IF(WEEKDAY(Y464,2)=1,Y464-3, Y464-1),Y464)))</f>
        <v>45877</v>
      </c>
      <c r="AC464" s="3">
        <f>WORKDAY(AB464,1,[1]USHolidays!$B$2:$B$11)</f>
        <v>45880</v>
      </c>
      <c r="AD464">
        <f>ROUND(P464*10, 0)</f>
        <v>5</v>
      </c>
      <c r="AE464">
        <f>ROUND(N464*20, 0)</f>
        <v>2</v>
      </c>
      <c r="AF464">
        <f>ROUND(O464, 0)</f>
        <v>1</v>
      </c>
      <c r="AG464">
        <f>IF(J464 = "", 999, ROUND(J464*10, 0))</f>
        <v>23</v>
      </c>
    </row>
    <row r="465" spans="1:33" x14ac:dyDescent="0.25">
      <c r="A465">
        <v>568</v>
      </c>
      <c r="B465" t="s">
        <v>2257</v>
      </c>
      <c r="C465" t="s">
        <v>2256</v>
      </c>
      <c r="D465" t="s">
        <v>3</v>
      </c>
      <c r="E465" t="s">
        <v>2</v>
      </c>
      <c r="F465" t="s">
        <v>470</v>
      </c>
      <c r="G465" t="s">
        <v>11</v>
      </c>
      <c r="H465">
        <v>9058.4599999999991</v>
      </c>
      <c r="I465">
        <v>48.02</v>
      </c>
      <c r="J465">
        <v>2.96</v>
      </c>
      <c r="K465">
        <v>-1.89</v>
      </c>
      <c r="L465">
        <v>6.03</v>
      </c>
      <c r="N465" s="2">
        <v>0.114</v>
      </c>
      <c r="O465">
        <v>3.78</v>
      </c>
      <c r="P465">
        <v>0</v>
      </c>
      <c r="Q465" s="2">
        <v>0.1512</v>
      </c>
      <c r="R465" s="2">
        <v>2.6100000000000002E-2</v>
      </c>
      <c r="S465" s="2">
        <v>8.77E-2</v>
      </c>
      <c r="T465">
        <v>1.37</v>
      </c>
      <c r="U465" s="1">
        <v>45875.354166666664</v>
      </c>
      <c r="V465">
        <v>1410.94</v>
      </c>
      <c r="W465">
        <v>122.8</v>
      </c>
      <c r="X465">
        <v>107.54</v>
      </c>
      <c r="Y465" s="3">
        <f>DATE(YEAR(U465), MONTH(U465), DAY(U465))</f>
        <v>45875</v>
      </c>
      <c r="Z465" t="str">
        <f>IF(TEXT(U465, "hh:mm") = "00:00", "08:30", TEXT(U465, "hh:mm"))</f>
        <v>08:30</v>
      </c>
      <c r="AA465" s="3">
        <f>WORKDAY(AB465,-1,[1]USHolidays!$B$2:$B$11)</f>
        <v>45873</v>
      </c>
      <c r="AB465" s="3">
        <f>IF(WEEKDAY(Y465,2)=6,Y465-1,IF(WEEKDAY(Y465,2)=7,Y465-2,IF(Z465="08:30",IF(WEEKDAY(Y465,2)=1,Y465-3, Y465-1),Y465)))</f>
        <v>45874</v>
      </c>
      <c r="AC465" s="3">
        <f>WORKDAY(AB465,1,[1]USHolidays!$B$2:$B$11)</f>
        <v>45875</v>
      </c>
      <c r="AD465">
        <f>ROUND(P465*10, 0)</f>
        <v>0</v>
      </c>
      <c r="AE465">
        <f>ROUND(N465*20, 0)</f>
        <v>2</v>
      </c>
      <c r="AF465">
        <f>ROUND(O465, 0)</f>
        <v>4</v>
      </c>
      <c r="AG465">
        <f>IF(J465 = "", 999, ROUND(J465*10, 0))</f>
        <v>30</v>
      </c>
    </row>
    <row r="466" spans="1:33" x14ac:dyDescent="0.25">
      <c r="A466">
        <v>18</v>
      </c>
      <c r="B466" t="s">
        <v>2255</v>
      </c>
      <c r="C466" t="s">
        <v>2254</v>
      </c>
      <c r="D466" t="s">
        <v>17</v>
      </c>
      <c r="E466" t="s">
        <v>25</v>
      </c>
      <c r="F466" t="s">
        <v>24</v>
      </c>
      <c r="G466" t="s">
        <v>11</v>
      </c>
      <c r="H466">
        <v>3277.64</v>
      </c>
      <c r="I466">
        <v>236.03</v>
      </c>
      <c r="J466">
        <v>12.34</v>
      </c>
      <c r="K466">
        <v>10.1</v>
      </c>
      <c r="L466">
        <v>1.98</v>
      </c>
      <c r="N466" s="2">
        <v>0.1139</v>
      </c>
      <c r="O466">
        <v>5.14</v>
      </c>
      <c r="P466">
        <v>0.12</v>
      </c>
      <c r="Q466" s="2">
        <v>4.8500000000000001E-2</v>
      </c>
      <c r="R466" s="2">
        <v>0.55820000000000003</v>
      </c>
      <c r="S466" s="2">
        <v>-0.11260000000000001</v>
      </c>
      <c r="T466">
        <v>0.71</v>
      </c>
      <c r="U466" s="1">
        <v>45859.6875</v>
      </c>
      <c r="V466">
        <v>296.10000000000002</v>
      </c>
      <c r="W466">
        <v>129.4</v>
      </c>
      <c r="X466">
        <v>116.88</v>
      </c>
      <c r="Y466" s="3">
        <f>DATE(YEAR(U466), MONTH(U466), DAY(U466))</f>
        <v>45859</v>
      </c>
      <c r="Z466" t="str">
        <f>IF(TEXT(U466, "hh:mm") = "00:00", "08:30", TEXT(U466, "hh:mm"))</f>
        <v>16:30</v>
      </c>
      <c r="AA466" s="3">
        <f>WORKDAY(AB466,-1,[1]USHolidays!$B$2:$B$11)</f>
        <v>45856</v>
      </c>
      <c r="AB466" s="3">
        <f>IF(WEEKDAY(Y466,2)=6,Y466-1,IF(WEEKDAY(Y466,2)=7,Y466-2,IF(Z466="08:30",IF(WEEKDAY(Y466,2)=1,Y466-3, Y466-1),Y466)))</f>
        <v>45859</v>
      </c>
      <c r="AC466" s="3">
        <f>WORKDAY(AB466,1,[1]USHolidays!$B$2:$B$11)</f>
        <v>45860</v>
      </c>
      <c r="AD466">
        <f>ROUND(P466*10, 0)</f>
        <v>1</v>
      </c>
      <c r="AE466">
        <f>ROUND(N466*20, 0)</f>
        <v>2</v>
      </c>
      <c r="AF466">
        <f>ROUND(O466, 0)</f>
        <v>5</v>
      </c>
      <c r="AG466">
        <f>IF(J466 = "", 999, ROUND(J466*10, 0))</f>
        <v>123</v>
      </c>
    </row>
    <row r="467" spans="1:33" x14ac:dyDescent="0.25">
      <c r="A467">
        <v>599</v>
      </c>
      <c r="B467" t="s">
        <v>2253</v>
      </c>
      <c r="C467" t="s">
        <v>2252</v>
      </c>
      <c r="D467" t="s">
        <v>17</v>
      </c>
      <c r="E467" t="s">
        <v>2</v>
      </c>
      <c r="F467" t="s">
        <v>1743</v>
      </c>
      <c r="G467" t="s">
        <v>11</v>
      </c>
      <c r="H467">
        <v>5922.68</v>
      </c>
      <c r="I467">
        <v>6.92</v>
      </c>
      <c r="J467">
        <v>1.1200000000000001</v>
      </c>
      <c r="K467">
        <v>61.19</v>
      </c>
      <c r="L467">
        <v>1.36</v>
      </c>
      <c r="N467" s="2">
        <v>0.1139</v>
      </c>
      <c r="O467">
        <v>2.67</v>
      </c>
      <c r="P467">
        <v>0.36</v>
      </c>
      <c r="Q467" s="2">
        <v>0.1072</v>
      </c>
      <c r="R467" s="2">
        <v>5.2499999999999998E-2</v>
      </c>
      <c r="S467" s="2">
        <v>-2.1100000000000001E-2</v>
      </c>
      <c r="T467">
        <v>1.53</v>
      </c>
      <c r="U467" s="1">
        <v>45861.354166666664</v>
      </c>
      <c r="V467">
        <v>1065.1600000000001</v>
      </c>
      <c r="W467">
        <v>76</v>
      </c>
      <c r="X467">
        <v>59.92</v>
      </c>
      <c r="Y467" s="3">
        <f>DATE(YEAR(U467), MONTH(U467), DAY(U467))</f>
        <v>45861</v>
      </c>
      <c r="Z467" t="str">
        <f>IF(TEXT(U467, "hh:mm") = "00:00", "08:30", TEXT(U467, "hh:mm"))</f>
        <v>08:30</v>
      </c>
      <c r="AA467" s="3">
        <f>WORKDAY(AB467,-1,[1]USHolidays!$B$2:$B$11)</f>
        <v>45859</v>
      </c>
      <c r="AB467" s="3">
        <f>IF(WEEKDAY(Y467,2)=6,Y467-1,IF(WEEKDAY(Y467,2)=7,Y467-2,IF(Z467="08:30",IF(WEEKDAY(Y467,2)=1,Y467-3, Y467-1),Y467)))</f>
        <v>45860</v>
      </c>
      <c r="AC467" s="3">
        <f>WORKDAY(AB467,1,[1]USHolidays!$B$2:$B$11)</f>
        <v>45861</v>
      </c>
      <c r="AD467">
        <f>ROUND(P467*10, 0)</f>
        <v>4</v>
      </c>
      <c r="AE467">
        <f>ROUND(N467*20, 0)</f>
        <v>2</v>
      </c>
      <c r="AF467">
        <f>ROUND(O467, 0)</f>
        <v>3</v>
      </c>
      <c r="AG467">
        <f>IF(J467 = "", 999, ROUND(J467*10, 0))</f>
        <v>11</v>
      </c>
    </row>
    <row r="468" spans="1:33" x14ac:dyDescent="0.25">
      <c r="A468">
        <v>47</v>
      </c>
      <c r="B468" t="s">
        <v>2251</v>
      </c>
      <c r="C468" t="s">
        <v>2250</v>
      </c>
      <c r="D468" t="s">
        <v>3</v>
      </c>
      <c r="E468" t="s">
        <v>29</v>
      </c>
      <c r="F468" t="s">
        <v>99</v>
      </c>
      <c r="G468" t="s">
        <v>11</v>
      </c>
      <c r="H468">
        <v>14422.55</v>
      </c>
      <c r="I468">
        <v>67.459999999999994</v>
      </c>
      <c r="J468">
        <v>5.34</v>
      </c>
      <c r="K468">
        <v>10.62</v>
      </c>
      <c r="L468">
        <v>1.1000000000000001</v>
      </c>
      <c r="N468" s="2">
        <v>0.1139</v>
      </c>
      <c r="O468">
        <v>1.8</v>
      </c>
      <c r="P468">
        <v>1.02</v>
      </c>
      <c r="Q468" s="2">
        <v>1.9800000000000002E-2</v>
      </c>
      <c r="R468" s="2">
        <v>0.36399999999999999</v>
      </c>
      <c r="S468" s="2">
        <v>0.4345</v>
      </c>
      <c r="T468">
        <v>1.56</v>
      </c>
      <c r="U468" s="1">
        <v>45869.354166666664</v>
      </c>
      <c r="V468">
        <v>4148.32</v>
      </c>
      <c r="W468">
        <v>37.67</v>
      </c>
      <c r="X468">
        <v>34.4</v>
      </c>
      <c r="Y468" s="3">
        <f>DATE(YEAR(U468), MONTH(U468), DAY(U468))</f>
        <v>45869</v>
      </c>
      <c r="Z468" t="str">
        <f>IF(TEXT(U468, "hh:mm") = "00:00", "08:30", TEXT(U468, "hh:mm"))</f>
        <v>08:30</v>
      </c>
      <c r="AA468" s="3">
        <f>WORKDAY(AB468,-1,[1]USHolidays!$B$2:$B$11)</f>
        <v>45867</v>
      </c>
      <c r="AB468" s="3">
        <f>IF(WEEKDAY(Y468,2)=6,Y468-1,IF(WEEKDAY(Y468,2)=7,Y468-2,IF(Z468="08:30",IF(WEEKDAY(Y468,2)=1,Y468-3, Y468-1),Y468)))</f>
        <v>45868</v>
      </c>
      <c r="AC468" s="3">
        <f>WORKDAY(AB468,1,[1]USHolidays!$B$2:$B$11)</f>
        <v>45869</v>
      </c>
      <c r="AD468">
        <f>ROUND(P468*10, 0)</f>
        <v>10</v>
      </c>
      <c r="AE468">
        <f>ROUND(N468*20, 0)</f>
        <v>2</v>
      </c>
      <c r="AF468">
        <f>ROUND(O468, 0)</f>
        <v>2</v>
      </c>
      <c r="AG468">
        <f>IF(J468 = "", 999, ROUND(J468*10, 0))</f>
        <v>53</v>
      </c>
    </row>
    <row r="469" spans="1:33" x14ac:dyDescent="0.25">
      <c r="A469">
        <v>609</v>
      </c>
      <c r="B469" t="s">
        <v>2249</v>
      </c>
      <c r="C469" t="s">
        <v>2248</v>
      </c>
      <c r="D469" t="s">
        <v>3</v>
      </c>
      <c r="E469" t="s">
        <v>16</v>
      </c>
      <c r="F469" t="s">
        <v>15</v>
      </c>
      <c r="G469" t="s">
        <v>260</v>
      </c>
      <c r="H469">
        <v>17755.18</v>
      </c>
      <c r="I469">
        <v>11.07</v>
      </c>
      <c r="K469">
        <v>32.020000000000003</v>
      </c>
      <c r="L469">
        <v>6.83</v>
      </c>
      <c r="M469" s="2">
        <v>4.6199999999999998E-2</v>
      </c>
      <c r="N469" s="2">
        <v>0.1138</v>
      </c>
      <c r="O469">
        <v>2.33</v>
      </c>
      <c r="P469">
        <v>0.03</v>
      </c>
      <c r="Q469" s="2">
        <v>0.15040000000000001</v>
      </c>
      <c r="R469" s="2">
        <v>8.7099999999999997E-2</v>
      </c>
      <c r="S469" s="2">
        <v>-4.2299999999999997E-2</v>
      </c>
      <c r="T469">
        <v>1.3</v>
      </c>
      <c r="U469" s="1">
        <v>45868.6875</v>
      </c>
      <c r="V469">
        <v>1525.88</v>
      </c>
      <c r="W469">
        <v>41.72</v>
      </c>
      <c r="X469">
        <v>36.19</v>
      </c>
      <c r="Y469" s="3">
        <f>DATE(YEAR(U469), MONTH(U469), DAY(U469))</f>
        <v>45868</v>
      </c>
      <c r="Z469" t="str">
        <f>IF(TEXT(U469, "hh:mm") = "00:00", "08:30", TEXT(U469, "hh:mm"))</f>
        <v>16:30</v>
      </c>
      <c r="AA469" s="3">
        <f>WORKDAY(AB469,-1,[1]USHolidays!$B$2:$B$11)</f>
        <v>45867</v>
      </c>
      <c r="AB469" s="3">
        <f>IF(WEEKDAY(Y469,2)=6,Y469-1,IF(WEEKDAY(Y469,2)=7,Y469-2,IF(Z469="08:30",IF(WEEKDAY(Y469,2)=1,Y469-3, Y469-1),Y469)))</f>
        <v>45868</v>
      </c>
      <c r="AC469" s="3">
        <f>WORKDAY(AB469,1,[1]USHolidays!$B$2:$B$11)</f>
        <v>45869</v>
      </c>
      <c r="AD469">
        <f>ROUND(P469*10, 0)</f>
        <v>0</v>
      </c>
      <c r="AE469">
        <f>ROUND(N469*20, 0)</f>
        <v>2</v>
      </c>
      <c r="AF469">
        <f>ROUND(O469, 0)</f>
        <v>2</v>
      </c>
      <c r="AG469">
        <f>IF(J469 = "", 999, ROUND(J469*10, 0))</f>
        <v>999</v>
      </c>
    </row>
    <row r="470" spans="1:33" x14ac:dyDescent="0.25">
      <c r="A470">
        <v>506</v>
      </c>
      <c r="B470" t="s">
        <v>2247</v>
      </c>
      <c r="C470" t="s">
        <v>2246</v>
      </c>
      <c r="D470" t="s">
        <v>3</v>
      </c>
      <c r="E470" t="s">
        <v>2</v>
      </c>
      <c r="F470" t="s">
        <v>1</v>
      </c>
      <c r="G470" t="s">
        <v>80</v>
      </c>
      <c r="H470">
        <v>85090.5</v>
      </c>
      <c r="I470">
        <v>50.51</v>
      </c>
      <c r="J470">
        <v>3.54</v>
      </c>
      <c r="K470">
        <v>21.64</v>
      </c>
      <c r="L470">
        <v>11.9</v>
      </c>
      <c r="M470" s="2">
        <v>7.4000000000000003E-3</v>
      </c>
      <c r="N470" s="2">
        <v>0.1137</v>
      </c>
      <c r="O470">
        <v>7.11</v>
      </c>
      <c r="P470">
        <v>0.93</v>
      </c>
      <c r="Q470" s="2">
        <v>0.22989999999999999</v>
      </c>
      <c r="R470" s="2">
        <v>3.4000000000000002E-2</v>
      </c>
      <c r="S470" s="2">
        <v>0.124</v>
      </c>
      <c r="T470">
        <v>1.1000000000000001</v>
      </c>
      <c r="U470" s="1">
        <v>45869.354166666664</v>
      </c>
      <c r="V470">
        <v>315.42</v>
      </c>
      <c r="W470">
        <v>534.48</v>
      </c>
      <c r="X470">
        <v>477.5</v>
      </c>
      <c r="Y470" s="3">
        <f>DATE(YEAR(U470), MONTH(U470), DAY(U470))</f>
        <v>45869</v>
      </c>
      <c r="Z470" t="str">
        <f>IF(TEXT(U470, "hh:mm") = "00:00", "08:30", TEXT(U470, "hh:mm"))</f>
        <v>08:30</v>
      </c>
      <c r="AA470" s="3">
        <f>WORKDAY(AB470,-1,[1]USHolidays!$B$2:$B$11)</f>
        <v>45867</v>
      </c>
      <c r="AB470" s="3">
        <f>IF(WEEKDAY(Y470,2)=6,Y470-1,IF(WEEKDAY(Y470,2)=7,Y470-2,IF(Z470="08:30",IF(WEEKDAY(Y470,2)=1,Y470-3, Y470-1),Y470)))</f>
        <v>45868</v>
      </c>
      <c r="AC470" s="3">
        <f>WORKDAY(AB470,1,[1]USHolidays!$B$2:$B$11)</f>
        <v>45869</v>
      </c>
      <c r="AD470">
        <f>ROUND(P470*10, 0)</f>
        <v>9</v>
      </c>
      <c r="AE470">
        <f>ROUND(N470*20, 0)</f>
        <v>2</v>
      </c>
      <c r="AF470">
        <f>ROUND(O470, 0)</f>
        <v>7</v>
      </c>
      <c r="AG470">
        <f>IF(J470 = "", 999, ROUND(J470*10, 0))</f>
        <v>35</v>
      </c>
    </row>
    <row r="471" spans="1:33" x14ac:dyDescent="0.25">
      <c r="A471">
        <v>208</v>
      </c>
      <c r="B471" t="s">
        <v>2245</v>
      </c>
      <c r="C471" t="s">
        <v>2244</v>
      </c>
      <c r="D471" t="s">
        <v>3</v>
      </c>
      <c r="E471" t="s">
        <v>16</v>
      </c>
      <c r="F471" t="s">
        <v>35</v>
      </c>
      <c r="G471" t="s">
        <v>11</v>
      </c>
      <c r="H471">
        <v>68233.679999999993</v>
      </c>
      <c r="I471">
        <v>11.75</v>
      </c>
      <c r="J471">
        <v>2.57</v>
      </c>
      <c r="K471">
        <v>13.33</v>
      </c>
      <c r="L471">
        <v>0.49</v>
      </c>
      <c r="M471" s="2">
        <v>6.9199999999999998E-2</v>
      </c>
      <c r="N471" s="2">
        <v>0.1135</v>
      </c>
      <c r="O471">
        <v>5.96</v>
      </c>
      <c r="P471">
        <v>1.1399999999999999</v>
      </c>
      <c r="Q471" s="2">
        <v>0.1074</v>
      </c>
      <c r="R471" s="2">
        <v>2.18E-2</v>
      </c>
      <c r="S471" s="2">
        <v>3.2000000000000002E-3</v>
      </c>
      <c r="T471">
        <v>0.66</v>
      </c>
      <c r="U471" s="1">
        <v>45866.354166666664</v>
      </c>
      <c r="V471">
        <v>4074.48</v>
      </c>
      <c r="W471">
        <v>36.19</v>
      </c>
      <c r="X471">
        <v>31.46</v>
      </c>
      <c r="Y471" s="3">
        <f>DATE(YEAR(U471), MONTH(U471), DAY(U471))</f>
        <v>45866</v>
      </c>
      <c r="Z471" t="str">
        <f>IF(TEXT(U471, "hh:mm") = "00:00", "08:30", TEXT(U471, "hh:mm"))</f>
        <v>08:30</v>
      </c>
      <c r="AA471" s="3">
        <f>WORKDAY(AB471,-1,[1]USHolidays!$B$2:$B$11)</f>
        <v>45862</v>
      </c>
      <c r="AB471" s="3">
        <f>IF(WEEKDAY(Y471,2)=6,Y471-1,IF(WEEKDAY(Y471,2)=7,Y471-2,IF(Z471="08:30",IF(WEEKDAY(Y471,2)=1,Y471-3, Y471-1),Y471)))</f>
        <v>45863</v>
      </c>
      <c r="AC471" s="3">
        <f>WORKDAY(AB471,1,[1]USHolidays!$B$2:$B$11)</f>
        <v>45866</v>
      </c>
      <c r="AD471">
        <f>ROUND(P471*10, 0)</f>
        <v>11</v>
      </c>
      <c r="AE471">
        <f>ROUND(N471*20, 0)</f>
        <v>2</v>
      </c>
      <c r="AF471">
        <f>ROUND(O471, 0)</f>
        <v>6</v>
      </c>
      <c r="AG471">
        <f>IF(J471 = "", 999, ROUND(J471*10, 0))</f>
        <v>26</v>
      </c>
    </row>
    <row r="472" spans="1:33" x14ac:dyDescent="0.25">
      <c r="A472">
        <v>618</v>
      </c>
      <c r="B472" t="s">
        <v>2243</v>
      </c>
      <c r="C472" t="s">
        <v>2242</v>
      </c>
      <c r="D472" t="s">
        <v>3</v>
      </c>
      <c r="E472" t="s">
        <v>88</v>
      </c>
      <c r="F472" t="s">
        <v>477</v>
      </c>
      <c r="G472" t="s">
        <v>260</v>
      </c>
      <c r="H472">
        <v>6409.52</v>
      </c>
      <c r="K472">
        <v>61.69</v>
      </c>
      <c r="L472">
        <v>19.13</v>
      </c>
      <c r="M472" s="2">
        <v>8.2000000000000003E-2</v>
      </c>
      <c r="N472" s="2">
        <v>0.113</v>
      </c>
      <c r="O472">
        <v>5.38</v>
      </c>
      <c r="P472">
        <v>0.22</v>
      </c>
      <c r="Q472" s="2">
        <v>-2.0799999999999999E-2</v>
      </c>
      <c r="R472" s="2">
        <v>0.10489999999999999</v>
      </c>
      <c r="S472" s="2">
        <v>0.12280000000000001</v>
      </c>
      <c r="T472">
        <v>1.47</v>
      </c>
      <c r="U472" s="1">
        <v>45867.6875</v>
      </c>
      <c r="V472">
        <v>199.21</v>
      </c>
      <c r="W472">
        <v>34.42</v>
      </c>
      <c r="X472">
        <v>32.65</v>
      </c>
      <c r="Y472" s="3">
        <f>DATE(YEAR(U472), MONTH(U472), DAY(U472))</f>
        <v>45867</v>
      </c>
      <c r="Z472" t="str">
        <f>IF(TEXT(U472, "hh:mm") = "00:00", "08:30", TEXT(U472, "hh:mm"))</f>
        <v>16:30</v>
      </c>
      <c r="AA472" s="3">
        <f>WORKDAY(AB472,-1,[1]USHolidays!$B$2:$B$11)</f>
        <v>45866</v>
      </c>
      <c r="AB472" s="3">
        <f>IF(WEEKDAY(Y472,2)=6,Y472-1,IF(WEEKDAY(Y472,2)=7,Y472-2,IF(Z472="08:30",IF(WEEKDAY(Y472,2)=1,Y472-3, Y472-1),Y472)))</f>
        <v>45867</v>
      </c>
      <c r="AC472" s="3">
        <f>WORKDAY(AB472,1,[1]USHolidays!$B$2:$B$11)</f>
        <v>45868</v>
      </c>
      <c r="AD472">
        <f>ROUND(P472*10, 0)</f>
        <v>2</v>
      </c>
      <c r="AE472">
        <f>ROUND(N472*20, 0)</f>
        <v>2</v>
      </c>
      <c r="AF472">
        <f>ROUND(O472, 0)</f>
        <v>5</v>
      </c>
      <c r="AG472">
        <f>IF(J472 = "", 999, ROUND(J472*10, 0))</f>
        <v>999</v>
      </c>
    </row>
    <row r="473" spans="1:33" x14ac:dyDescent="0.25">
      <c r="A473">
        <v>546</v>
      </c>
      <c r="B473" t="s">
        <v>2241</v>
      </c>
      <c r="C473" t="s">
        <v>2240</v>
      </c>
      <c r="D473" t="s">
        <v>17</v>
      </c>
      <c r="E473" t="s">
        <v>119</v>
      </c>
      <c r="F473" t="s">
        <v>516</v>
      </c>
      <c r="G473" t="s">
        <v>11</v>
      </c>
      <c r="H473">
        <v>4832.12</v>
      </c>
      <c r="I473">
        <v>13</v>
      </c>
      <c r="J473">
        <v>0.34</v>
      </c>
      <c r="K473">
        <v>52.09</v>
      </c>
      <c r="M473" s="2">
        <v>1.95E-2</v>
      </c>
      <c r="N473" s="2">
        <v>0.113</v>
      </c>
      <c r="O473">
        <v>3.4</v>
      </c>
      <c r="P473">
        <v>0.27</v>
      </c>
      <c r="Q473" s="2">
        <v>7.3200000000000001E-2</v>
      </c>
      <c r="R473" s="2">
        <v>-0.1014</v>
      </c>
      <c r="S473" s="2">
        <v>-0.15090000000000001</v>
      </c>
      <c r="T473">
        <v>0.46</v>
      </c>
      <c r="U473" s="1">
        <v>45861.6875</v>
      </c>
      <c r="V473">
        <v>481.9</v>
      </c>
      <c r="W473">
        <v>88.67</v>
      </c>
      <c r="X473">
        <v>79.41</v>
      </c>
      <c r="Y473" s="3">
        <f>DATE(YEAR(U473), MONTH(U473), DAY(U473))</f>
        <v>45861</v>
      </c>
      <c r="Z473" t="str">
        <f>IF(TEXT(U473, "hh:mm") = "00:00", "08:30", TEXT(U473, "hh:mm"))</f>
        <v>16:30</v>
      </c>
      <c r="AA473" s="3">
        <f>WORKDAY(AB473,-1,[1]USHolidays!$B$2:$B$11)</f>
        <v>45860</v>
      </c>
      <c r="AB473" s="3">
        <f>IF(WEEKDAY(Y473,2)=6,Y473-1,IF(WEEKDAY(Y473,2)=7,Y473-2,IF(Z473="08:30",IF(WEEKDAY(Y473,2)=1,Y473-3, Y473-1),Y473)))</f>
        <v>45861</v>
      </c>
      <c r="AC473" s="3">
        <f>WORKDAY(AB473,1,[1]USHolidays!$B$2:$B$11)</f>
        <v>45862</v>
      </c>
      <c r="AD473">
        <f>ROUND(P473*10, 0)</f>
        <v>3</v>
      </c>
      <c r="AE473">
        <f>ROUND(N473*20, 0)</f>
        <v>2</v>
      </c>
      <c r="AF473">
        <f>ROUND(O473, 0)</f>
        <v>3</v>
      </c>
      <c r="AG473">
        <f>IF(J473 = "", 999, ROUND(J473*10, 0))</f>
        <v>3</v>
      </c>
    </row>
    <row r="474" spans="1:33" x14ac:dyDescent="0.25">
      <c r="A474">
        <v>586</v>
      </c>
      <c r="B474" t="s">
        <v>2239</v>
      </c>
      <c r="C474" t="s">
        <v>2238</v>
      </c>
      <c r="D474" t="s">
        <v>3</v>
      </c>
      <c r="E474" t="s">
        <v>25</v>
      </c>
      <c r="F474" t="s">
        <v>63</v>
      </c>
      <c r="G474" t="s">
        <v>11</v>
      </c>
      <c r="H474">
        <v>8524.2800000000007</v>
      </c>
      <c r="I474">
        <v>22.34</v>
      </c>
      <c r="J474">
        <v>3.25</v>
      </c>
      <c r="K474">
        <v>23.56</v>
      </c>
      <c r="L474">
        <v>3.85</v>
      </c>
      <c r="N474" s="2">
        <v>0.1129</v>
      </c>
      <c r="O474">
        <v>5.5</v>
      </c>
      <c r="P474">
        <v>0.59</v>
      </c>
      <c r="Q474" s="2">
        <v>5.91E-2</v>
      </c>
      <c r="R474" s="2">
        <v>0.1754</v>
      </c>
      <c r="S474" s="2">
        <v>-0.13469999999999999</v>
      </c>
      <c r="T474">
        <v>0.62</v>
      </c>
      <c r="U474" s="1">
        <v>45875.354166666664</v>
      </c>
      <c r="V474">
        <v>1192.01</v>
      </c>
      <c r="W474">
        <v>87</v>
      </c>
      <c r="X474">
        <v>79.819999999999993</v>
      </c>
      <c r="Y474" s="3">
        <f>DATE(YEAR(U474), MONTH(U474), DAY(U474))</f>
        <v>45875</v>
      </c>
      <c r="Z474" t="str">
        <f>IF(TEXT(U474, "hh:mm") = "00:00", "08:30", TEXT(U474, "hh:mm"))</f>
        <v>08:30</v>
      </c>
      <c r="AA474" s="3">
        <f>WORKDAY(AB474,-1,[1]USHolidays!$B$2:$B$11)</f>
        <v>45873</v>
      </c>
      <c r="AB474" s="3">
        <f>IF(WEEKDAY(Y474,2)=6,Y474-1,IF(WEEKDAY(Y474,2)=7,Y474-2,IF(Z474="08:30",IF(WEEKDAY(Y474,2)=1,Y474-3, Y474-1),Y474)))</f>
        <v>45874</v>
      </c>
      <c r="AC474" s="3">
        <f>WORKDAY(AB474,1,[1]USHolidays!$B$2:$B$11)</f>
        <v>45875</v>
      </c>
      <c r="AD474">
        <f>ROUND(P474*10, 0)</f>
        <v>6</v>
      </c>
      <c r="AE474">
        <f>ROUND(N474*20, 0)</f>
        <v>2</v>
      </c>
      <c r="AF474">
        <f>ROUND(O474, 0)</f>
        <v>6</v>
      </c>
      <c r="AG474">
        <f>IF(J474 = "", 999, ROUND(J474*10, 0))</f>
        <v>33</v>
      </c>
    </row>
    <row r="475" spans="1:33" x14ac:dyDescent="0.25">
      <c r="A475">
        <v>502</v>
      </c>
      <c r="B475" t="s">
        <v>2237</v>
      </c>
      <c r="C475" t="s">
        <v>2236</v>
      </c>
      <c r="D475" t="s">
        <v>3</v>
      </c>
      <c r="E475" t="s">
        <v>233</v>
      </c>
      <c r="F475" t="s">
        <v>1597</v>
      </c>
      <c r="G475" t="s">
        <v>225</v>
      </c>
      <c r="H475">
        <v>83859.62</v>
      </c>
      <c r="I475">
        <v>17.89</v>
      </c>
      <c r="J475">
        <v>1.65</v>
      </c>
      <c r="K475">
        <v>32.83</v>
      </c>
      <c r="L475">
        <v>33.020000000000003</v>
      </c>
      <c r="M475" s="2">
        <v>0.02</v>
      </c>
      <c r="N475" s="2">
        <v>0.1128</v>
      </c>
      <c r="O475">
        <v>3.52</v>
      </c>
      <c r="P475">
        <v>0.08</v>
      </c>
      <c r="Q475" s="2">
        <v>0.31169999999999998</v>
      </c>
      <c r="R475" s="2">
        <v>0.1081</v>
      </c>
      <c r="S475" s="2">
        <v>0.47839999999999999</v>
      </c>
      <c r="T475">
        <v>0.67</v>
      </c>
      <c r="U475" s="1">
        <v>45883.354166666664</v>
      </c>
      <c r="V475">
        <v>839.28</v>
      </c>
      <c r="W475">
        <v>149.97</v>
      </c>
      <c r="X475">
        <v>131.88999999999999</v>
      </c>
      <c r="Y475" s="3">
        <f>DATE(YEAR(U475), MONTH(U475), DAY(U475))</f>
        <v>45883</v>
      </c>
      <c r="Z475" t="str">
        <f>IF(TEXT(U475, "hh:mm") = "00:00", "08:30", TEXT(U475, "hh:mm"))</f>
        <v>08:30</v>
      </c>
      <c r="AA475" s="3">
        <f>WORKDAY(AB475,-1,[1]USHolidays!$B$2:$B$11)</f>
        <v>45881</v>
      </c>
      <c r="AB475" s="3">
        <f>IF(WEEKDAY(Y475,2)=6,Y475-1,IF(WEEKDAY(Y475,2)=7,Y475-2,IF(Z475="08:30",IF(WEEKDAY(Y475,2)=1,Y475-3, Y475-1),Y475)))</f>
        <v>45882</v>
      </c>
      <c r="AC475" s="3">
        <f>WORKDAY(AB475,1,[1]USHolidays!$B$2:$B$11)</f>
        <v>45883</v>
      </c>
      <c r="AD475">
        <f>ROUND(P475*10, 0)</f>
        <v>1</v>
      </c>
      <c r="AE475">
        <f>ROUND(N475*20, 0)</f>
        <v>2</v>
      </c>
      <c r="AF475">
        <f>ROUND(O475, 0)</f>
        <v>4</v>
      </c>
      <c r="AG475">
        <f>IF(J475 = "", 999, ROUND(J475*10, 0))</f>
        <v>17</v>
      </c>
    </row>
    <row r="476" spans="1:33" x14ac:dyDescent="0.25">
      <c r="A476">
        <v>212</v>
      </c>
      <c r="B476" t="s">
        <v>2235</v>
      </c>
      <c r="C476" t="s">
        <v>2234</v>
      </c>
      <c r="D476" t="s">
        <v>3</v>
      </c>
      <c r="E476" t="s">
        <v>16</v>
      </c>
      <c r="F476" t="s">
        <v>353</v>
      </c>
      <c r="G476" t="s">
        <v>2233</v>
      </c>
      <c r="H476">
        <v>65147.19</v>
      </c>
      <c r="I476">
        <v>8.51</v>
      </c>
      <c r="K476">
        <v>15.37</v>
      </c>
      <c r="L476">
        <v>9.39</v>
      </c>
      <c r="M476" s="2">
        <v>5.8900000000000001E-2</v>
      </c>
      <c r="N476" s="2">
        <v>0.11210000000000001</v>
      </c>
      <c r="O476">
        <v>5.34</v>
      </c>
      <c r="P476">
        <v>0.82</v>
      </c>
      <c r="Q476" s="2">
        <v>7.7200000000000005E-2</v>
      </c>
      <c r="R476" s="2">
        <v>0.153</v>
      </c>
      <c r="S476" s="2">
        <v>0.1013</v>
      </c>
      <c r="T476">
        <v>0.56999999999999995</v>
      </c>
      <c r="U476" s="1">
        <v>45861.354166666664</v>
      </c>
      <c r="V476">
        <v>4076.92</v>
      </c>
      <c r="W476">
        <v>27.04</v>
      </c>
      <c r="X476">
        <v>25.7</v>
      </c>
      <c r="Y476" s="3">
        <f>DATE(YEAR(U476), MONTH(U476), DAY(U476))</f>
        <v>45861</v>
      </c>
      <c r="Z476" t="str">
        <f>IF(TEXT(U476, "hh:mm") = "00:00", "08:30", TEXT(U476, "hh:mm"))</f>
        <v>08:30</v>
      </c>
      <c r="AA476" s="3">
        <f>WORKDAY(AB476,-1,[1]USHolidays!$B$2:$B$11)</f>
        <v>45859</v>
      </c>
      <c r="AB476" s="3">
        <f>IF(WEEKDAY(Y476,2)=6,Y476-1,IF(WEEKDAY(Y476,2)=7,Y476-2,IF(Z476="08:30",IF(WEEKDAY(Y476,2)=1,Y476-3, Y476-1),Y476)))</f>
        <v>45860</v>
      </c>
      <c r="AC476" s="3">
        <f>WORKDAY(AB476,1,[1]USHolidays!$B$2:$B$11)</f>
        <v>45861</v>
      </c>
      <c r="AD476">
        <f>ROUND(P476*10, 0)</f>
        <v>8</v>
      </c>
      <c r="AE476">
        <f>ROUND(N476*20, 0)</f>
        <v>2</v>
      </c>
      <c r="AF476">
        <f>ROUND(O476, 0)</f>
        <v>5</v>
      </c>
      <c r="AG476">
        <f>IF(J476 = "", 999, ROUND(J476*10, 0))</f>
        <v>999</v>
      </c>
    </row>
    <row r="477" spans="1:33" x14ac:dyDescent="0.25">
      <c r="A477">
        <v>50</v>
      </c>
      <c r="B477" t="s">
        <v>2232</v>
      </c>
      <c r="C477" t="s">
        <v>2231</v>
      </c>
      <c r="D477" t="s">
        <v>60</v>
      </c>
      <c r="E477" t="s">
        <v>47</v>
      </c>
      <c r="F477" t="s">
        <v>46</v>
      </c>
      <c r="G477" t="s">
        <v>11</v>
      </c>
      <c r="H477">
        <v>7794.11</v>
      </c>
      <c r="I477">
        <v>22.32</v>
      </c>
      <c r="J477">
        <v>5.95</v>
      </c>
      <c r="K477">
        <v>12.48</v>
      </c>
      <c r="L477">
        <v>0.51</v>
      </c>
      <c r="M477" s="2">
        <v>2.7E-2</v>
      </c>
      <c r="N477" s="2">
        <v>0.11210000000000001</v>
      </c>
      <c r="O477">
        <v>2.38</v>
      </c>
      <c r="P477">
        <v>2.4500000000000002</v>
      </c>
      <c r="Q477" s="2">
        <v>5.5399999999999998E-2</v>
      </c>
      <c r="R477" s="2">
        <v>2.8999999999999998E-3</v>
      </c>
      <c r="S477" s="2">
        <v>-0.16309999999999999</v>
      </c>
      <c r="T477">
        <v>0.51</v>
      </c>
      <c r="U477" s="1">
        <v>45930.354166666664</v>
      </c>
      <c r="V477">
        <v>2046.96</v>
      </c>
      <c r="W477">
        <v>62.1</v>
      </c>
      <c r="X477">
        <v>55.93</v>
      </c>
      <c r="Y477" s="3">
        <f>DATE(YEAR(U477), MONTH(U477), DAY(U477))</f>
        <v>45930</v>
      </c>
      <c r="Z477" t="str">
        <f>IF(TEXT(U477, "hh:mm") = "00:00", "08:30", TEXT(U477, "hh:mm"))</f>
        <v>08:30</v>
      </c>
      <c r="AA477" s="3">
        <f>WORKDAY(AB477,-1,[1]USHolidays!$B$2:$B$11)</f>
        <v>45926</v>
      </c>
      <c r="AB477" s="3">
        <f>IF(WEEKDAY(Y477,2)=6,Y477-1,IF(WEEKDAY(Y477,2)=7,Y477-2,IF(Z477="08:30",IF(WEEKDAY(Y477,2)=1,Y477-3, Y477-1),Y477)))</f>
        <v>45929</v>
      </c>
      <c r="AC477" s="3">
        <f>WORKDAY(AB477,1,[1]USHolidays!$B$2:$B$11)</f>
        <v>45930</v>
      </c>
      <c r="AD477">
        <f>ROUND(P477*10, 0)</f>
        <v>25</v>
      </c>
      <c r="AE477">
        <f>ROUND(N477*20, 0)</f>
        <v>2</v>
      </c>
      <c r="AF477">
        <f>ROUND(O477, 0)</f>
        <v>2</v>
      </c>
      <c r="AG477">
        <f>IF(J477 = "", 999, ROUND(J477*10, 0))</f>
        <v>60</v>
      </c>
    </row>
    <row r="478" spans="1:33" x14ac:dyDescent="0.25">
      <c r="A478">
        <v>381</v>
      </c>
      <c r="B478" t="s">
        <v>2232</v>
      </c>
      <c r="C478" t="s">
        <v>2231</v>
      </c>
      <c r="D478" t="s">
        <v>60</v>
      </c>
      <c r="E478" t="s">
        <v>47</v>
      </c>
      <c r="F478" t="s">
        <v>46</v>
      </c>
      <c r="G478" t="s">
        <v>11</v>
      </c>
      <c r="H478">
        <v>8176.96</v>
      </c>
      <c r="I478">
        <v>23.42</v>
      </c>
      <c r="J478">
        <v>5.54</v>
      </c>
      <c r="K478">
        <v>12.48</v>
      </c>
      <c r="L478">
        <v>0.51</v>
      </c>
      <c r="M478" s="2">
        <v>2.58E-2</v>
      </c>
      <c r="N478" s="2">
        <v>0.11210000000000001</v>
      </c>
      <c r="O478">
        <v>2.5</v>
      </c>
      <c r="P478">
        <v>2.4500000000000002</v>
      </c>
      <c r="Q478" s="2">
        <v>5.5399999999999998E-2</v>
      </c>
      <c r="R478" s="2">
        <v>0.125</v>
      </c>
      <c r="S478" s="2">
        <v>-0.1217</v>
      </c>
      <c r="T478">
        <v>0.49</v>
      </c>
      <c r="U478" s="1">
        <v>45861.354166666664</v>
      </c>
      <c r="V478">
        <v>2152.42</v>
      </c>
      <c r="W478">
        <v>62.44</v>
      </c>
      <c r="X478">
        <v>58.7</v>
      </c>
      <c r="Y478" s="3">
        <f>DATE(YEAR(U478), MONTH(U478), DAY(U478))</f>
        <v>45861</v>
      </c>
      <c r="Z478" t="str">
        <f>IF(TEXT(U478, "hh:mm") = "00:00", "08:30", TEXT(U478, "hh:mm"))</f>
        <v>08:30</v>
      </c>
      <c r="AA478" s="3">
        <f>WORKDAY(AB478,-1,[1]USHolidays!$B$2:$B$11)</f>
        <v>45859</v>
      </c>
      <c r="AB478" s="3">
        <f>IF(WEEKDAY(Y478,2)=6,Y478-1,IF(WEEKDAY(Y478,2)=7,Y478-2,IF(Z478="08:30",IF(WEEKDAY(Y478,2)=1,Y478-3, Y478-1),Y478)))</f>
        <v>45860</v>
      </c>
      <c r="AC478" s="3">
        <f>WORKDAY(AB478,1,[1]USHolidays!$B$2:$B$11)</f>
        <v>45861</v>
      </c>
      <c r="AD478">
        <f>ROUND(P478*10, 0)</f>
        <v>25</v>
      </c>
      <c r="AE478">
        <f>ROUND(N478*20, 0)</f>
        <v>2</v>
      </c>
      <c r="AF478">
        <f>ROUND(O478, 0)</f>
        <v>3</v>
      </c>
      <c r="AG478">
        <f>IF(J478 = "", 999, ROUND(J478*10, 0))</f>
        <v>55</v>
      </c>
    </row>
    <row r="479" spans="1:33" x14ac:dyDescent="0.25">
      <c r="A479">
        <v>606</v>
      </c>
      <c r="B479" t="s">
        <v>2230</v>
      </c>
      <c r="C479" t="s">
        <v>2229</v>
      </c>
      <c r="D479" t="s">
        <v>3</v>
      </c>
      <c r="E479" t="s">
        <v>88</v>
      </c>
      <c r="F479" t="s">
        <v>87</v>
      </c>
      <c r="G479" t="s">
        <v>11</v>
      </c>
      <c r="H479">
        <v>11681.07</v>
      </c>
      <c r="I479">
        <v>25.98</v>
      </c>
      <c r="J479">
        <v>1.18</v>
      </c>
      <c r="K479">
        <v>50.29</v>
      </c>
      <c r="L479">
        <v>3.77</v>
      </c>
      <c r="M479" s="2">
        <v>1.01E-2</v>
      </c>
      <c r="N479" s="2">
        <v>0.112</v>
      </c>
      <c r="O479">
        <v>2.87</v>
      </c>
      <c r="P479">
        <v>0</v>
      </c>
      <c r="Q479" s="2">
        <v>0.56220000000000003</v>
      </c>
      <c r="R479" s="2">
        <v>4.0000000000000001E-3</v>
      </c>
      <c r="S479" s="2">
        <v>0.3458</v>
      </c>
      <c r="T479">
        <v>0.42</v>
      </c>
      <c r="U479" s="1">
        <v>45875.6875</v>
      </c>
      <c r="V479">
        <v>779.43</v>
      </c>
      <c r="W479">
        <v>211.12</v>
      </c>
      <c r="X479">
        <v>177.44</v>
      </c>
      <c r="Y479" s="3">
        <f>DATE(YEAR(U479), MONTH(U479), DAY(U479))</f>
        <v>45875</v>
      </c>
      <c r="Z479" t="str">
        <f>IF(TEXT(U479, "hh:mm") = "00:00", "08:30", TEXT(U479, "hh:mm"))</f>
        <v>16:30</v>
      </c>
      <c r="AA479" s="3">
        <f>WORKDAY(AB479,-1,[1]USHolidays!$B$2:$B$11)</f>
        <v>45874</v>
      </c>
      <c r="AB479" s="3">
        <f>IF(WEEKDAY(Y479,2)=6,Y479-1,IF(WEEKDAY(Y479,2)=7,Y479-2,IF(Z479="08:30",IF(WEEKDAY(Y479,2)=1,Y479-3, Y479-1),Y479)))</f>
        <v>45875</v>
      </c>
      <c r="AC479" s="3">
        <f>WORKDAY(AB479,1,[1]USHolidays!$B$2:$B$11)</f>
        <v>45876</v>
      </c>
      <c r="AD479">
        <f>ROUND(P479*10, 0)</f>
        <v>0</v>
      </c>
      <c r="AE479">
        <f>ROUND(N479*20, 0)</f>
        <v>2</v>
      </c>
      <c r="AF479">
        <f>ROUND(O479, 0)</f>
        <v>3</v>
      </c>
      <c r="AG479">
        <f>IF(J479 = "", 999, ROUND(J479*10, 0))</f>
        <v>12</v>
      </c>
    </row>
    <row r="480" spans="1:33" x14ac:dyDescent="0.25">
      <c r="A480">
        <v>640</v>
      </c>
      <c r="B480" t="s">
        <v>2228</v>
      </c>
      <c r="C480" t="s">
        <v>2227</v>
      </c>
      <c r="D480" t="s">
        <v>17</v>
      </c>
      <c r="E480" t="s">
        <v>8</v>
      </c>
      <c r="F480" t="s">
        <v>32</v>
      </c>
      <c r="G480" t="s">
        <v>11</v>
      </c>
      <c r="H480">
        <v>3030.87</v>
      </c>
      <c r="K480">
        <v>13.64</v>
      </c>
      <c r="L480">
        <v>1.95</v>
      </c>
      <c r="N480" s="2">
        <v>0.112</v>
      </c>
      <c r="O480">
        <v>7.46</v>
      </c>
      <c r="P480">
        <v>2.2200000000000002</v>
      </c>
      <c r="Q480" s="2">
        <v>-5.57E-2</v>
      </c>
      <c r="R480" s="2">
        <v>4.5999999999999999E-2</v>
      </c>
      <c r="S480" s="2">
        <v>0.1167</v>
      </c>
      <c r="T480">
        <v>1.76</v>
      </c>
      <c r="U480" s="1">
        <v>45874.354166666664</v>
      </c>
      <c r="V480">
        <v>1719.98</v>
      </c>
      <c r="W480">
        <v>31</v>
      </c>
      <c r="X480">
        <v>23.64</v>
      </c>
      <c r="Y480" s="3">
        <f>DATE(YEAR(U480), MONTH(U480), DAY(U480))</f>
        <v>45874</v>
      </c>
      <c r="Z480" t="str">
        <f>IF(TEXT(U480, "hh:mm") = "00:00", "08:30", TEXT(U480, "hh:mm"))</f>
        <v>08:30</v>
      </c>
      <c r="AA480" s="3">
        <f>WORKDAY(AB480,-1,[1]USHolidays!$B$2:$B$11)</f>
        <v>45870</v>
      </c>
      <c r="AB480" s="3">
        <f>IF(WEEKDAY(Y480,2)=6,Y480-1,IF(WEEKDAY(Y480,2)=7,Y480-2,IF(Z480="08:30",IF(WEEKDAY(Y480,2)=1,Y480-3, Y480-1),Y480)))</f>
        <v>45873</v>
      </c>
      <c r="AC480" s="3">
        <f>WORKDAY(AB480,1,[1]USHolidays!$B$2:$B$11)</f>
        <v>45874</v>
      </c>
      <c r="AD480">
        <f>ROUND(P480*10, 0)</f>
        <v>22</v>
      </c>
      <c r="AE480">
        <f>ROUND(N480*20, 0)</f>
        <v>2</v>
      </c>
      <c r="AF480">
        <f>ROUND(O480, 0)</f>
        <v>7</v>
      </c>
      <c r="AG480">
        <f>IF(J480 = "", 999, ROUND(J480*10, 0))</f>
        <v>999</v>
      </c>
    </row>
    <row r="481" spans="1:33" x14ac:dyDescent="0.25">
      <c r="A481">
        <v>71</v>
      </c>
      <c r="B481" t="s">
        <v>2226</v>
      </c>
      <c r="C481" t="s">
        <v>2225</v>
      </c>
      <c r="D481" t="s">
        <v>17</v>
      </c>
      <c r="E481" t="s">
        <v>47</v>
      </c>
      <c r="F481" t="s">
        <v>367</v>
      </c>
      <c r="G481" t="s">
        <v>11</v>
      </c>
      <c r="H481">
        <v>4849.7</v>
      </c>
      <c r="I481">
        <v>21.77</v>
      </c>
      <c r="K481">
        <v>39.880000000000003</v>
      </c>
      <c r="L481">
        <v>5.95</v>
      </c>
      <c r="N481" s="2">
        <v>0.1119</v>
      </c>
      <c r="O481">
        <v>2.2999999999999998</v>
      </c>
      <c r="P481">
        <v>0.54</v>
      </c>
      <c r="Q481" s="2">
        <v>0.13270000000000001</v>
      </c>
      <c r="R481" s="2">
        <v>0.05</v>
      </c>
      <c r="S481" s="2">
        <v>0.48459999999999998</v>
      </c>
      <c r="T481">
        <v>0.93</v>
      </c>
      <c r="U481" s="1">
        <v>45876.6875</v>
      </c>
      <c r="V481">
        <v>428.76</v>
      </c>
      <c r="W481">
        <v>153.80000000000001</v>
      </c>
      <c r="X481">
        <v>134.88</v>
      </c>
      <c r="Y481" s="3">
        <f>DATE(YEAR(U481), MONTH(U481), DAY(U481))</f>
        <v>45876</v>
      </c>
      <c r="Z481" t="str">
        <f>IF(TEXT(U481, "hh:mm") = "00:00", "08:30", TEXT(U481, "hh:mm"))</f>
        <v>16:30</v>
      </c>
      <c r="AA481" s="3">
        <f>WORKDAY(AB481,-1,[1]USHolidays!$B$2:$B$11)</f>
        <v>45875</v>
      </c>
      <c r="AB481" s="3">
        <f>IF(WEEKDAY(Y481,2)=6,Y481-1,IF(WEEKDAY(Y481,2)=7,Y481-2,IF(Z481="08:30",IF(WEEKDAY(Y481,2)=1,Y481-3, Y481-1),Y481)))</f>
        <v>45876</v>
      </c>
      <c r="AC481" s="3">
        <f>WORKDAY(AB481,1,[1]USHolidays!$B$2:$B$11)</f>
        <v>45877</v>
      </c>
      <c r="AD481">
        <f>ROUND(P481*10, 0)</f>
        <v>5</v>
      </c>
      <c r="AE481">
        <f>ROUND(N481*20, 0)</f>
        <v>2</v>
      </c>
      <c r="AF481">
        <f>ROUND(O481, 0)</f>
        <v>2</v>
      </c>
      <c r="AG481">
        <f>IF(J481 = "", 999, ROUND(J481*10, 0))</f>
        <v>999</v>
      </c>
    </row>
    <row r="482" spans="1:33" x14ac:dyDescent="0.25">
      <c r="A482">
        <v>173</v>
      </c>
      <c r="B482" t="s">
        <v>2224</v>
      </c>
      <c r="C482" t="s">
        <v>2223</v>
      </c>
      <c r="D482" t="s">
        <v>3</v>
      </c>
      <c r="E482" t="s">
        <v>47</v>
      </c>
      <c r="F482" t="s">
        <v>46</v>
      </c>
      <c r="G482" t="s">
        <v>11</v>
      </c>
      <c r="H482">
        <v>5171.8</v>
      </c>
      <c r="I482">
        <v>50.12</v>
      </c>
      <c r="J482">
        <v>1.62</v>
      </c>
      <c r="K482">
        <v>28.13</v>
      </c>
      <c r="L482">
        <v>0.6</v>
      </c>
      <c r="M482" s="2">
        <v>1.5E-3</v>
      </c>
      <c r="N482" s="2">
        <v>0.1119</v>
      </c>
      <c r="O482">
        <v>3.72</v>
      </c>
      <c r="P482">
        <v>0.89</v>
      </c>
      <c r="Q482" s="2">
        <v>1.8499999999999999E-2</v>
      </c>
      <c r="R482" s="2">
        <v>1.5800000000000002E-2</v>
      </c>
      <c r="S482" s="2">
        <v>-2.9399999999999999E-2</v>
      </c>
      <c r="T482">
        <v>1.19</v>
      </c>
      <c r="U482" s="1">
        <v>45862.354166666664</v>
      </c>
      <c r="V482">
        <v>2536.34</v>
      </c>
      <c r="W482">
        <v>48.79</v>
      </c>
      <c r="X482">
        <v>32.700000000000003</v>
      </c>
      <c r="Y482" s="3">
        <f>DATE(YEAR(U482), MONTH(U482), DAY(U482))</f>
        <v>45862</v>
      </c>
      <c r="Z482" t="str">
        <f>IF(TEXT(U482, "hh:mm") = "00:00", "08:30", TEXT(U482, "hh:mm"))</f>
        <v>08:30</v>
      </c>
      <c r="AA482" s="3">
        <f>WORKDAY(AB482,-1,[1]USHolidays!$B$2:$B$11)</f>
        <v>45860</v>
      </c>
      <c r="AB482" s="3">
        <f>IF(WEEKDAY(Y482,2)=6,Y482-1,IF(WEEKDAY(Y482,2)=7,Y482-2,IF(Z482="08:30",IF(WEEKDAY(Y482,2)=1,Y482-3, Y482-1),Y482)))</f>
        <v>45861</v>
      </c>
      <c r="AC482" s="3">
        <f>WORKDAY(AB482,1,[1]USHolidays!$B$2:$B$11)</f>
        <v>45862</v>
      </c>
      <c r="AD482">
        <f>ROUND(P482*10, 0)</f>
        <v>9</v>
      </c>
      <c r="AE482">
        <f>ROUND(N482*20, 0)</f>
        <v>2</v>
      </c>
      <c r="AF482">
        <f>ROUND(O482, 0)</f>
        <v>4</v>
      </c>
      <c r="AG482">
        <f>IF(J482 = "", 999, ROUND(J482*10, 0))</f>
        <v>16</v>
      </c>
    </row>
    <row r="483" spans="1:33" x14ac:dyDescent="0.25">
      <c r="A483">
        <v>477</v>
      </c>
      <c r="B483" t="s">
        <v>2222</v>
      </c>
      <c r="C483" t="s">
        <v>2221</v>
      </c>
      <c r="D483" t="s">
        <v>60</v>
      </c>
      <c r="E483" t="s">
        <v>233</v>
      </c>
      <c r="F483" t="s">
        <v>232</v>
      </c>
      <c r="G483" t="s">
        <v>11</v>
      </c>
      <c r="H483">
        <v>8975.2099999999991</v>
      </c>
      <c r="I483">
        <v>18.37</v>
      </c>
      <c r="J483">
        <v>1.06</v>
      </c>
      <c r="K483">
        <v>-0.95</v>
      </c>
      <c r="L483">
        <v>1.41</v>
      </c>
      <c r="M483" s="2">
        <v>1.4500000000000001E-2</v>
      </c>
      <c r="N483" s="2">
        <v>0.1115</v>
      </c>
      <c r="O483">
        <v>3.18</v>
      </c>
      <c r="P483">
        <v>0</v>
      </c>
      <c r="Q483" s="2">
        <v>0.15590000000000001</v>
      </c>
      <c r="R483" s="2">
        <v>0.2666</v>
      </c>
      <c r="S483" s="2">
        <v>0.14030000000000001</v>
      </c>
      <c r="T483">
        <v>1.36</v>
      </c>
      <c r="U483" s="1">
        <v>45874.6875</v>
      </c>
      <c r="V483">
        <v>4282.95</v>
      </c>
      <c r="W483">
        <v>38.89</v>
      </c>
      <c r="X483">
        <v>37.299999999999997</v>
      </c>
      <c r="Y483" s="3">
        <f>DATE(YEAR(U483), MONTH(U483), DAY(U483))</f>
        <v>45874</v>
      </c>
      <c r="Z483" t="str">
        <f>IF(TEXT(U483, "hh:mm") = "00:00", "08:30", TEXT(U483, "hh:mm"))</f>
        <v>16:30</v>
      </c>
      <c r="AA483" s="3">
        <f>WORKDAY(AB483,-1,[1]USHolidays!$B$2:$B$11)</f>
        <v>45873</v>
      </c>
      <c r="AB483" s="3">
        <f>IF(WEEKDAY(Y483,2)=6,Y483-1,IF(WEEKDAY(Y483,2)=7,Y483-2,IF(Z483="08:30",IF(WEEKDAY(Y483,2)=1,Y483-3, Y483-1),Y483)))</f>
        <v>45874</v>
      </c>
      <c r="AC483" s="3">
        <f>WORKDAY(AB483,1,[1]USHolidays!$B$2:$B$11)</f>
        <v>45875</v>
      </c>
      <c r="AD483">
        <f>ROUND(P483*10, 0)</f>
        <v>0</v>
      </c>
      <c r="AE483">
        <f>ROUND(N483*20, 0)</f>
        <v>2</v>
      </c>
      <c r="AF483">
        <f>ROUND(O483, 0)</f>
        <v>3</v>
      </c>
      <c r="AG483">
        <f>IF(J483 = "", 999, ROUND(J483*10, 0))</f>
        <v>11</v>
      </c>
    </row>
    <row r="484" spans="1:33" x14ac:dyDescent="0.25">
      <c r="A484">
        <v>200</v>
      </c>
      <c r="B484" t="s">
        <v>2220</v>
      </c>
      <c r="C484" t="s">
        <v>2219</v>
      </c>
      <c r="D484" t="s">
        <v>60</v>
      </c>
      <c r="E484" t="s">
        <v>8</v>
      </c>
      <c r="F484" t="s">
        <v>1825</v>
      </c>
      <c r="G484" t="s">
        <v>11</v>
      </c>
      <c r="H484">
        <v>66035.789999999994</v>
      </c>
      <c r="I484">
        <v>12.48</v>
      </c>
      <c r="J484">
        <v>2.36</v>
      </c>
      <c r="K484">
        <v>194.46</v>
      </c>
      <c r="M484" s="2">
        <v>2.3E-2</v>
      </c>
      <c r="N484" s="2">
        <v>0.1115</v>
      </c>
      <c r="O484">
        <v>1.24</v>
      </c>
      <c r="P484">
        <v>0.69</v>
      </c>
      <c r="Q484" s="2">
        <v>2.8299999999999999E-2</v>
      </c>
      <c r="R484" s="2">
        <v>-0.30270000000000002</v>
      </c>
      <c r="S484" s="2">
        <v>-0.20499999999999999</v>
      </c>
      <c r="T484">
        <v>0.57999999999999996</v>
      </c>
      <c r="U484" s="1">
        <v>45855.354166666664</v>
      </c>
      <c r="V484">
        <v>2187</v>
      </c>
      <c r="W484">
        <v>362.83</v>
      </c>
      <c r="X484">
        <v>293.26</v>
      </c>
      <c r="Y484" s="3">
        <f>DATE(YEAR(U484), MONTH(U484), DAY(U484))</f>
        <v>45855</v>
      </c>
      <c r="Z484" t="str">
        <f>IF(TEXT(U484, "hh:mm") = "00:00", "08:30", TEXT(U484, "hh:mm"))</f>
        <v>08:30</v>
      </c>
      <c r="AA484" s="3">
        <f>WORKDAY(AB484,-1,[1]USHolidays!$B$2:$B$11)</f>
        <v>45853</v>
      </c>
      <c r="AB484" s="3">
        <f>IF(WEEKDAY(Y484,2)=6,Y484-1,IF(WEEKDAY(Y484,2)=7,Y484-2,IF(Z484="08:30",IF(WEEKDAY(Y484,2)=1,Y484-3, Y484-1),Y484)))</f>
        <v>45854</v>
      </c>
      <c r="AC484" s="3">
        <f>WORKDAY(AB484,1,[1]USHolidays!$B$2:$B$11)</f>
        <v>45855</v>
      </c>
      <c r="AD484">
        <f>ROUND(P484*10, 0)</f>
        <v>7</v>
      </c>
      <c r="AE484">
        <f>ROUND(N484*20, 0)</f>
        <v>2</v>
      </c>
      <c r="AF484">
        <f>ROUND(O484, 0)</f>
        <v>1</v>
      </c>
      <c r="AG484">
        <f>IF(J484 = "", 999, ROUND(J484*10, 0))</f>
        <v>24</v>
      </c>
    </row>
    <row r="485" spans="1:33" x14ac:dyDescent="0.25">
      <c r="A485">
        <v>429</v>
      </c>
      <c r="B485" t="s">
        <v>2218</v>
      </c>
      <c r="C485" t="s">
        <v>2217</v>
      </c>
      <c r="D485" t="s">
        <v>3</v>
      </c>
      <c r="E485" t="s">
        <v>16</v>
      </c>
      <c r="F485" t="s">
        <v>35</v>
      </c>
      <c r="G485" t="s">
        <v>11</v>
      </c>
      <c r="H485">
        <v>52208.12</v>
      </c>
      <c r="I485">
        <v>13.85</v>
      </c>
      <c r="K485">
        <v>30.28</v>
      </c>
      <c r="L485">
        <v>9.18</v>
      </c>
      <c r="M485" s="2">
        <v>8.8000000000000005E-3</v>
      </c>
      <c r="N485" s="2">
        <v>0.1115</v>
      </c>
      <c r="O485">
        <v>2.2200000000000002</v>
      </c>
      <c r="P485">
        <v>3.97</v>
      </c>
      <c r="Q485" s="2">
        <v>0.21179999999999999</v>
      </c>
      <c r="R485" s="2">
        <v>3.9600000000000003E-2</v>
      </c>
      <c r="S485" s="2">
        <v>0.1056</v>
      </c>
      <c r="T485">
        <v>0.43</v>
      </c>
      <c r="U485" s="1">
        <v>45876.354166666664</v>
      </c>
      <c r="V485">
        <v>1963.39</v>
      </c>
      <c r="W485">
        <v>272.67</v>
      </c>
      <c r="X485">
        <v>237.56</v>
      </c>
      <c r="Y485" s="3">
        <f>DATE(YEAR(U485), MONTH(U485), DAY(U485))</f>
        <v>45876</v>
      </c>
      <c r="Z485" t="str">
        <f>IF(TEXT(U485, "hh:mm") = "00:00", "08:30", TEXT(U485, "hh:mm"))</f>
        <v>08:30</v>
      </c>
      <c r="AA485" s="3">
        <f>WORKDAY(AB485,-1,[1]USHolidays!$B$2:$B$11)</f>
        <v>45874</v>
      </c>
      <c r="AB485" s="3">
        <f>IF(WEEKDAY(Y485,2)=6,Y485-1,IF(WEEKDAY(Y485,2)=7,Y485-2,IF(Z485="08:30",IF(WEEKDAY(Y485,2)=1,Y485-3, Y485-1),Y485)))</f>
        <v>45875</v>
      </c>
      <c r="AC485" s="3">
        <f>WORKDAY(AB485,1,[1]USHolidays!$B$2:$B$11)</f>
        <v>45876</v>
      </c>
      <c r="AD485">
        <f>ROUND(P485*10, 0)</f>
        <v>40</v>
      </c>
      <c r="AE485">
        <f>ROUND(N485*20, 0)</f>
        <v>2</v>
      </c>
      <c r="AF485">
        <f>ROUND(O485, 0)</f>
        <v>2</v>
      </c>
      <c r="AG485">
        <f>IF(J485 = "", 999, ROUND(J485*10, 0))</f>
        <v>999</v>
      </c>
    </row>
    <row r="486" spans="1:33" x14ac:dyDescent="0.25">
      <c r="A486">
        <v>75</v>
      </c>
      <c r="B486" t="s">
        <v>2216</v>
      </c>
      <c r="C486" t="s">
        <v>2215</v>
      </c>
      <c r="D486" t="s">
        <v>3</v>
      </c>
      <c r="E486" t="s">
        <v>29</v>
      </c>
      <c r="F486" t="s">
        <v>163</v>
      </c>
      <c r="G486" t="s">
        <v>56</v>
      </c>
      <c r="H486">
        <v>2689.28</v>
      </c>
      <c r="K486">
        <v>12.95</v>
      </c>
      <c r="L486">
        <v>1.42</v>
      </c>
      <c r="N486" s="2">
        <v>0.1111</v>
      </c>
      <c r="O486">
        <v>25.56</v>
      </c>
      <c r="P486">
        <v>0.89</v>
      </c>
      <c r="Q486" s="2">
        <v>-1.44E-2</v>
      </c>
      <c r="R486" s="2">
        <v>6.7900000000000002E-2</v>
      </c>
      <c r="S486" s="2">
        <v>-9.6500000000000002E-2</v>
      </c>
      <c r="T486">
        <v>1.55</v>
      </c>
      <c r="U486" s="1">
        <v>45876.354166666664</v>
      </c>
      <c r="V486">
        <v>143.57</v>
      </c>
      <c r="W486">
        <v>35.56</v>
      </c>
      <c r="X486">
        <v>27.54</v>
      </c>
      <c r="Y486" s="3">
        <f>DATE(YEAR(U486), MONTH(U486), DAY(U486))</f>
        <v>45876</v>
      </c>
      <c r="Z486" t="str">
        <f>IF(TEXT(U486, "hh:mm") = "00:00", "08:30", TEXT(U486, "hh:mm"))</f>
        <v>08:30</v>
      </c>
      <c r="AA486" s="3">
        <f>WORKDAY(AB486,-1,[1]USHolidays!$B$2:$B$11)</f>
        <v>45874</v>
      </c>
      <c r="AB486" s="3">
        <f>IF(WEEKDAY(Y486,2)=6,Y486-1,IF(WEEKDAY(Y486,2)=7,Y486-2,IF(Z486="08:30",IF(WEEKDAY(Y486,2)=1,Y486-3, Y486-1),Y486)))</f>
        <v>45875</v>
      </c>
      <c r="AC486" s="3">
        <f>WORKDAY(AB486,1,[1]USHolidays!$B$2:$B$11)</f>
        <v>45876</v>
      </c>
      <c r="AD486">
        <f>ROUND(P486*10, 0)</f>
        <v>9</v>
      </c>
      <c r="AE486">
        <f>ROUND(N486*20, 0)</f>
        <v>2</v>
      </c>
      <c r="AF486">
        <f>ROUND(O486, 0)</f>
        <v>26</v>
      </c>
      <c r="AG486">
        <f>IF(J486 = "", 999, ROUND(J486*10, 0))</f>
        <v>999</v>
      </c>
    </row>
    <row r="487" spans="1:33" x14ac:dyDescent="0.25">
      <c r="A487">
        <v>4</v>
      </c>
      <c r="B487" t="s">
        <v>2214</v>
      </c>
      <c r="C487" t="s">
        <v>2213</v>
      </c>
      <c r="D487" t="s">
        <v>60</v>
      </c>
      <c r="E487" t="s">
        <v>8</v>
      </c>
      <c r="F487" t="s">
        <v>342</v>
      </c>
      <c r="G487" t="s">
        <v>11</v>
      </c>
      <c r="H487">
        <v>336464.43</v>
      </c>
      <c r="I487">
        <v>81.22</v>
      </c>
      <c r="J487">
        <v>5.27</v>
      </c>
      <c r="K487">
        <v>0.8</v>
      </c>
      <c r="L487">
        <v>2.93</v>
      </c>
      <c r="M487" s="2">
        <v>3.4200000000000001E-2</v>
      </c>
      <c r="N487" s="2">
        <v>0.1111</v>
      </c>
      <c r="O487">
        <v>2.48</v>
      </c>
      <c r="P487">
        <v>49.22</v>
      </c>
      <c r="Q487" s="2">
        <v>7.2400000000000006E-2</v>
      </c>
      <c r="R487" s="2">
        <v>-2.3699999999999999E-2</v>
      </c>
      <c r="S487" s="2">
        <v>7.1900000000000006E-2</v>
      </c>
      <c r="T487">
        <v>0.5</v>
      </c>
      <c r="U487" s="1">
        <v>45869.354166666664</v>
      </c>
      <c r="V487">
        <v>6286.23</v>
      </c>
      <c r="W487">
        <v>213.87</v>
      </c>
      <c r="X487">
        <v>190.48</v>
      </c>
      <c r="Y487" s="3">
        <f>DATE(YEAR(U487), MONTH(U487), DAY(U487))</f>
        <v>45869</v>
      </c>
      <c r="Z487" t="str">
        <f>IF(TEXT(U487, "hh:mm") = "00:00", "08:30", TEXT(U487, "hh:mm"))</f>
        <v>08:30</v>
      </c>
      <c r="AA487" s="3">
        <f>WORKDAY(AB487,-1,[1]USHolidays!$B$2:$B$11)</f>
        <v>45867</v>
      </c>
      <c r="AB487" s="3">
        <f>IF(WEEKDAY(Y487,2)=6,Y487-1,IF(WEEKDAY(Y487,2)=7,Y487-2,IF(Z487="08:30",IF(WEEKDAY(Y487,2)=1,Y487-3, Y487-1),Y487)))</f>
        <v>45868</v>
      </c>
      <c r="AC487" s="3">
        <f>WORKDAY(AB487,1,[1]USHolidays!$B$2:$B$11)</f>
        <v>45869</v>
      </c>
      <c r="AD487">
        <f>ROUND(P487*10, 0)</f>
        <v>492</v>
      </c>
      <c r="AE487">
        <f>ROUND(N487*20, 0)</f>
        <v>2</v>
      </c>
      <c r="AF487">
        <f>ROUND(O487, 0)</f>
        <v>2</v>
      </c>
      <c r="AG487">
        <f>IF(J487 = "", 999, ROUND(J487*10, 0))</f>
        <v>53</v>
      </c>
    </row>
    <row r="488" spans="1:33" x14ac:dyDescent="0.25">
      <c r="A488">
        <v>384</v>
      </c>
      <c r="B488" t="s">
        <v>2212</v>
      </c>
      <c r="C488" t="s">
        <v>2211</v>
      </c>
      <c r="D488" t="s">
        <v>3</v>
      </c>
      <c r="E488" t="s">
        <v>25</v>
      </c>
      <c r="F488" t="s">
        <v>24</v>
      </c>
      <c r="G488" t="s">
        <v>11</v>
      </c>
      <c r="H488">
        <v>13786.84</v>
      </c>
      <c r="I488">
        <v>63.54</v>
      </c>
      <c r="J488">
        <v>6.5</v>
      </c>
      <c r="K488">
        <v>4.6100000000000003</v>
      </c>
      <c r="L488">
        <v>3.81</v>
      </c>
      <c r="N488" s="2">
        <v>0.11020000000000001</v>
      </c>
      <c r="O488">
        <v>2.4700000000000002</v>
      </c>
      <c r="P488">
        <v>0.17</v>
      </c>
      <c r="Q488" s="2">
        <v>0.20910000000000001</v>
      </c>
      <c r="R488" s="2">
        <v>0.2853</v>
      </c>
      <c r="S488" s="2">
        <v>-0.15629999999999999</v>
      </c>
      <c r="T488">
        <v>1.1000000000000001</v>
      </c>
      <c r="U488" s="1">
        <v>45860.6875</v>
      </c>
      <c r="V488">
        <v>756.18</v>
      </c>
      <c r="W488">
        <v>228.25</v>
      </c>
      <c r="X488">
        <v>228</v>
      </c>
      <c r="Y488" s="3">
        <f>DATE(YEAR(U488), MONTH(U488), DAY(U488))</f>
        <v>45860</v>
      </c>
      <c r="Z488" t="str">
        <f>IF(TEXT(U488, "hh:mm") = "00:00", "08:30", TEXT(U488, "hh:mm"))</f>
        <v>16:30</v>
      </c>
      <c r="AA488" s="3">
        <f>WORKDAY(AB488,-1,[1]USHolidays!$B$2:$B$11)</f>
        <v>45859</v>
      </c>
      <c r="AB488" s="3">
        <f>IF(WEEKDAY(Y488,2)=6,Y488-1,IF(WEEKDAY(Y488,2)=7,Y488-2,IF(Z488="08:30",IF(WEEKDAY(Y488,2)=1,Y488-3, Y488-1),Y488)))</f>
        <v>45860</v>
      </c>
      <c r="AC488" s="3">
        <f>WORKDAY(AB488,1,[1]USHolidays!$B$2:$B$11)</f>
        <v>45861</v>
      </c>
      <c r="AD488">
        <f>ROUND(P488*10, 0)</f>
        <v>2</v>
      </c>
      <c r="AE488">
        <f>ROUND(N488*20, 0)</f>
        <v>2</v>
      </c>
      <c r="AF488">
        <f>ROUND(O488, 0)</f>
        <v>2</v>
      </c>
      <c r="AG488">
        <f>IF(J488 = "", 999, ROUND(J488*10, 0))</f>
        <v>65</v>
      </c>
    </row>
    <row r="489" spans="1:33" x14ac:dyDescent="0.25">
      <c r="A489">
        <v>684</v>
      </c>
      <c r="B489" t="s">
        <v>2210</v>
      </c>
      <c r="C489" t="s">
        <v>2209</v>
      </c>
      <c r="D489" t="s">
        <v>17</v>
      </c>
      <c r="E489" t="s">
        <v>8</v>
      </c>
      <c r="F489" t="s">
        <v>222</v>
      </c>
      <c r="G489" t="s">
        <v>11</v>
      </c>
      <c r="H489">
        <v>2516.56</v>
      </c>
      <c r="I489">
        <v>39.22</v>
      </c>
      <c r="J489">
        <v>8.1199999999999992</v>
      </c>
      <c r="K489">
        <v>18.96</v>
      </c>
      <c r="L489">
        <v>9.32</v>
      </c>
      <c r="N489" s="2">
        <v>0.11</v>
      </c>
      <c r="O489">
        <v>6.45</v>
      </c>
      <c r="P489">
        <v>0.03</v>
      </c>
      <c r="Q489" s="2">
        <v>9.7000000000000003E-2</v>
      </c>
      <c r="R489" s="2">
        <v>0.4007</v>
      </c>
      <c r="S489" s="2">
        <v>0.2412</v>
      </c>
      <c r="T489">
        <v>0.76</v>
      </c>
      <c r="U489" s="1">
        <v>45874.6875</v>
      </c>
      <c r="V489">
        <v>787.54</v>
      </c>
      <c r="W489">
        <v>43</v>
      </c>
      <c r="X489">
        <v>44.88</v>
      </c>
      <c r="Y489" s="3">
        <f>DATE(YEAR(U489), MONTH(U489), DAY(U489))</f>
        <v>45874</v>
      </c>
      <c r="Z489" t="str">
        <f>IF(TEXT(U489, "hh:mm") = "00:00", "08:30", TEXT(U489, "hh:mm"))</f>
        <v>16:30</v>
      </c>
      <c r="AA489" s="3">
        <f>WORKDAY(AB489,-1,[1]USHolidays!$B$2:$B$11)</f>
        <v>45873</v>
      </c>
      <c r="AB489" s="3">
        <f>IF(WEEKDAY(Y489,2)=6,Y489-1,IF(WEEKDAY(Y489,2)=7,Y489-2,IF(Z489="08:30",IF(WEEKDAY(Y489,2)=1,Y489-3, Y489-1),Y489)))</f>
        <v>45874</v>
      </c>
      <c r="AC489" s="3">
        <f>WORKDAY(AB489,1,[1]USHolidays!$B$2:$B$11)</f>
        <v>45875</v>
      </c>
      <c r="AD489">
        <f>ROUND(P489*10, 0)</f>
        <v>0</v>
      </c>
      <c r="AE489">
        <f>ROUND(N489*20, 0)</f>
        <v>2</v>
      </c>
      <c r="AF489">
        <f>ROUND(O489, 0)</f>
        <v>6</v>
      </c>
      <c r="AG489">
        <f>IF(J489 = "", 999, ROUND(J489*10, 0))</f>
        <v>81</v>
      </c>
    </row>
    <row r="490" spans="1:33" x14ac:dyDescent="0.25">
      <c r="A490">
        <v>175</v>
      </c>
      <c r="B490" t="s">
        <v>2208</v>
      </c>
      <c r="C490" t="s">
        <v>2207</v>
      </c>
      <c r="D490" t="s">
        <v>60</v>
      </c>
      <c r="E490" t="s">
        <v>16</v>
      </c>
      <c r="F490" t="s">
        <v>308</v>
      </c>
      <c r="G490" t="s">
        <v>11</v>
      </c>
      <c r="H490">
        <v>120872.63</v>
      </c>
      <c r="I490">
        <v>12.98</v>
      </c>
      <c r="J490">
        <v>3.58</v>
      </c>
      <c r="K490">
        <v>52.5</v>
      </c>
      <c r="L490">
        <v>4.28</v>
      </c>
      <c r="M490" s="2">
        <v>3.27E-2</v>
      </c>
      <c r="N490" s="2">
        <v>0.1099</v>
      </c>
      <c r="O490">
        <v>2.31</v>
      </c>
      <c r="P490">
        <v>0.36</v>
      </c>
      <c r="Q490" s="2">
        <v>0.1588</v>
      </c>
      <c r="R490" s="2">
        <v>0.1237</v>
      </c>
      <c r="S490" s="2">
        <v>-2.41E-2</v>
      </c>
      <c r="T490">
        <v>0.69</v>
      </c>
      <c r="U490" s="1">
        <v>45876.354166666664</v>
      </c>
      <c r="V490">
        <v>7532.88</v>
      </c>
      <c r="W490">
        <v>117.92</v>
      </c>
      <c r="X490">
        <v>96.78</v>
      </c>
      <c r="Y490" s="3">
        <f>DATE(YEAR(U490), MONTH(U490), DAY(U490))</f>
        <v>45876</v>
      </c>
      <c r="Z490" t="str">
        <f>IF(TEXT(U490, "hh:mm") = "00:00", "08:30", TEXT(U490, "hh:mm"))</f>
        <v>08:30</v>
      </c>
      <c r="AA490" s="3">
        <f>WORKDAY(AB490,-1,[1]USHolidays!$B$2:$B$11)</f>
        <v>45874</v>
      </c>
      <c r="AB490" s="3">
        <f>IF(WEEKDAY(Y490,2)=6,Y490-1,IF(WEEKDAY(Y490,2)=7,Y490-2,IF(Z490="08:30",IF(WEEKDAY(Y490,2)=1,Y490-3, Y490-1),Y490)))</f>
        <v>45875</v>
      </c>
      <c r="AC490" s="3">
        <f>WORKDAY(AB490,1,[1]USHolidays!$B$2:$B$11)</f>
        <v>45876</v>
      </c>
      <c r="AD490">
        <f>ROUND(P490*10, 0)</f>
        <v>4</v>
      </c>
      <c r="AE490">
        <f>ROUND(N490*20, 0)</f>
        <v>2</v>
      </c>
      <c r="AF490">
        <f>ROUND(O490, 0)</f>
        <v>2</v>
      </c>
      <c r="AG490">
        <f>IF(J490 = "", 999, ROUND(J490*10, 0))</f>
        <v>36</v>
      </c>
    </row>
    <row r="491" spans="1:33" x14ac:dyDescent="0.25">
      <c r="A491">
        <v>763</v>
      </c>
      <c r="B491" t="s">
        <v>2206</v>
      </c>
      <c r="C491" t="s">
        <v>2205</v>
      </c>
      <c r="D491" t="s">
        <v>60</v>
      </c>
      <c r="E491" t="s">
        <v>51</v>
      </c>
      <c r="F491" t="s">
        <v>50</v>
      </c>
      <c r="G491" t="s">
        <v>11</v>
      </c>
      <c r="H491">
        <v>64531.72</v>
      </c>
      <c r="I491">
        <v>30.22</v>
      </c>
      <c r="J491">
        <v>2.2200000000000002</v>
      </c>
      <c r="K491">
        <v>6.92</v>
      </c>
      <c r="L491">
        <v>1.44</v>
      </c>
      <c r="M491" s="2">
        <v>5.1000000000000004E-3</v>
      </c>
      <c r="N491" s="2">
        <v>0.1099</v>
      </c>
      <c r="O491">
        <v>1.51</v>
      </c>
      <c r="P491">
        <v>3.74</v>
      </c>
      <c r="Q491" s="2">
        <v>9.9199999999999997E-2</v>
      </c>
      <c r="R491" s="2">
        <v>0.23100000000000001</v>
      </c>
      <c r="S491" s="2">
        <v>0.38140000000000002</v>
      </c>
      <c r="T491">
        <v>1.36</v>
      </c>
      <c r="U491" s="1">
        <v>45876.354166666664</v>
      </c>
      <c r="V491">
        <v>5030.8500000000004</v>
      </c>
      <c r="W491">
        <v>223.07</v>
      </c>
      <c r="X491">
        <v>190.46</v>
      </c>
      <c r="Y491" s="3">
        <f>DATE(YEAR(U491), MONTH(U491), DAY(U491))</f>
        <v>45876</v>
      </c>
      <c r="Z491" t="str">
        <f>IF(TEXT(U491, "hh:mm") = "00:00", "08:30", TEXT(U491, "hh:mm"))</f>
        <v>08:30</v>
      </c>
      <c r="AA491" s="3">
        <f>WORKDAY(AB491,-1,[1]USHolidays!$B$2:$B$11)</f>
        <v>45874</v>
      </c>
      <c r="AB491" s="3">
        <f>IF(WEEKDAY(Y491,2)=6,Y491-1,IF(WEEKDAY(Y491,2)=7,Y491-2,IF(Z491="08:30",IF(WEEKDAY(Y491,2)=1,Y491-3, Y491-1),Y491)))</f>
        <v>45875</v>
      </c>
      <c r="AC491" s="3">
        <f>WORKDAY(AB491,1,[1]USHolidays!$B$2:$B$11)</f>
        <v>45876</v>
      </c>
      <c r="AD491">
        <f>ROUND(P491*10, 0)</f>
        <v>37</v>
      </c>
      <c r="AE491">
        <f>ROUND(N491*20, 0)</f>
        <v>2</v>
      </c>
      <c r="AF491">
        <f>ROUND(O491, 0)</f>
        <v>2</v>
      </c>
      <c r="AG491">
        <f>IF(J491 = "", 999, ROUND(J491*10, 0))</f>
        <v>22</v>
      </c>
    </row>
    <row r="492" spans="1:33" x14ac:dyDescent="0.25">
      <c r="A492">
        <v>112</v>
      </c>
      <c r="B492" t="s">
        <v>2204</v>
      </c>
      <c r="C492" t="s">
        <v>2203</v>
      </c>
      <c r="D492" t="s">
        <v>3</v>
      </c>
      <c r="E492" t="s">
        <v>8</v>
      </c>
      <c r="F492" t="s">
        <v>7</v>
      </c>
      <c r="G492" t="s">
        <v>11</v>
      </c>
      <c r="H492">
        <v>11248.22</v>
      </c>
      <c r="I492">
        <v>17.350000000000001</v>
      </c>
      <c r="J492">
        <v>0.52</v>
      </c>
      <c r="K492">
        <v>31.39</v>
      </c>
      <c r="L492">
        <v>7.46</v>
      </c>
      <c r="N492" s="2">
        <v>0.10979999999999999</v>
      </c>
      <c r="O492">
        <v>2.2799999999999998</v>
      </c>
      <c r="P492">
        <v>0.1</v>
      </c>
      <c r="Q492" s="2">
        <v>0.2162</v>
      </c>
      <c r="R492" s="2">
        <v>9.7999999999999997E-3</v>
      </c>
      <c r="S492" s="2">
        <v>-0.10879999999999999</v>
      </c>
      <c r="T492">
        <v>0.35</v>
      </c>
      <c r="U492" s="1">
        <v>45873.6875</v>
      </c>
      <c r="V492">
        <v>2260.9699999999998</v>
      </c>
      <c r="W492">
        <v>98.2</v>
      </c>
      <c r="X492">
        <v>58.58</v>
      </c>
      <c r="Y492" s="3">
        <f>DATE(YEAR(U492), MONTH(U492), DAY(U492))</f>
        <v>45873</v>
      </c>
      <c r="Z492" t="str">
        <f>IF(TEXT(U492, "hh:mm") = "00:00", "08:30", TEXT(U492, "hh:mm"))</f>
        <v>16:30</v>
      </c>
      <c r="AA492" s="3">
        <f>WORKDAY(AB492,-1,[1]USHolidays!$B$2:$B$11)</f>
        <v>45870</v>
      </c>
      <c r="AB492" s="3">
        <f>IF(WEEKDAY(Y492,2)=6,Y492-1,IF(WEEKDAY(Y492,2)=7,Y492-2,IF(Z492="08:30",IF(WEEKDAY(Y492,2)=1,Y492-3, Y492-1),Y492)))</f>
        <v>45873</v>
      </c>
      <c r="AC492" s="3">
        <f>WORKDAY(AB492,1,[1]USHolidays!$B$2:$B$11)</f>
        <v>45874</v>
      </c>
      <c r="AD492">
        <f>ROUND(P492*10, 0)</f>
        <v>1</v>
      </c>
      <c r="AE492">
        <f>ROUND(N492*20, 0)</f>
        <v>2</v>
      </c>
      <c r="AF492">
        <f>ROUND(O492, 0)</f>
        <v>2</v>
      </c>
      <c r="AG492">
        <f>IF(J492 = "", 999, ROUND(J492*10, 0))</f>
        <v>5</v>
      </c>
    </row>
    <row r="493" spans="1:33" x14ac:dyDescent="0.25">
      <c r="A493">
        <v>525</v>
      </c>
      <c r="B493" t="s">
        <v>2202</v>
      </c>
      <c r="C493" t="s">
        <v>2201</v>
      </c>
      <c r="D493" t="s">
        <v>60</v>
      </c>
      <c r="E493" t="s">
        <v>2</v>
      </c>
      <c r="F493" t="s">
        <v>1409</v>
      </c>
      <c r="G493" t="s">
        <v>11</v>
      </c>
      <c r="H493">
        <v>27934.65</v>
      </c>
      <c r="I493">
        <v>57.07</v>
      </c>
      <c r="J493">
        <v>4.4400000000000004</v>
      </c>
      <c r="K493">
        <v>2.98</v>
      </c>
      <c r="L493">
        <v>0.27</v>
      </c>
      <c r="M493" s="2">
        <v>1.17E-2</v>
      </c>
      <c r="N493" s="2">
        <v>0.1095</v>
      </c>
      <c r="O493">
        <v>3.85</v>
      </c>
      <c r="P493">
        <v>0.67</v>
      </c>
      <c r="Q493" s="2">
        <v>0.13700000000000001</v>
      </c>
      <c r="R493" s="2">
        <v>2.3099999999999999E-2</v>
      </c>
      <c r="S493" s="2">
        <v>0.24360000000000001</v>
      </c>
      <c r="T493">
        <v>0.69</v>
      </c>
      <c r="U493" s="1">
        <v>45861.6875</v>
      </c>
      <c r="V493">
        <v>1789.93</v>
      </c>
      <c r="W493">
        <v>60.2</v>
      </c>
      <c r="X493">
        <v>57.64</v>
      </c>
      <c r="Y493" s="3">
        <f>DATE(YEAR(U493), MONTH(U493), DAY(U493))</f>
        <v>45861</v>
      </c>
      <c r="Z493" t="str">
        <f>IF(TEXT(U493, "hh:mm") = "00:00", "08:30", TEXT(U493, "hh:mm"))</f>
        <v>16:30</v>
      </c>
      <c r="AA493" s="3">
        <f>WORKDAY(AB493,-1,[1]USHolidays!$B$2:$B$11)</f>
        <v>45860</v>
      </c>
      <c r="AB493" s="3">
        <f>IF(WEEKDAY(Y493,2)=6,Y493-1,IF(WEEKDAY(Y493,2)=7,Y493-2,IF(Z493="08:30",IF(WEEKDAY(Y493,2)=1,Y493-3, Y493-1),Y493)))</f>
        <v>45861</v>
      </c>
      <c r="AC493" s="3">
        <f>WORKDAY(AB493,1,[1]USHolidays!$B$2:$B$11)</f>
        <v>45862</v>
      </c>
      <c r="AD493">
        <f>ROUND(P493*10, 0)</f>
        <v>7</v>
      </c>
      <c r="AE493">
        <f>ROUND(N493*20, 0)</f>
        <v>2</v>
      </c>
      <c r="AF493">
        <f>ROUND(O493, 0)</f>
        <v>4</v>
      </c>
      <c r="AG493">
        <f>IF(J493 = "", 999, ROUND(J493*10, 0))</f>
        <v>44</v>
      </c>
    </row>
    <row r="494" spans="1:33" x14ac:dyDescent="0.25">
      <c r="A494">
        <v>667</v>
      </c>
      <c r="B494" t="s">
        <v>2200</v>
      </c>
      <c r="C494" t="s">
        <v>2199</v>
      </c>
      <c r="D494" t="s">
        <v>3</v>
      </c>
      <c r="E494" t="s">
        <v>88</v>
      </c>
      <c r="F494" t="s">
        <v>1814</v>
      </c>
      <c r="G494" t="s">
        <v>56</v>
      </c>
      <c r="H494">
        <v>5484.11</v>
      </c>
      <c r="K494">
        <v>87.33</v>
      </c>
      <c r="L494">
        <v>8.19</v>
      </c>
      <c r="M494" s="2">
        <v>1.83E-2</v>
      </c>
      <c r="N494" s="2">
        <v>0.10929999999999999</v>
      </c>
      <c r="O494">
        <v>7.28</v>
      </c>
      <c r="P494">
        <v>0.05</v>
      </c>
      <c r="Q494" s="2">
        <v>-2.18E-2</v>
      </c>
      <c r="R494" s="2">
        <v>-5.9700000000000003E-2</v>
      </c>
      <c r="S494" s="2">
        <v>-0.1963</v>
      </c>
      <c r="T494">
        <v>1.27</v>
      </c>
      <c r="U494" s="1">
        <v>45861.6875</v>
      </c>
      <c r="V494">
        <v>202.01</v>
      </c>
      <c r="W494">
        <v>95.32</v>
      </c>
      <c r="X494">
        <v>69.56</v>
      </c>
      <c r="Y494" s="3">
        <f>DATE(YEAR(U494), MONTH(U494), DAY(U494))</f>
        <v>45861</v>
      </c>
      <c r="Z494" t="str">
        <f>IF(TEXT(U494, "hh:mm") = "00:00", "08:30", TEXT(U494, "hh:mm"))</f>
        <v>16:30</v>
      </c>
      <c r="AA494" s="3">
        <f>WORKDAY(AB494,-1,[1]USHolidays!$B$2:$B$11)</f>
        <v>45860</v>
      </c>
      <c r="AB494" s="3">
        <f>IF(WEEKDAY(Y494,2)=6,Y494-1,IF(WEEKDAY(Y494,2)=7,Y494-2,IF(Z494="08:30",IF(WEEKDAY(Y494,2)=1,Y494-3, Y494-1),Y494)))</f>
        <v>45861</v>
      </c>
      <c r="AC494" s="3">
        <f>WORKDAY(AB494,1,[1]USHolidays!$B$2:$B$11)</f>
        <v>45862</v>
      </c>
      <c r="AD494">
        <f>ROUND(P494*10, 0)</f>
        <v>1</v>
      </c>
      <c r="AE494">
        <f>ROUND(N494*20, 0)</f>
        <v>2</v>
      </c>
      <c r="AF494">
        <f>ROUND(O494, 0)</f>
        <v>7</v>
      </c>
      <c r="AG494">
        <f>IF(J494 = "", 999, ROUND(J494*10, 0))</f>
        <v>999</v>
      </c>
    </row>
    <row r="495" spans="1:33" x14ac:dyDescent="0.25">
      <c r="A495">
        <v>600</v>
      </c>
      <c r="B495" t="s">
        <v>2198</v>
      </c>
      <c r="C495" t="s">
        <v>2197</v>
      </c>
      <c r="D495" t="s">
        <v>60</v>
      </c>
      <c r="E495" t="s">
        <v>8</v>
      </c>
      <c r="F495" t="s">
        <v>567</v>
      </c>
      <c r="G495" t="s">
        <v>11</v>
      </c>
      <c r="H495">
        <v>178645.21</v>
      </c>
      <c r="I495">
        <v>27.39</v>
      </c>
      <c r="J495">
        <v>3.81</v>
      </c>
      <c r="K495">
        <v>130.84</v>
      </c>
      <c r="L495">
        <v>16.93</v>
      </c>
      <c r="M495" s="2">
        <v>3.5000000000000001E-3</v>
      </c>
      <c r="N495" s="2">
        <v>0.10920000000000001</v>
      </c>
      <c r="O495">
        <v>1.31</v>
      </c>
      <c r="P495">
        <v>0.7</v>
      </c>
      <c r="Q495" s="2">
        <v>0.15240000000000001</v>
      </c>
      <c r="R495" s="2">
        <v>0.1031</v>
      </c>
      <c r="S495" s="2">
        <v>-9.0300000000000005E-2</v>
      </c>
      <c r="T495">
        <v>0.75</v>
      </c>
      <c r="U495" s="1">
        <v>45861.354166666664</v>
      </c>
      <c r="V495">
        <v>2926.97</v>
      </c>
      <c r="W495">
        <v>544.58000000000004</v>
      </c>
      <c r="X495">
        <v>473.24</v>
      </c>
      <c r="Y495" s="3">
        <f>DATE(YEAR(U495), MONTH(U495), DAY(U495))</f>
        <v>45861</v>
      </c>
      <c r="Z495" t="str">
        <f>IF(TEXT(U495, "hh:mm") = "00:00", "08:30", TEXT(U495, "hh:mm"))</f>
        <v>08:30</v>
      </c>
      <c r="AA495" s="3">
        <f>WORKDAY(AB495,-1,[1]USHolidays!$B$2:$B$11)</f>
        <v>45859</v>
      </c>
      <c r="AB495" s="3">
        <f>IF(WEEKDAY(Y495,2)=6,Y495-1,IF(WEEKDAY(Y495,2)=7,Y495-2,IF(Z495="08:30",IF(WEEKDAY(Y495,2)=1,Y495-3, Y495-1),Y495)))</f>
        <v>45860</v>
      </c>
      <c r="AC495" s="3">
        <f>WORKDAY(AB495,1,[1]USHolidays!$B$2:$B$11)</f>
        <v>45861</v>
      </c>
      <c r="AD495">
        <f>ROUND(P495*10, 0)</f>
        <v>7</v>
      </c>
      <c r="AE495">
        <f>ROUND(N495*20, 0)</f>
        <v>2</v>
      </c>
      <c r="AF495">
        <f>ROUND(O495, 0)</f>
        <v>1</v>
      </c>
      <c r="AG495">
        <f>IF(J495 = "", 999, ROUND(J495*10, 0))</f>
        <v>38</v>
      </c>
    </row>
    <row r="496" spans="1:33" x14ac:dyDescent="0.25">
      <c r="A496">
        <v>286</v>
      </c>
      <c r="B496" t="s">
        <v>2196</v>
      </c>
      <c r="C496" t="s">
        <v>2195</v>
      </c>
      <c r="D496" t="s">
        <v>60</v>
      </c>
      <c r="E496" t="s">
        <v>25</v>
      </c>
      <c r="F496" t="s">
        <v>593</v>
      </c>
      <c r="G496" t="s">
        <v>110</v>
      </c>
      <c r="H496">
        <v>42646.01</v>
      </c>
      <c r="I496">
        <v>27.33</v>
      </c>
      <c r="J496">
        <v>3.62</v>
      </c>
      <c r="K496">
        <v>42.2</v>
      </c>
      <c r="L496">
        <v>13.44</v>
      </c>
      <c r="M496" s="2">
        <v>1.54E-2</v>
      </c>
      <c r="N496" s="2">
        <v>0.10879999999999999</v>
      </c>
      <c r="O496">
        <v>3.21</v>
      </c>
      <c r="P496">
        <v>0.02</v>
      </c>
      <c r="Q496" s="2">
        <v>0.2321</v>
      </c>
      <c r="R496" s="2">
        <v>8.5199999999999998E-2</v>
      </c>
      <c r="S496" s="2">
        <v>7.3800000000000004E-2</v>
      </c>
      <c r="T496">
        <v>1</v>
      </c>
      <c r="U496" s="1">
        <v>45868.354166666664</v>
      </c>
      <c r="V496">
        <v>854.72</v>
      </c>
      <c r="W496">
        <v>194.5</v>
      </c>
      <c r="X496">
        <v>221.49</v>
      </c>
      <c r="Y496" s="3">
        <f>DATE(YEAR(U496), MONTH(U496), DAY(U496))</f>
        <v>45868</v>
      </c>
      <c r="Z496" t="str">
        <f>IF(TEXT(U496, "hh:mm") = "00:00", "08:30", TEXT(U496, "hh:mm"))</f>
        <v>08:30</v>
      </c>
      <c r="AA496" s="3">
        <f>WORKDAY(AB496,-1,[1]USHolidays!$B$2:$B$11)</f>
        <v>45866</v>
      </c>
      <c r="AB496" s="3">
        <f>IF(WEEKDAY(Y496,2)=6,Y496-1,IF(WEEKDAY(Y496,2)=7,Y496-2,IF(Z496="08:30",IF(WEEKDAY(Y496,2)=1,Y496-3, Y496-1),Y496)))</f>
        <v>45867</v>
      </c>
      <c r="AC496" s="3">
        <f>WORKDAY(AB496,1,[1]USHolidays!$B$2:$B$11)</f>
        <v>45868</v>
      </c>
      <c r="AD496">
        <f>ROUND(P496*10, 0)</f>
        <v>0</v>
      </c>
      <c r="AE496">
        <f>ROUND(N496*20, 0)</f>
        <v>2</v>
      </c>
      <c r="AF496">
        <f>ROUND(O496, 0)</f>
        <v>3</v>
      </c>
      <c r="AG496">
        <f>IF(J496 = "", 999, ROUND(J496*10, 0))</f>
        <v>36</v>
      </c>
    </row>
    <row r="497" spans="1:33" x14ac:dyDescent="0.25">
      <c r="A497">
        <v>570</v>
      </c>
      <c r="B497" t="s">
        <v>2194</v>
      </c>
      <c r="C497" t="s">
        <v>2193</v>
      </c>
      <c r="D497" t="s">
        <v>60</v>
      </c>
      <c r="E497" t="s">
        <v>88</v>
      </c>
      <c r="F497" t="s">
        <v>477</v>
      </c>
      <c r="G497" t="s">
        <v>11</v>
      </c>
      <c r="H497">
        <v>18850.68</v>
      </c>
      <c r="I497">
        <v>18.510000000000002</v>
      </c>
      <c r="J497">
        <v>1.35</v>
      </c>
      <c r="K497">
        <v>59.08</v>
      </c>
      <c r="L497">
        <v>3.35</v>
      </c>
      <c r="M497" s="2">
        <v>1.5800000000000002E-2</v>
      </c>
      <c r="N497" s="2">
        <v>0.10879999999999999</v>
      </c>
      <c r="O497">
        <v>2.39</v>
      </c>
      <c r="P497">
        <v>0.43</v>
      </c>
      <c r="Q497" s="2">
        <v>6.0699999999999997E-2</v>
      </c>
      <c r="R497" s="2">
        <v>-2.1000000000000001E-2</v>
      </c>
      <c r="S497" s="2">
        <v>0.1132</v>
      </c>
      <c r="T497">
        <v>1.39</v>
      </c>
      <c r="U497" s="1">
        <v>45859.6875</v>
      </c>
      <c r="V497">
        <v>1413.66</v>
      </c>
      <c r="W497">
        <v>150.27000000000001</v>
      </c>
      <c r="X497">
        <v>126.98</v>
      </c>
      <c r="Y497" s="3">
        <f>DATE(YEAR(U497), MONTH(U497), DAY(U497))</f>
        <v>45859</v>
      </c>
      <c r="Z497" t="str">
        <f>IF(TEXT(U497, "hh:mm") = "00:00", "08:30", TEXT(U497, "hh:mm"))</f>
        <v>16:30</v>
      </c>
      <c r="AA497" s="3">
        <f>WORKDAY(AB497,-1,[1]USHolidays!$B$2:$B$11)</f>
        <v>45856</v>
      </c>
      <c r="AB497" s="3">
        <f>IF(WEEKDAY(Y497,2)=6,Y497-1,IF(WEEKDAY(Y497,2)=7,Y497-2,IF(Z497="08:30",IF(WEEKDAY(Y497,2)=1,Y497-3, Y497-1),Y497)))</f>
        <v>45859</v>
      </c>
      <c r="AC497" s="3">
        <f>WORKDAY(AB497,1,[1]USHolidays!$B$2:$B$11)</f>
        <v>45860</v>
      </c>
      <c r="AD497">
        <f>ROUND(P497*10, 0)</f>
        <v>4</v>
      </c>
      <c r="AE497">
        <f>ROUND(N497*20, 0)</f>
        <v>2</v>
      </c>
      <c r="AF497">
        <f>ROUND(O497, 0)</f>
        <v>2</v>
      </c>
      <c r="AG497">
        <f>IF(J497 = "", 999, ROUND(J497*10, 0))</f>
        <v>14</v>
      </c>
    </row>
    <row r="498" spans="1:33" x14ac:dyDescent="0.25">
      <c r="A498">
        <v>616</v>
      </c>
      <c r="B498" t="s">
        <v>2192</v>
      </c>
      <c r="C498" t="s">
        <v>2191</v>
      </c>
      <c r="D498" t="s">
        <v>3</v>
      </c>
      <c r="E498" t="s">
        <v>29</v>
      </c>
      <c r="F498" t="s">
        <v>99</v>
      </c>
      <c r="G498" t="s">
        <v>11</v>
      </c>
      <c r="H498">
        <v>9786.49</v>
      </c>
      <c r="I498">
        <v>53.49</v>
      </c>
      <c r="J498">
        <v>4.6500000000000004</v>
      </c>
      <c r="K498">
        <v>5.97</v>
      </c>
      <c r="L498">
        <v>0.68</v>
      </c>
      <c r="M498" s="2">
        <v>8.0000000000000002E-3</v>
      </c>
      <c r="N498" s="2">
        <v>0.1084</v>
      </c>
      <c r="O498">
        <v>4.41</v>
      </c>
      <c r="P498">
        <v>0.78</v>
      </c>
      <c r="Q498" s="2">
        <v>3.44E-2</v>
      </c>
      <c r="R498" s="2">
        <v>0.18770000000000001</v>
      </c>
      <c r="S498" s="2">
        <v>-6.7799999999999999E-2</v>
      </c>
      <c r="T498">
        <v>0.92</v>
      </c>
      <c r="U498" s="1">
        <v>45868.6875</v>
      </c>
      <c r="V498">
        <v>2063.16</v>
      </c>
      <c r="W498">
        <v>42.2</v>
      </c>
      <c r="X498">
        <v>37.14</v>
      </c>
      <c r="Y498" s="3">
        <f>DATE(YEAR(U498), MONTH(U498), DAY(U498))</f>
        <v>45868</v>
      </c>
      <c r="Z498" t="str">
        <f>IF(TEXT(U498, "hh:mm") = "00:00", "08:30", TEXT(U498, "hh:mm"))</f>
        <v>16:30</v>
      </c>
      <c r="AA498" s="3">
        <f>WORKDAY(AB498,-1,[1]USHolidays!$B$2:$B$11)</f>
        <v>45867</v>
      </c>
      <c r="AB498" s="3">
        <f>IF(WEEKDAY(Y498,2)=6,Y498-1,IF(WEEKDAY(Y498,2)=7,Y498-2,IF(Z498="08:30",IF(WEEKDAY(Y498,2)=1,Y498-3, Y498-1),Y498)))</f>
        <v>45868</v>
      </c>
      <c r="AC498" s="3">
        <f>WORKDAY(AB498,1,[1]USHolidays!$B$2:$B$11)</f>
        <v>45869</v>
      </c>
      <c r="AD498">
        <f>ROUND(P498*10, 0)</f>
        <v>8</v>
      </c>
      <c r="AE498">
        <f>ROUND(N498*20, 0)</f>
        <v>2</v>
      </c>
      <c r="AF498">
        <f>ROUND(O498, 0)</f>
        <v>4</v>
      </c>
      <c r="AG498">
        <f>IF(J498 = "", 999, ROUND(J498*10, 0))</f>
        <v>47</v>
      </c>
    </row>
    <row r="499" spans="1:33" x14ac:dyDescent="0.25">
      <c r="A499">
        <v>234</v>
      </c>
      <c r="B499" t="s">
        <v>2190</v>
      </c>
      <c r="C499" t="s">
        <v>2189</v>
      </c>
      <c r="D499" t="s">
        <v>17</v>
      </c>
      <c r="E499" t="s">
        <v>94</v>
      </c>
      <c r="F499" t="s">
        <v>173</v>
      </c>
      <c r="G499" t="s">
        <v>11</v>
      </c>
      <c r="H499">
        <v>2580.12</v>
      </c>
      <c r="I499">
        <v>23.86</v>
      </c>
      <c r="J499">
        <v>6.57</v>
      </c>
      <c r="K499">
        <v>14.48</v>
      </c>
      <c r="L499">
        <v>0.06</v>
      </c>
      <c r="M499" s="2">
        <v>5.5500000000000001E-2</v>
      </c>
      <c r="N499" s="2">
        <v>0.1084</v>
      </c>
      <c r="O499">
        <v>7.52</v>
      </c>
      <c r="P499">
        <v>0.81</v>
      </c>
      <c r="Q499" s="2">
        <v>0.37869999999999998</v>
      </c>
      <c r="R499" s="2">
        <v>-7.7899999999999997E-2</v>
      </c>
      <c r="S499" s="2">
        <v>-5.3800000000000001E-2</v>
      </c>
      <c r="T499">
        <v>0.85</v>
      </c>
      <c r="U499" s="1">
        <v>45867.6875</v>
      </c>
      <c r="V499">
        <v>629.84</v>
      </c>
      <c r="W499">
        <v>29.62</v>
      </c>
      <c r="X499">
        <v>25.68</v>
      </c>
      <c r="Y499" s="3">
        <f>DATE(YEAR(U499), MONTH(U499), DAY(U499))</f>
        <v>45867</v>
      </c>
      <c r="Z499" t="str">
        <f>IF(TEXT(U499, "hh:mm") = "00:00", "08:30", TEXT(U499, "hh:mm"))</f>
        <v>16:30</v>
      </c>
      <c r="AA499" s="3">
        <f>WORKDAY(AB499,-1,[1]USHolidays!$B$2:$B$11)</f>
        <v>45866</v>
      </c>
      <c r="AB499" s="3">
        <f>IF(WEEKDAY(Y499,2)=6,Y499-1,IF(WEEKDAY(Y499,2)=7,Y499-2,IF(Z499="08:30",IF(WEEKDAY(Y499,2)=1,Y499-3, Y499-1),Y499)))</f>
        <v>45867</v>
      </c>
      <c r="AC499" s="3">
        <f>WORKDAY(AB499,1,[1]USHolidays!$B$2:$B$11)</f>
        <v>45868</v>
      </c>
      <c r="AD499">
        <f>ROUND(P499*10, 0)</f>
        <v>8</v>
      </c>
      <c r="AE499">
        <f>ROUND(N499*20, 0)</f>
        <v>2</v>
      </c>
      <c r="AF499">
        <f>ROUND(O499, 0)</f>
        <v>8</v>
      </c>
      <c r="AG499">
        <f>IF(J499 = "", 999, ROUND(J499*10, 0))</f>
        <v>66</v>
      </c>
    </row>
    <row r="500" spans="1:33" x14ac:dyDescent="0.25">
      <c r="A500">
        <v>72</v>
      </c>
      <c r="B500" t="s">
        <v>2188</v>
      </c>
      <c r="C500" t="s">
        <v>2187</v>
      </c>
      <c r="D500" t="s">
        <v>17</v>
      </c>
      <c r="E500" t="s">
        <v>29</v>
      </c>
      <c r="F500" t="s">
        <v>1021</v>
      </c>
      <c r="G500" t="s">
        <v>11</v>
      </c>
      <c r="H500">
        <v>2020.36</v>
      </c>
      <c r="I500">
        <v>19.27</v>
      </c>
      <c r="K500">
        <v>43.55</v>
      </c>
      <c r="L500">
        <v>9.84</v>
      </c>
      <c r="M500" s="2">
        <v>1.09E-2</v>
      </c>
      <c r="N500" s="2">
        <v>0.1081</v>
      </c>
      <c r="O500">
        <v>2.9</v>
      </c>
      <c r="P500">
        <v>0.64</v>
      </c>
      <c r="Q500" s="2">
        <v>3.8199999999999998E-2</v>
      </c>
      <c r="R500" s="2">
        <v>-8.7999999999999995E-2</v>
      </c>
      <c r="S500" s="2">
        <v>-0.28060000000000002</v>
      </c>
      <c r="T500">
        <v>2.19</v>
      </c>
      <c r="U500" s="1">
        <v>45874.354166666664</v>
      </c>
      <c r="V500">
        <v>545.96</v>
      </c>
      <c r="W500">
        <v>63.6</v>
      </c>
      <c r="X500">
        <v>60.03</v>
      </c>
      <c r="Y500" s="3">
        <f>DATE(YEAR(U500), MONTH(U500), DAY(U500))</f>
        <v>45874</v>
      </c>
      <c r="Z500" t="str">
        <f>IF(TEXT(U500, "hh:mm") = "00:00", "08:30", TEXT(U500, "hh:mm"))</f>
        <v>08:30</v>
      </c>
      <c r="AA500" s="3">
        <f>WORKDAY(AB500,-1,[1]USHolidays!$B$2:$B$11)</f>
        <v>45870</v>
      </c>
      <c r="AB500" s="3">
        <f>IF(WEEKDAY(Y500,2)=6,Y500-1,IF(WEEKDAY(Y500,2)=7,Y500-2,IF(Z500="08:30",IF(WEEKDAY(Y500,2)=1,Y500-3, Y500-1),Y500)))</f>
        <v>45873</v>
      </c>
      <c r="AC500" s="3">
        <f>WORKDAY(AB500,1,[1]USHolidays!$B$2:$B$11)</f>
        <v>45874</v>
      </c>
      <c r="AD500">
        <f>ROUND(P500*10, 0)</f>
        <v>6</v>
      </c>
      <c r="AE500">
        <f>ROUND(N500*20, 0)</f>
        <v>2</v>
      </c>
      <c r="AF500">
        <f>ROUND(O500, 0)</f>
        <v>3</v>
      </c>
      <c r="AG500">
        <f>IF(J500 = "", 999, ROUND(J500*10, 0))</f>
        <v>999</v>
      </c>
    </row>
    <row r="501" spans="1:33" x14ac:dyDescent="0.25">
      <c r="A501">
        <v>21</v>
      </c>
      <c r="B501" t="s">
        <v>2186</v>
      </c>
      <c r="C501" t="s">
        <v>2185</v>
      </c>
      <c r="D501" t="s">
        <v>359</v>
      </c>
      <c r="E501" t="s">
        <v>47</v>
      </c>
      <c r="F501" t="s">
        <v>398</v>
      </c>
      <c r="G501" t="s">
        <v>11</v>
      </c>
      <c r="H501">
        <v>425072.78</v>
      </c>
      <c r="I501">
        <v>54.37</v>
      </c>
      <c r="J501">
        <v>5.31</v>
      </c>
      <c r="K501">
        <v>61.16</v>
      </c>
      <c r="L501">
        <v>33.49</v>
      </c>
      <c r="M501" s="2">
        <v>4.8999999999999998E-3</v>
      </c>
      <c r="N501" s="2">
        <v>0.1075</v>
      </c>
      <c r="O501">
        <v>3.25</v>
      </c>
      <c r="P501">
        <v>0.31</v>
      </c>
      <c r="Q501" s="2">
        <v>2.92E-2</v>
      </c>
      <c r="R501" s="2">
        <v>-3.8399999999999997E-2</v>
      </c>
      <c r="S501" s="2">
        <v>4.6100000000000002E-2</v>
      </c>
      <c r="T501">
        <v>0.99</v>
      </c>
      <c r="U501" s="1">
        <v>45925.6875</v>
      </c>
      <c r="V501">
        <v>2107.2199999999998</v>
      </c>
      <c r="W501">
        <v>1091.57</v>
      </c>
      <c r="X501">
        <v>958.5</v>
      </c>
      <c r="Y501" s="3">
        <f>DATE(YEAR(U501), MONTH(U501), DAY(U501))</f>
        <v>45925</v>
      </c>
      <c r="Z501" t="str">
        <f>IF(TEXT(U501, "hh:mm") = "00:00", "08:30", TEXT(U501, "hh:mm"))</f>
        <v>16:30</v>
      </c>
      <c r="AA501" s="3">
        <f>WORKDAY(AB501,-1,[1]USHolidays!$B$2:$B$11)</f>
        <v>45924</v>
      </c>
      <c r="AB501" s="3">
        <f>IF(WEEKDAY(Y501,2)=6,Y501-1,IF(WEEKDAY(Y501,2)=7,Y501-2,IF(Z501="08:30",IF(WEEKDAY(Y501,2)=1,Y501-3, Y501-1),Y501)))</f>
        <v>45925</v>
      </c>
      <c r="AC501" s="3">
        <f>WORKDAY(AB501,1,[1]USHolidays!$B$2:$B$11)</f>
        <v>45926</v>
      </c>
      <c r="AD501">
        <f>ROUND(P501*10, 0)</f>
        <v>3</v>
      </c>
      <c r="AE501">
        <f>ROUND(N501*20, 0)</f>
        <v>2</v>
      </c>
      <c r="AF501">
        <f>ROUND(O501, 0)</f>
        <v>3</v>
      </c>
      <c r="AG501">
        <f>IF(J501 = "", 999, ROUND(J501*10, 0))</f>
        <v>53</v>
      </c>
    </row>
    <row r="502" spans="1:33" x14ac:dyDescent="0.25">
      <c r="A502">
        <v>667</v>
      </c>
      <c r="B502" t="s">
        <v>2184</v>
      </c>
      <c r="C502" t="s">
        <v>2183</v>
      </c>
      <c r="D502" t="s">
        <v>17</v>
      </c>
      <c r="E502" t="s">
        <v>25</v>
      </c>
      <c r="F502" t="s">
        <v>24</v>
      </c>
      <c r="G502" t="s">
        <v>333</v>
      </c>
      <c r="H502">
        <v>2390.29</v>
      </c>
      <c r="I502">
        <v>35.119999999999997</v>
      </c>
      <c r="J502">
        <v>6.83</v>
      </c>
      <c r="K502">
        <v>8.92</v>
      </c>
      <c r="L502">
        <v>1.33</v>
      </c>
      <c r="M502" s="2">
        <v>1.37E-2</v>
      </c>
      <c r="N502" s="2">
        <v>0.1074</v>
      </c>
      <c r="O502">
        <v>1.1399999999999999</v>
      </c>
      <c r="P502">
        <v>0.09</v>
      </c>
      <c r="Q502" s="2">
        <v>0.1245</v>
      </c>
      <c r="R502" s="2">
        <v>0.53849999999999998</v>
      </c>
      <c r="S502" s="2">
        <v>0.61439999999999995</v>
      </c>
      <c r="T502">
        <v>0.9</v>
      </c>
      <c r="U502" s="1">
        <v>45882.354166666664</v>
      </c>
      <c r="V502">
        <v>704.22</v>
      </c>
      <c r="W502">
        <v>43.5</v>
      </c>
      <c r="X502">
        <v>42.77</v>
      </c>
      <c r="Y502" s="3">
        <f>DATE(YEAR(U502), MONTH(U502), DAY(U502))</f>
        <v>45882</v>
      </c>
      <c r="Z502" t="str">
        <f>IF(TEXT(U502, "hh:mm") = "00:00", "08:30", TEXT(U502, "hh:mm"))</f>
        <v>08:30</v>
      </c>
      <c r="AA502" s="3">
        <f>WORKDAY(AB502,-1,[1]USHolidays!$B$2:$B$11)</f>
        <v>45880</v>
      </c>
      <c r="AB502" s="3">
        <f>IF(WEEKDAY(Y502,2)=6,Y502-1,IF(WEEKDAY(Y502,2)=7,Y502-2,IF(Z502="08:30",IF(WEEKDAY(Y502,2)=1,Y502-3, Y502-1),Y502)))</f>
        <v>45881</v>
      </c>
      <c r="AC502" s="3">
        <f>WORKDAY(AB502,1,[1]USHolidays!$B$2:$B$11)</f>
        <v>45882</v>
      </c>
      <c r="AD502">
        <f>ROUND(P502*10, 0)</f>
        <v>1</v>
      </c>
      <c r="AE502">
        <f>ROUND(N502*20, 0)</f>
        <v>2</v>
      </c>
      <c r="AF502">
        <f>ROUND(O502, 0)</f>
        <v>1</v>
      </c>
      <c r="AG502">
        <f>IF(J502 = "", 999, ROUND(J502*10, 0))</f>
        <v>68</v>
      </c>
    </row>
    <row r="503" spans="1:33" x14ac:dyDescent="0.25">
      <c r="A503">
        <v>24</v>
      </c>
      <c r="B503" t="s">
        <v>2182</v>
      </c>
      <c r="C503" t="s">
        <v>2181</v>
      </c>
      <c r="D503" t="s">
        <v>60</v>
      </c>
      <c r="E503" t="s">
        <v>8</v>
      </c>
      <c r="F503" t="s">
        <v>59</v>
      </c>
      <c r="G503" t="s">
        <v>11</v>
      </c>
      <c r="H503">
        <v>9912.2999999999993</v>
      </c>
      <c r="I503">
        <v>23.07</v>
      </c>
      <c r="J503">
        <v>2.72</v>
      </c>
      <c r="K503">
        <v>51.94</v>
      </c>
      <c r="L503">
        <v>12.43</v>
      </c>
      <c r="N503" s="2">
        <v>0.1069</v>
      </c>
      <c r="O503">
        <v>2.94</v>
      </c>
      <c r="P503">
        <v>0.02</v>
      </c>
      <c r="Q503" s="2">
        <v>0.1104</v>
      </c>
      <c r="R503" s="2">
        <v>-0.2109</v>
      </c>
      <c r="S503" s="2">
        <v>-0.34420000000000001</v>
      </c>
      <c r="T503">
        <v>1.64</v>
      </c>
      <c r="U503" s="1">
        <v>45868.6875</v>
      </c>
      <c r="V503">
        <v>931.8</v>
      </c>
      <c r="W503">
        <v>191.08</v>
      </c>
      <c r="X503">
        <v>136.75</v>
      </c>
      <c r="Y503" s="3">
        <f>DATE(YEAR(U503), MONTH(U503), DAY(U503))</f>
        <v>45868</v>
      </c>
      <c r="Z503" t="str">
        <f>IF(TEXT(U503, "hh:mm") = "00:00", "08:30", TEXT(U503, "hh:mm"))</f>
        <v>16:30</v>
      </c>
      <c r="AA503" s="3">
        <f>WORKDAY(AB503,-1,[1]USHolidays!$B$2:$B$11)</f>
        <v>45867</v>
      </c>
      <c r="AB503" s="3">
        <f>IF(WEEKDAY(Y503,2)=6,Y503-1,IF(WEEKDAY(Y503,2)=7,Y503-2,IF(Z503="08:30",IF(WEEKDAY(Y503,2)=1,Y503-3, Y503-1),Y503)))</f>
        <v>45868</v>
      </c>
      <c r="AC503" s="3">
        <f>WORKDAY(AB503,1,[1]USHolidays!$B$2:$B$11)</f>
        <v>45869</v>
      </c>
      <c r="AD503">
        <f>ROUND(P503*10, 0)</f>
        <v>0</v>
      </c>
      <c r="AE503">
        <f>ROUND(N503*20, 0)</f>
        <v>2</v>
      </c>
      <c r="AF503">
        <f>ROUND(O503, 0)</f>
        <v>3</v>
      </c>
      <c r="AG503">
        <f>IF(J503 = "", 999, ROUND(J503*10, 0))</f>
        <v>27</v>
      </c>
    </row>
    <row r="504" spans="1:33" x14ac:dyDescent="0.25">
      <c r="A504">
        <v>536</v>
      </c>
      <c r="B504" t="s">
        <v>2180</v>
      </c>
      <c r="C504" t="s">
        <v>2179</v>
      </c>
      <c r="D504" t="s">
        <v>3</v>
      </c>
      <c r="E504" t="s">
        <v>25</v>
      </c>
      <c r="F504" t="s">
        <v>24</v>
      </c>
      <c r="G504" t="s">
        <v>56</v>
      </c>
      <c r="H504">
        <v>8298.4599999999991</v>
      </c>
      <c r="I504">
        <v>19.829999999999998</v>
      </c>
      <c r="J504">
        <v>2.91</v>
      </c>
      <c r="K504">
        <v>15.42</v>
      </c>
      <c r="L504">
        <v>4.55</v>
      </c>
      <c r="M504" s="2">
        <v>3.3599999999999998E-2</v>
      </c>
      <c r="N504" s="2">
        <v>0.1069</v>
      </c>
      <c r="O504">
        <v>6.26</v>
      </c>
      <c r="P504">
        <v>1.69</v>
      </c>
      <c r="Q504" s="2">
        <v>8.43E-2</v>
      </c>
      <c r="R504" s="2">
        <v>0.16</v>
      </c>
      <c r="S504" s="2">
        <v>0.1522</v>
      </c>
      <c r="T504">
        <v>1.1499999999999999</v>
      </c>
      <c r="U504" s="1">
        <v>45876.6875</v>
      </c>
      <c r="V504">
        <v>1483.84</v>
      </c>
      <c r="W504">
        <v>34.299999999999997</v>
      </c>
      <c r="X504">
        <v>32.630000000000003</v>
      </c>
      <c r="Y504" s="3">
        <f>DATE(YEAR(U504), MONTH(U504), DAY(U504))</f>
        <v>45876</v>
      </c>
      <c r="Z504" t="str">
        <f>IF(TEXT(U504, "hh:mm") = "00:00", "08:30", TEXT(U504, "hh:mm"))</f>
        <v>16:30</v>
      </c>
      <c r="AA504" s="3">
        <f>WORKDAY(AB504,-1,[1]USHolidays!$B$2:$B$11)</f>
        <v>45875</v>
      </c>
      <c r="AB504" s="3">
        <f>IF(WEEKDAY(Y504,2)=6,Y504-1,IF(WEEKDAY(Y504,2)=7,Y504-2,IF(Z504="08:30",IF(WEEKDAY(Y504,2)=1,Y504-3, Y504-1),Y504)))</f>
        <v>45876</v>
      </c>
      <c r="AC504" s="3">
        <f>WORKDAY(AB504,1,[1]USHolidays!$B$2:$B$11)</f>
        <v>45877</v>
      </c>
      <c r="AD504">
        <f>ROUND(P504*10, 0)</f>
        <v>17</v>
      </c>
      <c r="AE504">
        <f>ROUND(N504*20, 0)</f>
        <v>2</v>
      </c>
      <c r="AF504">
        <f>ROUND(O504, 0)</f>
        <v>6</v>
      </c>
      <c r="AG504">
        <f>IF(J504 = "", 999, ROUND(J504*10, 0))</f>
        <v>29</v>
      </c>
    </row>
    <row r="505" spans="1:33" x14ac:dyDescent="0.25">
      <c r="A505">
        <v>655</v>
      </c>
      <c r="B505" t="s">
        <v>2178</v>
      </c>
      <c r="C505" t="s">
        <v>2177</v>
      </c>
      <c r="D505" t="s">
        <v>17</v>
      </c>
      <c r="E505" t="s">
        <v>25</v>
      </c>
      <c r="F505" t="s">
        <v>208</v>
      </c>
      <c r="G505" t="s">
        <v>11</v>
      </c>
      <c r="H505">
        <v>4426.21</v>
      </c>
      <c r="K505">
        <v>6.57</v>
      </c>
      <c r="L505">
        <v>1.95</v>
      </c>
      <c r="N505" s="2">
        <v>0.10680000000000001</v>
      </c>
      <c r="O505">
        <v>4.8499999999999996</v>
      </c>
      <c r="P505">
        <v>1</v>
      </c>
      <c r="Q505" s="2">
        <v>-0.12520000000000001</v>
      </c>
      <c r="R505" s="2">
        <v>0.35189999999999999</v>
      </c>
      <c r="S505" s="2">
        <v>-0.17399999999999999</v>
      </c>
      <c r="T505">
        <v>1.98</v>
      </c>
      <c r="U505" s="1">
        <v>45894.6875</v>
      </c>
      <c r="V505">
        <v>1988.36</v>
      </c>
      <c r="W505">
        <v>58.42</v>
      </c>
      <c r="X505">
        <v>51.09</v>
      </c>
      <c r="Y505" s="3">
        <f>DATE(YEAR(U505), MONTH(U505), DAY(U505))</f>
        <v>45894</v>
      </c>
      <c r="Z505" t="str">
        <f>IF(TEXT(U505, "hh:mm") = "00:00", "08:30", TEXT(U505, "hh:mm"))</f>
        <v>16:30</v>
      </c>
      <c r="AA505" s="3">
        <f>WORKDAY(AB505,-1,[1]USHolidays!$B$2:$B$11)</f>
        <v>45891</v>
      </c>
      <c r="AB505" s="3">
        <f>IF(WEEKDAY(Y505,2)=6,Y505-1,IF(WEEKDAY(Y505,2)=7,Y505-2,IF(Z505="08:30",IF(WEEKDAY(Y505,2)=1,Y505-3, Y505-1),Y505)))</f>
        <v>45894</v>
      </c>
      <c r="AC505" s="3">
        <f>WORKDAY(AB505,1,[1]USHolidays!$B$2:$B$11)</f>
        <v>45895</v>
      </c>
      <c r="AD505">
        <f>ROUND(P505*10, 0)</f>
        <v>10</v>
      </c>
      <c r="AE505">
        <f>ROUND(N505*20, 0)</f>
        <v>2</v>
      </c>
      <c r="AF505">
        <f>ROUND(O505, 0)</f>
        <v>5</v>
      </c>
      <c r="AG505">
        <f>IF(J505 = "", 999, ROUND(J505*10, 0))</f>
        <v>999</v>
      </c>
    </row>
    <row r="506" spans="1:33" x14ac:dyDescent="0.25">
      <c r="A506">
        <v>739</v>
      </c>
      <c r="B506" t="s">
        <v>2176</v>
      </c>
      <c r="C506" t="s">
        <v>2175</v>
      </c>
      <c r="D506" t="s">
        <v>3</v>
      </c>
      <c r="E506" t="s">
        <v>25</v>
      </c>
      <c r="F506" t="s">
        <v>107</v>
      </c>
      <c r="G506" t="s">
        <v>11</v>
      </c>
      <c r="H506">
        <v>30864.45</v>
      </c>
      <c r="I506">
        <v>56.24</v>
      </c>
      <c r="K506">
        <v>7.21</v>
      </c>
      <c r="L506">
        <v>2.5</v>
      </c>
      <c r="M506" s="2">
        <v>4.7000000000000002E-3</v>
      </c>
      <c r="N506" s="2">
        <v>0.1067</v>
      </c>
      <c r="O506">
        <v>4.97</v>
      </c>
      <c r="P506">
        <v>0.88</v>
      </c>
      <c r="Q506" s="2">
        <v>0.23649999999999999</v>
      </c>
      <c r="R506" s="2">
        <v>0.30070000000000002</v>
      </c>
      <c r="S506" s="2">
        <v>0.53720000000000001</v>
      </c>
      <c r="T506">
        <v>1.42</v>
      </c>
      <c r="U506" s="1">
        <v>45891.354166666664</v>
      </c>
      <c r="V506">
        <v>110.21</v>
      </c>
      <c r="W506">
        <v>369.5</v>
      </c>
      <c r="X506">
        <v>510.23</v>
      </c>
      <c r="Y506" s="3">
        <f>DATE(YEAR(U506), MONTH(U506), DAY(U506))</f>
        <v>45891</v>
      </c>
      <c r="Z506" t="str">
        <f>IF(TEXT(U506, "hh:mm") = "00:00", "08:30", TEXT(U506, "hh:mm"))</f>
        <v>08:30</v>
      </c>
      <c r="AA506" s="3">
        <f>WORKDAY(AB506,-1,[1]USHolidays!$B$2:$B$11)</f>
        <v>45889</v>
      </c>
      <c r="AB506" s="3">
        <f>IF(WEEKDAY(Y506,2)=6,Y506-1,IF(WEEKDAY(Y506,2)=7,Y506-2,IF(Z506="08:30",IF(WEEKDAY(Y506,2)=1,Y506-3, Y506-1),Y506)))</f>
        <v>45890</v>
      </c>
      <c r="AC506" s="3">
        <f>WORKDAY(AB506,1,[1]USHolidays!$B$2:$B$11)</f>
        <v>45891</v>
      </c>
      <c r="AD506">
        <f>ROUND(P506*10, 0)</f>
        <v>9</v>
      </c>
      <c r="AE506">
        <f>ROUND(N506*20, 0)</f>
        <v>2</v>
      </c>
      <c r="AF506">
        <f>ROUND(O506, 0)</f>
        <v>5</v>
      </c>
      <c r="AG506">
        <f>IF(J506 = "", 999, ROUND(J506*10, 0))</f>
        <v>999</v>
      </c>
    </row>
    <row r="507" spans="1:33" x14ac:dyDescent="0.25">
      <c r="A507">
        <v>489</v>
      </c>
      <c r="B507" t="s">
        <v>2174</v>
      </c>
      <c r="C507" t="s">
        <v>2173</v>
      </c>
      <c r="D507" t="s">
        <v>60</v>
      </c>
      <c r="E507" t="s">
        <v>29</v>
      </c>
      <c r="F507" t="s">
        <v>921</v>
      </c>
      <c r="G507" t="s">
        <v>11</v>
      </c>
      <c r="H507">
        <v>11621.43</v>
      </c>
      <c r="I507">
        <v>28.53</v>
      </c>
      <c r="J507">
        <v>5.54</v>
      </c>
      <c r="K507">
        <v>34.82</v>
      </c>
      <c r="L507">
        <v>2.23</v>
      </c>
      <c r="M507" s="2">
        <v>1.18E-2</v>
      </c>
      <c r="N507" s="2">
        <v>0.1067</v>
      </c>
      <c r="O507">
        <v>6.31</v>
      </c>
      <c r="P507">
        <v>1.2</v>
      </c>
      <c r="Q507" s="2">
        <v>7.7499999999999999E-2</v>
      </c>
      <c r="R507" s="2">
        <v>5.45E-2</v>
      </c>
      <c r="S507" s="2">
        <v>-9.3299999999999994E-2</v>
      </c>
      <c r="T507">
        <v>1.07</v>
      </c>
      <c r="U507" s="1">
        <v>45862.354166666664</v>
      </c>
      <c r="V507">
        <v>632.86</v>
      </c>
      <c r="W507">
        <v>332.36</v>
      </c>
      <c r="X507">
        <v>309.12</v>
      </c>
      <c r="Y507" s="3">
        <f>DATE(YEAR(U507), MONTH(U507), DAY(U507))</f>
        <v>45862</v>
      </c>
      <c r="Z507" t="str">
        <f>IF(TEXT(U507, "hh:mm") = "00:00", "08:30", TEXT(U507, "hh:mm"))</f>
        <v>08:30</v>
      </c>
      <c r="AA507" s="3">
        <f>WORKDAY(AB507,-1,[1]USHolidays!$B$2:$B$11)</f>
        <v>45860</v>
      </c>
      <c r="AB507" s="3">
        <f>IF(WEEKDAY(Y507,2)=6,Y507-1,IF(WEEKDAY(Y507,2)=7,Y507-2,IF(Z507="08:30",IF(WEEKDAY(Y507,2)=1,Y507-3, Y507-1),Y507)))</f>
        <v>45861</v>
      </c>
      <c r="AC507" s="3">
        <f>WORKDAY(AB507,1,[1]USHolidays!$B$2:$B$11)</f>
        <v>45862</v>
      </c>
      <c r="AD507">
        <f>ROUND(P507*10, 0)</f>
        <v>12</v>
      </c>
      <c r="AE507">
        <f>ROUND(N507*20, 0)</f>
        <v>2</v>
      </c>
      <c r="AF507">
        <f>ROUND(O507, 0)</f>
        <v>6</v>
      </c>
      <c r="AG507">
        <f>IF(J507 = "", 999, ROUND(J507*10, 0))</f>
        <v>55</v>
      </c>
    </row>
    <row r="508" spans="1:33" x14ac:dyDescent="0.25">
      <c r="A508">
        <v>661</v>
      </c>
      <c r="B508" t="s">
        <v>2172</v>
      </c>
      <c r="C508" t="s">
        <v>2171</v>
      </c>
      <c r="D508" t="s">
        <v>3</v>
      </c>
      <c r="E508" t="s">
        <v>29</v>
      </c>
      <c r="F508" t="s">
        <v>1760</v>
      </c>
      <c r="G508" t="s">
        <v>56</v>
      </c>
      <c r="H508">
        <v>48710.75</v>
      </c>
      <c r="I508">
        <v>76.150000000000006</v>
      </c>
      <c r="J508">
        <v>7.12</v>
      </c>
      <c r="K508">
        <v>32.340000000000003</v>
      </c>
      <c r="L508">
        <v>0.43</v>
      </c>
      <c r="M508" s="2">
        <v>6.7999999999999996E-3</v>
      </c>
      <c r="N508" s="2">
        <v>0.106</v>
      </c>
      <c r="O508">
        <v>2.0099999999999998</v>
      </c>
      <c r="P508">
        <v>1.04</v>
      </c>
      <c r="Q508" s="2">
        <v>6.9699999999999998E-2</v>
      </c>
      <c r="R508" s="2">
        <v>-3.2399999999999998E-2</v>
      </c>
      <c r="S508" s="2">
        <v>0.1026</v>
      </c>
      <c r="T508">
        <v>0.57999999999999996</v>
      </c>
      <c r="U508" s="1">
        <v>45861.6875</v>
      </c>
      <c r="V508">
        <v>1157.03</v>
      </c>
      <c r="W508">
        <v>214.33</v>
      </c>
      <c r="X508">
        <v>189.19</v>
      </c>
      <c r="Y508" s="3">
        <f>DATE(YEAR(U508), MONTH(U508), DAY(U508))</f>
        <v>45861</v>
      </c>
      <c r="Z508" t="str">
        <f>IF(TEXT(U508, "hh:mm") = "00:00", "08:30", TEXT(U508, "hh:mm"))</f>
        <v>16:30</v>
      </c>
      <c r="AA508" s="3">
        <f>WORKDAY(AB508,-1,[1]USHolidays!$B$2:$B$11)</f>
        <v>45860</v>
      </c>
      <c r="AB508" s="3">
        <f>IF(WEEKDAY(Y508,2)=6,Y508-1,IF(WEEKDAY(Y508,2)=7,Y508-2,IF(Z508="08:30",IF(WEEKDAY(Y508,2)=1,Y508-3, Y508-1),Y508)))</f>
        <v>45861</v>
      </c>
      <c r="AC508" s="3">
        <f>WORKDAY(AB508,1,[1]USHolidays!$B$2:$B$11)</f>
        <v>45862</v>
      </c>
      <c r="AD508">
        <f>ROUND(P508*10, 0)</f>
        <v>10</v>
      </c>
      <c r="AE508">
        <f>ROUND(N508*20, 0)</f>
        <v>2</v>
      </c>
      <c r="AF508">
        <f>ROUND(O508, 0)</f>
        <v>2</v>
      </c>
      <c r="AG508">
        <f>IF(J508 = "", 999, ROUND(J508*10, 0))</f>
        <v>71</v>
      </c>
    </row>
    <row r="509" spans="1:33" x14ac:dyDescent="0.25">
      <c r="A509">
        <v>282</v>
      </c>
      <c r="B509" t="s">
        <v>2170</v>
      </c>
      <c r="C509" t="s">
        <v>2169</v>
      </c>
      <c r="D509" t="s">
        <v>17</v>
      </c>
      <c r="E509" t="s">
        <v>2</v>
      </c>
      <c r="F509" t="s">
        <v>337</v>
      </c>
      <c r="G509" t="s">
        <v>11</v>
      </c>
      <c r="H509">
        <v>5340.2</v>
      </c>
      <c r="I509">
        <v>11.43</v>
      </c>
      <c r="J509">
        <v>2.0099999999999998</v>
      </c>
      <c r="K509">
        <v>242.36</v>
      </c>
      <c r="L509">
        <v>4.07</v>
      </c>
      <c r="M509" s="2">
        <v>4.7999999999999996E-3</v>
      </c>
      <c r="N509" s="2">
        <v>0.106</v>
      </c>
      <c r="O509">
        <v>5.79</v>
      </c>
      <c r="P509">
        <v>1.74</v>
      </c>
      <c r="Q509" s="2">
        <v>2.1499999999999998E-2</v>
      </c>
      <c r="R509" s="2">
        <v>1.2699999999999999E-2</v>
      </c>
      <c r="S509" s="2">
        <v>-2.0799999999999999E-2</v>
      </c>
      <c r="T509">
        <v>0.83</v>
      </c>
      <c r="U509" s="1">
        <v>45862.354166666664</v>
      </c>
      <c r="V509">
        <v>167.08</v>
      </c>
      <c r="W509">
        <v>484.29</v>
      </c>
      <c r="X509">
        <v>412.7</v>
      </c>
      <c r="Y509" s="3">
        <f>DATE(YEAR(U509), MONTH(U509), DAY(U509))</f>
        <v>45862</v>
      </c>
      <c r="Z509" t="str">
        <f>IF(TEXT(U509, "hh:mm") = "00:00", "08:30", TEXT(U509, "hh:mm"))</f>
        <v>08:30</v>
      </c>
      <c r="AA509" s="3">
        <f>WORKDAY(AB509,-1,[1]USHolidays!$B$2:$B$11)</f>
        <v>45860</v>
      </c>
      <c r="AB509" s="3">
        <f>IF(WEEKDAY(Y509,2)=6,Y509-1,IF(WEEKDAY(Y509,2)=7,Y509-2,IF(Z509="08:30",IF(WEEKDAY(Y509,2)=1,Y509-3, Y509-1),Y509)))</f>
        <v>45861</v>
      </c>
      <c r="AC509" s="3">
        <f>WORKDAY(AB509,1,[1]USHolidays!$B$2:$B$11)</f>
        <v>45862</v>
      </c>
      <c r="AD509">
        <f>ROUND(P509*10, 0)</f>
        <v>17</v>
      </c>
      <c r="AE509">
        <f>ROUND(N509*20, 0)</f>
        <v>2</v>
      </c>
      <c r="AF509">
        <f>ROUND(O509, 0)</f>
        <v>6</v>
      </c>
      <c r="AG509">
        <f>IF(J509 = "", 999, ROUND(J509*10, 0))</f>
        <v>20</v>
      </c>
    </row>
    <row r="510" spans="1:33" x14ac:dyDescent="0.25">
      <c r="A510">
        <v>629</v>
      </c>
      <c r="B510" t="s">
        <v>2168</v>
      </c>
      <c r="C510" t="s">
        <v>2167</v>
      </c>
      <c r="D510" t="s">
        <v>403</v>
      </c>
      <c r="E510" t="s">
        <v>8</v>
      </c>
      <c r="F510" t="s">
        <v>1825</v>
      </c>
      <c r="G510" t="s">
        <v>11</v>
      </c>
      <c r="H510">
        <v>238977.08</v>
      </c>
      <c r="I510">
        <v>11.41</v>
      </c>
      <c r="K510">
        <v>104.44</v>
      </c>
      <c r="M510" s="2">
        <v>3.2500000000000001E-2</v>
      </c>
      <c r="N510" s="2">
        <v>0.1057</v>
      </c>
      <c r="O510">
        <v>0.66</v>
      </c>
      <c r="P510">
        <v>0.83</v>
      </c>
      <c r="Q510" s="2">
        <v>5.04E-2</v>
      </c>
      <c r="R510" s="2">
        <v>-0.35970000000000002</v>
      </c>
      <c r="S510" s="2">
        <v>-0.47920000000000001</v>
      </c>
      <c r="T510">
        <v>0.44</v>
      </c>
      <c r="U510" s="1">
        <v>45867.354166666664</v>
      </c>
      <c r="V510">
        <v>19318.57</v>
      </c>
      <c r="W510">
        <v>321.55</v>
      </c>
      <c r="X510">
        <v>263.44</v>
      </c>
      <c r="Y510" s="3">
        <f>DATE(YEAR(U510), MONTH(U510), DAY(U510))</f>
        <v>45867</v>
      </c>
      <c r="Z510" t="str">
        <f>IF(TEXT(U510, "hh:mm") = "00:00", "08:30", TEXT(U510, "hh:mm"))</f>
        <v>08:30</v>
      </c>
      <c r="AA510" s="3">
        <f>WORKDAY(AB510,-1,[1]USHolidays!$B$2:$B$11)</f>
        <v>45863</v>
      </c>
      <c r="AB510" s="3">
        <f>IF(WEEKDAY(Y510,2)=6,Y510-1,IF(WEEKDAY(Y510,2)=7,Y510-2,IF(Z510="08:30",IF(WEEKDAY(Y510,2)=1,Y510-3, Y510-1),Y510)))</f>
        <v>45866</v>
      </c>
      <c r="AC510" s="3">
        <f>WORKDAY(AB510,1,[1]USHolidays!$B$2:$B$11)</f>
        <v>45867</v>
      </c>
      <c r="AD510">
        <f>ROUND(P510*10, 0)</f>
        <v>8</v>
      </c>
      <c r="AE510">
        <f>ROUND(N510*20, 0)</f>
        <v>2</v>
      </c>
      <c r="AF510">
        <f>ROUND(O510, 0)</f>
        <v>1</v>
      </c>
      <c r="AG510">
        <f>IF(J510 = "", 999, ROUND(J510*10, 0))</f>
        <v>999</v>
      </c>
    </row>
    <row r="511" spans="1:33" x14ac:dyDescent="0.25">
      <c r="A511">
        <v>698</v>
      </c>
      <c r="B511" t="s">
        <v>2166</v>
      </c>
      <c r="C511" t="s">
        <v>2165</v>
      </c>
      <c r="D511" t="s">
        <v>60</v>
      </c>
      <c r="E511" t="s">
        <v>8</v>
      </c>
      <c r="F511" t="s">
        <v>7</v>
      </c>
      <c r="G511" t="s">
        <v>11</v>
      </c>
      <c r="H511">
        <v>8949.84</v>
      </c>
      <c r="I511">
        <v>125.83</v>
      </c>
      <c r="J511">
        <v>10.81</v>
      </c>
      <c r="K511">
        <v>12.87</v>
      </c>
      <c r="L511">
        <v>1.03</v>
      </c>
      <c r="M511" s="2">
        <v>4.5999999999999999E-3</v>
      </c>
      <c r="N511" s="2">
        <v>0.1055</v>
      </c>
      <c r="O511">
        <v>2.78</v>
      </c>
      <c r="P511">
        <v>0.23</v>
      </c>
      <c r="Q511" s="2">
        <v>6.0199999999999997E-2</v>
      </c>
      <c r="R511" s="2">
        <v>0.20649999999999999</v>
      </c>
      <c r="S511" s="2">
        <v>-0.2074</v>
      </c>
      <c r="T511">
        <v>1.47</v>
      </c>
      <c r="U511" s="1">
        <v>45875.354166666664</v>
      </c>
      <c r="V511">
        <v>2282.02</v>
      </c>
      <c r="W511">
        <v>65.31</v>
      </c>
      <c r="X511">
        <v>57.09</v>
      </c>
      <c r="Y511" s="3">
        <f>DATE(YEAR(U511), MONTH(U511), DAY(U511))</f>
        <v>45875</v>
      </c>
      <c r="Z511" t="str">
        <f>IF(TEXT(U511, "hh:mm") = "00:00", "08:30", TEXT(U511, "hh:mm"))</f>
        <v>08:30</v>
      </c>
      <c r="AA511" s="3">
        <f>WORKDAY(AB511,-1,[1]USHolidays!$B$2:$B$11)</f>
        <v>45873</v>
      </c>
      <c r="AB511" s="3">
        <f>IF(WEEKDAY(Y511,2)=6,Y511-1,IF(WEEKDAY(Y511,2)=7,Y511-2,IF(Z511="08:30",IF(WEEKDAY(Y511,2)=1,Y511-3, Y511-1),Y511)))</f>
        <v>45874</v>
      </c>
      <c r="AC511" s="3">
        <f>WORKDAY(AB511,1,[1]USHolidays!$B$2:$B$11)</f>
        <v>45875</v>
      </c>
      <c r="AD511">
        <f>ROUND(P511*10, 0)</f>
        <v>2</v>
      </c>
      <c r="AE511">
        <f>ROUND(N511*20, 0)</f>
        <v>2</v>
      </c>
      <c r="AF511">
        <f>ROUND(O511, 0)</f>
        <v>3</v>
      </c>
      <c r="AG511">
        <f>IF(J511 = "", 999, ROUND(J511*10, 0))</f>
        <v>108</v>
      </c>
    </row>
    <row r="512" spans="1:33" x14ac:dyDescent="0.25">
      <c r="A512">
        <v>495</v>
      </c>
      <c r="B512" t="s">
        <v>2164</v>
      </c>
      <c r="C512" t="s">
        <v>2163</v>
      </c>
      <c r="D512" t="s">
        <v>60</v>
      </c>
      <c r="E512" t="s">
        <v>94</v>
      </c>
      <c r="F512" t="s">
        <v>93</v>
      </c>
      <c r="G512" t="s">
        <v>11</v>
      </c>
      <c r="H512">
        <v>50638.26</v>
      </c>
      <c r="I512">
        <v>28.66</v>
      </c>
      <c r="J512">
        <v>13.78</v>
      </c>
      <c r="K512">
        <v>29.73</v>
      </c>
      <c r="L512">
        <v>1.64</v>
      </c>
      <c r="M512" s="2">
        <v>4.2200000000000001E-2</v>
      </c>
      <c r="N512" s="2">
        <v>0.1053</v>
      </c>
      <c r="O512">
        <v>3.6</v>
      </c>
      <c r="P512">
        <v>0.99</v>
      </c>
      <c r="Q512" s="2">
        <v>0.37519999999999998</v>
      </c>
      <c r="R512" s="2">
        <v>-1.4800000000000001E-2</v>
      </c>
      <c r="S512" s="2">
        <v>-3.5999999999999997E-2</v>
      </c>
      <c r="T512">
        <v>0.88</v>
      </c>
      <c r="U512" s="1">
        <v>45868.6875</v>
      </c>
      <c r="V512">
        <v>824.33</v>
      </c>
      <c r="W512">
        <v>334.44</v>
      </c>
      <c r="X512">
        <v>288.64999999999998</v>
      </c>
      <c r="Y512" s="3">
        <f>DATE(YEAR(U512), MONTH(U512), DAY(U512))</f>
        <v>45868</v>
      </c>
      <c r="Z512" t="str">
        <f>IF(TEXT(U512, "hh:mm") = "00:00", "08:30", TEXT(U512, "hh:mm"))</f>
        <v>16:30</v>
      </c>
      <c r="AA512" s="3">
        <f>WORKDAY(AB512,-1,[1]USHolidays!$B$2:$B$11)</f>
        <v>45867</v>
      </c>
      <c r="AB512" s="3">
        <f>IF(WEEKDAY(Y512,2)=6,Y512-1,IF(WEEKDAY(Y512,2)=7,Y512-2,IF(Z512="08:30",IF(WEEKDAY(Y512,2)=1,Y512-3, Y512-1),Y512)))</f>
        <v>45868</v>
      </c>
      <c r="AC512" s="3">
        <f>WORKDAY(AB512,1,[1]USHolidays!$B$2:$B$11)</f>
        <v>45869</v>
      </c>
      <c r="AD512">
        <f>ROUND(P512*10, 0)</f>
        <v>10</v>
      </c>
      <c r="AE512">
        <f>ROUND(N512*20, 0)</f>
        <v>2</v>
      </c>
      <c r="AF512">
        <f>ROUND(O512, 0)</f>
        <v>4</v>
      </c>
      <c r="AG512">
        <f>IF(J512 = "", 999, ROUND(J512*10, 0))</f>
        <v>138</v>
      </c>
    </row>
    <row r="513" spans="1:33" x14ac:dyDescent="0.25">
      <c r="A513">
        <v>125</v>
      </c>
      <c r="B513" t="s">
        <v>2162</v>
      </c>
      <c r="C513" t="s">
        <v>2161</v>
      </c>
      <c r="D513" t="s">
        <v>3</v>
      </c>
      <c r="E513" t="s">
        <v>88</v>
      </c>
      <c r="F513" t="s">
        <v>87</v>
      </c>
      <c r="G513" t="s">
        <v>56</v>
      </c>
      <c r="H513">
        <v>5265.5</v>
      </c>
      <c r="K513">
        <v>2.4700000000000002</v>
      </c>
      <c r="L513">
        <v>0.23</v>
      </c>
      <c r="M513" s="2">
        <v>2.3800000000000002E-2</v>
      </c>
      <c r="N513" s="2">
        <v>0.1048</v>
      </c>
      <c r="O513">
        <v>1.41</v>
      </c>
      <c r="P513">
        <v>0.14000000000000001</v>
      </c>
      <c r="Q513" s="2">
        <v>-0.1996</v>
      </c>
      <c r="R513" s="2">
        <v>0.20610000000000001</v>
      </c>
      <c r="S513" s="2">
        <v>0.63109999999999999</v>
      </c>
      <c r="T513">
        <v>0.42</v>
      </c>
      <c r="U513" s="1">
        <v>45876.6875</v>
      </c>
      <c r="V513">
        <v>41368.410000000003</v>
      </c>
      <c r="W513">
        <v>4.8600000000000003</v>
      </c>
      <c r="X513">
        <v>3.98</v>
      </c>
      <c r="Y513" s="3">
        <f>DATE(YEAR(U513), MONTH(U513), DAY(U513))</f>
        <v>45876</v>
      </c>
      <c r="Z513" t="str">
        <f>IF(TEXT(U513, "hh:mm") = "00:00", "08:30", TEXT(U513, "hh:mm"))</f>
        <v>16:30</v>
      </c>
      <c r="AA513" s="3">
        <f>WORKDAY(AB513,-1,[1]USHolidays!$B$2:$B$11)</f>
        <v>45875</v>
      </c>
      <c r="AB513" s="3">
        <f>IF(WEEKDAY(Y513,2)=6,Y513-1,IF(WEEKDAY(Y513,2)=7,Y513-2,IF(Z513="08:30",IF(WEEKDAY(Y513,2)=1,Y513-3, Y513-1),Y513)))</f>
        <v>45876</v>
      </c>
      <c r="AC513" s="3">
        <f>WORKDAY(AB513,1,[1]USHolidays!$B$2:$B$11)</f>
        <v>45877</v>
      </c>
      <c r="AD513">
        <f>ROUND(P513*10, 0)</f>
        <v>1</v>
      </c>
      <c r="AE513">
        <f>ROUND(N513*20, 0)</f>
        <v>2</v>
      </c>
      <c r="AF513">
        <f>ROUND(O513, 0)</f>
        <v>1</v>
      </c>
      <c r="AG513">
        <f>IF(J513 = "", 999, ROUND(J513*10, 0))</f>
        <v>999</v>
      </c>
    </row>
    <row r="514" spans="1:33" x14ac:dyDescent="0.25">
      <c r="A514">
        <v>461</v>
      </c>
      <c r="B514" t="s">
        <v>2160</v>
      </c>
      <c r="C514" t="s">
        <v>2159</v>
      </c>
      <c r="D514" t="s">
        <v>359</v>
      </c>
      <c r="E514" t="s">
        <v>2</v>
      </c>
      <c r="F514" t="s">
        <v>170</v>
      </c>
      <c r="G514" t="s">
        <v>11</v>
      </c>
      <c r="H514">
        <v>84526.76</v>
      </c>
      <c r="I514">
        <v>35.35</v>
      </c>
      <c r="J514">
        <v>3.39</v>
      </c>
      <c r="K514">
        <v>-1.45</v>
      </c>
      <c r="L514">
        <v>0.23</v>
      </c>
      <c r="N514" s="2">
        <v>0.1048</v>
      </c>
      <c r="O514">
        <v>2.75</v>
      </c>
      <c r="Q514" s="2">
        <v>0.1416</v>
      </c>
      <c r="R514" s="2">
        <v>4.8000000000000001E-2</v>
      </c>
      <c r="S514" s="2">
        <v>0.25080000000000002</v>
      </c>
      <c r="T514">
        <v>0.56000000000000005</v>
      </c>
      <c r="U514" s="1">
        <v>45861.6875</v>
      </c>
      <c r="V514">
        <v>5231.08</v>
      </c>
      <c r="W514">
        <v>108.19</v>
      </c>
      <c r="X514">
        <v>98.88</v>
      </c>
      <c r="Y514" s="3">
        <f>DATE(YEAR(U514), MONTH(U514), DAY(U514))</f>
        <v>45861</v>
      </c>
      <c r="Z514" t="str">
        <f>IF(TEXT(U514, "hh:mm") = "00:00", "08:30", TEXT(U514, "hh:mm"))</f>
        <v>16:30</v>
      </c>
      <c r="AA514" s="3">
        <f>WORKDAY(AB514,-1,[1]USHolidays!$B$2:$B$11)</f>
        <v>45860</v>
      </c>
      <c r="AB514" s="3">
        <f>IF(WEEKDAY(Y514,2)=6,Y514-1,IF(WEEKDAY(Y514,2)=7,Y514-2,IF(Z514="08:30",IF(WEEKDAY(Y514,2)=1,Y514-3, Y514-1),Y514)))</f>
        <v>45861</v>
      </c>
      <c r="AC514" s="3">
        <f>WORKDAY(AB514,1,[1]USHolidays!$B$2:$B$11)</f>
        <v>45862</v>
      </c>
      <c r="AD514">
        <f>ROUND(P514*10, 0)</f>
        <v>0</v>
      </c>
      <c r="AE514">
        <f>ROUND(N514*20, 0)</f>
        <v>2</v>
      </c>
      <c r="AF514">
        <f>ROUND(O514, 0)</f>
        <v>3</v>
      </c>
      <c r="AG514">
        <f>IF(J514 = "", 999, ROUND(J514*10, 0))</f>
        <v>34</v>
      </c>
    </row>
    <row r="515" spans="1:33" x14ac:dyDescent="0.25">
      <c r="A515">
        <v>76</v>
      </c>
      <c r="B515" t="s">
        <v>2158</v>
      </c>
      <c r="C515" t="s">
        <v>2157</v>
      </c>
      <c r="D515" t="s">
        <v>3</v>
      </c>
      <c r="E515" t="s">
        <v>88</v>
      </c>
      <c r="F515" t="s">
        <v>87</v>
      </c>
      <c r="G515" t="s">
        <v>114</v>
      </c>
      <c r="H515">
        <v>27497.61</v>
      </c>
      <c r="I515">
        <v>23.44</v>
      </c>
      <c r="J515">
        <v>0.76</v>
      </c>
      <c r="K515">
        <v>14.73</v>
      </c>
      <c r="L515">
        <v>4</v>
      </c>
      <c r="M515" s="2">
        <v>4.5900000000000003E-2</v>
      </c>
      <c r="N515" s="2">
        <v>0.1045</v>
      </c>
      <c r="O515">
        <v>2.64</v>
      </c>
      <c r="P515">
        <v>0.31</v>
      </c>
      <c r="Q515" s="2">
        <v>0.17330000000000001</v>
      </c>
      <c r="R515" s="2">
        <v>0.27360000000000001</v>
      </c>
      <c r="S515" s="2">
        <v>1.3661000000000001</v>
      </c>
      <c r="T515">
        <v>0.52</v>
      </c>
      <c r="U515" s="1">
        <v>45870.354166666664</v>
      </c>
      <c r="V515">
        <v>3355.56</v>
      </c>
      <c r="W515">
        <v>55.56</v>
      </c>
      <c r="X515">
        <v>54.61</v>
      </c>
      <c r="Y515" s="3">
        <f>DATE(YEAR(U515), MONTH(U515), DAY(U515))</f>
        <v>45870</v>
      </c>
      <c r="Z515" t="str">
        <f>IF(TEXT(U515, "hh:mm") = "00:00", "08:30", TEXT(U515, "hh:mm"))</f>
        <v>08:30</v>
      </c>
      <c r="AA515" s="3">
        <f>WORKDAY(AB515,-1,[1]USHolidays!$B$2:$B$11)</f>
        <v>45868</v>
      </c>
      <c r="AB515" s="3">
        <f>IF(WEEKDAY(Y515,2)=6,Y515-1,IF(WEEKDAY(Y515,2)=7,Y515-2,IF(Z515="08:30",IF(WEEKDAY(Y515,2)=1,Y515-3, Y515-1),Y515)))</f>
        <v>45869</v>
      </c>
      <c r="AC515" s="3">
        <f>WORKDAY(AB515,1,[1]USHolidays!$B$2:$B$11)</f>
        <v>45870</v>
      </c>
      <c r="AD515">
        <f>ROUND(P515*10, 0)</f>
        <v>3</v>
      </c>
      <c r="AE515">
        <f>ROUND(N515*20, 0)</f>
        <v>2</v>
      </c>
      <c r="AF515">
        <f>ROUND(O515, 0)</f>
        <v>3</v>
      </c>
      <c r="AG515">
        <f>IF(J515 = "", 999, ROUND(J515*10, 0))</f>
        <v>8</v>
      </c>
    </row>
    <row r="516" spans="1:33" x14ac:dyDescent="0.25">
      <c r="A516">
        <v>143</v>
      </c>
      <c r="B516" t="s">
        <v>2156</v>
      </c>
      <c r="C516" t="s">
        <v>2155</v>
      </c>
      <c r="D516" t="s">
        <v>991</v>
      </c>
      <c r="E516" t="s">
        <v>47</v>
      </c>
      <c r="F516" t="s">
        <v>1132</v>
      </c>
      <c r="G516" t="s">
        <v>114</v>
      </c>
      <c r="H516">
        <v>41626.949999999997</v>
      </c>
      <c r="I516">
        <v>24.91</v>
      </c>
      <c r="J516">
        <v>3.48</v>
      </c>
      <c r="K516">
        <v>20.61</v>
      </c>
      <c r="L516">
        <v>5.25</v>
      </c>
      <c r="M516" s="2">
        <v>2.6599999999999999E-2</v>
      </c>
      <c r="N516" s="2">
        <v>0.1045</v>
      </c>
      <c r="O516">
        <v>2.14</v>
      </c>
      <c r="P516">
        <v>1.5</v>
      </c>
      <c r="Q516" s="2">
        <v>7.3499999999999996E-2</v>
      </c>
      <c r="R516" s="2">
        <v>1.9800000000000002E-2</v>
      </c>
      <c r="S516" s="2">
        <v>0.17610000000000001</v>
      </c>
      <c r="T516">
        <v>0.75</v>
      </c>
      <c r="U516" s="1">
        <v>45875.354166666664</v>
      </c>
      <c r="V516">
        <v>1855.47</v>
      </c>
      <c r="W516">
        <v>98.21</v>
      </c>
      <c r="X516">
        <v>90.34</v>
      </c>
      <c r="Y516" s="3">
        <f>DATE(YEAR(U516), MONTH(U516), DAY(U516))</f>
        <v>45875</v>
      </c>
      <c r="Z516" t="str">
        <f>IF(TEXT(U516, "hh:mm") = "00:00", "08:30", TEXT(U516, "hh:mm"))</f>
        <v>08:30</v>
      </c>
      <c r="AA516" s="3">
        <f>WORKDAY(AB516,-1,[1]USHolidays!$B$2:$B$11)</f>
        <v>45873</v>
      </c>
      <c r="AB516" s="3">
        <f>IF(WEEKDAY(Y516,2)=6,Y516-1,IF(WEEKDAY(Y516,2)=7,Y516-2,IF(Z516="08:30",IF(WEEKDAY(Y516,2)=1,Y516-3, Y516-1),Y516)))</f>
        <v>45874</v>
      </c>
      <c r="AC516" s="3">
        <f>WORKDAY(AB516,1,[1]USHolidays!$B$2:$B$11)</f>
        <v>45875</v>
      </c>
      <c r="AD516">
        <f>ROUND(P516*10, 0)</f>
        <v>15</v>
      </c>
      <c r="AE516">
        <f>ROUND(N516*20, 0)</f>
        <v>2</v>
      </c>
      <c r="AF516">
        <f>ROUND(O516, 0)</f>
        <v>2</v>
      </c>
      <c r="AG516">
        <f>IF(J516 = "", 999, ROUND(J516*10, 0))</f>
        <v>35</v>
      </c>
    </row>
    <row r="517" spans="1:33" x14ac:dyDescent="0.25">
      <c r="A517">
        <v>475</v>
      </c>
      <c r="B517" t="s">
        <v>2154</v>
      </c>
      <c r="C517" t="s">
        <v>2153</v>
      </c>
      <c r="D517" t="s">
        <v>3</v>
      </c>
      <c r="E517" t="s">
        <v>25</v>
      </c>
      <c r="F517" t="s">
        <v>24</v>
      </c>
      <c r="G517" t="s">
        <v>11</v>
      </c>
      <c r="H517">
        <v>10228.91</v>
      </c>
      <c r="I517">
        <v>51.72</v>
      </c>
      <c r="J517">
        <v>3.43</v>
      </c>
      <c r="K517">
        <v>3.65</v>
      </c>
      <c r="L517">
        <v>2.41</v>
      </c>
      <c r="M517" s="2">
        <v>8.9999999999999998E-4</v>
      </c>
      <c r="N517" s="2">
        <v>0.10440000000000001</v>
      </c>
      <c r="O517">
        <v>2.5099999999999998</v>
      </c>
      <c r="P517">
        <v>0.13</v>
      </c>
      <c r="Q517" s="2">
        <v>0.13139999999999999</v>
      </c>
      <c r="R517" s="2">
        <v>0.31180000000000002</v>
      </c>
      <c r="S517" s="2">
        <v>0.28299999999999997</v>
      </c>
      <c r="T517">
        <v>1.1100000000000001</v>
      </c>
      <c r="U517" s="1">
        <v>45860.6875</v>
      </c>
      <c r="V517">
        <v>2071.89</v>
      </c>
      <c r="W517">
        <v>65.900000000000006</v>
      </c>
      <c r="X517">
        <v>59.79</v>
      </c>
      <c r="Y517" s="3">
        <f>DATE(YEAR(U517), MONTH(U517), DAY(U517))</f>
        <v>45860</v>
      </c>
      <c r="Z517" t="str">
        <f>IF(TEXT(U517, "hh:mm") = "00:00", "08:30", TEXT(U517, "hh:mm"))</f>
        <v>16:30</v>
      </c>
      <c r="AA517" s="3">
        <f>WORKDAY(AB517,-1,[1]USHolidays!$B$2:$B$11)</f>
        <v>45859</v>
      </c>
      <c r="AB517" s="3">
        <f>IF(WEEKDAY(Y517,2)=6,Y517-1,IF(WEEKDAY(Y517,2)=7,Y517-2,IF(Z517="08:30",IF(WEEKDAY(Y517,2)=1,Y517-3, Y517-1),Y517)))</f>
        <v>45860</v>
      </c>
      <c r="AC517" s="3">
        <f>WORKDAY(AB517,1,[1]USHolidays!$B$2:$B$11)</f>
        <v>45861</v>
      </c>
      <c r="AD517">
        <f>ROUND(P517*10, 0)</f>
        <v>1</v>
      </c>
      <c r="AE517">
        <f>ROUND(N517*20, 0)</f>
        <v>2</v>
      </c>
      <c r="AF517">
        <f>ROUND(O517, 0)</f>
        <v>3</v>
      </c>
      <c r="AG517">
        <f>IF(J517 = "", 999, ROUND(J517*10, 0))</f>
        <v>34</v>
      </c>
    </row>
    <row r="518" spans="1:33" x14ac:dyDescent="0.25">
      <c r="A518">
        <v>181</v>
      </c>
      <c r="B518" t="s">
        <v>2152</v>
      </c>
      <c r="C518" t="s">
        <v>2151</v>
      </c>
      <c r="D518" t="s">
        <v>17</v>
      </c>
      <c r="E518" t="s">
        <v>51</v>
      </c>
      <c r="F518" t="s">
        <v>364</v>
      </c>
      <c r="G518" t="s">
        <v>11</v>
      </c>
      <c r="H518">
        <v>2994.62</v>
      </c>
      <c r="I518">
        <v>22.69</v>
      </c>
      <c r="J518">
        <v>2.19</v>
      </c>
      <c r="K518">
        <v>64.010000000000005</v>
      </c>
      <c r="L518">
        <v>0.06</v>
      </c>
      <c r="M518" s="2">
        <v>2.1000000000000001E-2</v>
      </c>
      <c r="N518" s="2">
        <v>0.1043</v>
      </c>
      <c r="O518">
        <v>4.43</v>
      </c>
      <c r="P518">
        <v>1.02</v>
      </c>
      <c r="Q518" s="2">
        <v>0.1487</v>
      </c>
      <c r="R518" s="2">
        <v>5.0900000000000001E-2</v>
      </c>
      <c r="S518" s="2">
        <v>4.8099999999999997E-2</v>
      </c>
      <c r="T518">
        <v>0.71</v>
      </c>
      <c r="U518" s="1">
        <v>45876.6875</v>
      </c>
      <c r="V518">
        <v>119.54</v>
      </c>
      <c r="W518">
        <v>137</v>
      </c>
      <c r="X518">
        <v>127.19</v>
      </c>
      <c r="Y518" s="3">
        <f>DATE(YEAR(U518), MONTH(U518), DAY(U518))</f>
        <v>45876</v>
      </c>
      <c r="Z518" t="str">
        <f>IF(TEXT(U518, "hh:mm") = "00:00", "08:30", TEXT(U518, "hh:mm"))</f>
        <v>16:30</v>
      </c>
      <c r="AA518" s="3">
        <f>WORKDAY(AB518,-1,[1]USHolidays!$B$2:$B$11)</f>
        <v>45875</v>
      </c>
      <c r="AB518" s="3">
        <f>IF(WEEKDAY(Y518,2)=6,Y518-1,IF(WEEKDAY(Y518,2)=7,Y518-2,IF(Z518="08:30",IF(WEEKDAY(Y518,2)=1,Y518-3, Y518-1),Y518)))</f>
        <v>45876</v>
      </c>
      <c r="AC518" s="3">
        <f>WORKDAY(AB518,1,[1]USHolidays!$B$2:$B$11)</f>
        <v>45877</v>
      </c>
      <c r="AD518">
        <f>ROUND(P518*10, 0)</f>
        <v>10</v>
      </c>
      <c r="AE518">
        <f>ROUND(N518*20, 0)</f>
        <v>2</v>
      </c>
      <c r="AF518">
        <f>ROUND(O518, 0)</f>
        <v>4</v>
      </c>
      <c r="AG518">
        <f>IF(J518 = "", 999, ROUND(J518*10, 0))</f>
        <v>22</v>
      </c>
    </row>
    <row r="519" spans="1:33" x14ac:dyDescent="0.25">
      <c r="A519">
        <v>675</v>
      </c>
      <c r="B519" t="s">
        <v>2150</v>
      </c>
      <c r="C519" t="s">
        <v>2149</v>
      </c>
      <c r="D519" t="s">
        <v>17</v>
      </c>
      <c r="E519" t="s">
        <v>88</v>
      </c>
      <c r="F519" t="s">
        <v>87</v>
      </c>
      <c r="G519" t="s">
        <v>11</v>
      </c>
      <c r="H519">
        <v>3469.57</v>
      </c>
      <c r="I519">
        <v>22.33</v>
      </c>
      <c r="J519">
        <v>0.22</v>
      </c>
      <c r="K519">
        <v>16.079999999999998</v>
      </c>
      <c r="L519">
        <v>2.16</v>
      </c>
      <c r="N519" s="2">
        <v>0.1041</v>
      </c>
      <c r="O519">
        <v>2.58</v>
      </c>
      <c r="P519">
        <v>0.11</v>
      </c>
      <c r="Q519" s="2">
        <v>0.12659999999999999</v>
      </c>
      <c r="R519" s="2">
        <v>0.53320000000000001</v>
      </c>
      <c r="S519" s="2">
        <v>1.4582999999999999</v>
      </c>
      <c r="T519">
        <v>-0.14000000000000001</v>
      </c>
      <c r="U519" s="1">
        <v>45874.6875</v>
      </c>
      <c r="V519">
        <v>2927.46</v>
      </c>
      <c r="W519">
        <v>15.95</v>
      </c>
      <c r="X519">
        <v>17.11</v>
      </c>
      <c r="Y519" s="3">
        <f>DATE(YEAR(U519), MONTH(U519), DAY(U519))</f>
        <v>45874</v>
      </c>
      <c r="Z519" t="str">
        <f>IF(TEXT(U519, "hh:mm") = "00:00", "08:30", TEXT(U519, "hh:mm"))</f>
        <v>16:30</v>
      </c>
      <c r="AA519" s="3">
        <f>WORKDAY(AB519,-1,[1]USHolidays!$B$2:$B$11)</f>
        <v>45873</v>
      </c>
      <c r="AB519" s="3">
        <f>IF(WEEKDAY(Y519,2)=6,Y519-1,IF(WEEKDAY(Y519,2)=7,Y519-2,IF(Z519="08:30",IF(WEEKDAY(Y519,2)=1,Y519-3, Y519-1),Y519)))</f>
        <v>45874</v>
      </c>
      <c r="AC519" s="3">
        <f>WORKDAY(AB519,1,[1]USHolidays!$B$2:$B$11)</f>
        <v>45875</v>
      </c>
      <c r="AD519">
        <f>ROUND(P519*10, 0)</f>
        <v>1</v>
      </c>
      <c r="AE519">
        <f>ROUND(N519*20, 0)</f>
        <v>2</v>
      </c>
      <c r="AF519">
        <f>ROUND(O519, 0)</f>
        <v>3</v>
      </c>
      <c r="AG519">
        <f>IF(J519 = "", 999, ROUND(J519*10, 0))</f>
        <v>2</v>
      </c>
    </row>
    <row r="520" spans="1:33" x14ac:dyDescent="0.25">
      <c r="A520">
        <v>633</v>
      </c>
      <c r="B520" t="s">
        <v>2148</v>
      </c>
      <c r="C520" t="s">
        <v>2147</v>
      </c>
      <c r="D520" t="s">
        <v>60</v>
      </c>
      <c r="E520" t="s">
        <v>29</v>
      </c>
      <c r="F520" t="s">
        <v>1333</v>
      </c>
      <c r="G520" t="s">
        <v>11</v>
      </c>
      <c r="H520">
        <v>56647.3</v>
      </c>
      <c r="I520">
        <v>22.77</v>
      </c>
      <c r="J520">
        <v>3.03</v>
      </c>
      <c r="K520">
        <v>140.19</v>
      </c>
      <c r="L520">
        <v>8.52</v>
      </c>
      <c r="M520" s="2">
        <v>7.9000000000000008E-3</v>
      </c>
      <c r="N520" s="2">
        <v>0.1041</v>
      </c>
      <c r="O520">
        <v>3.95</v>
      </c>
      <c r="P520">
        <v>1.6</v>
      </c>
      <c r="Q520" s="2">
        <v>0.16109999999999999</v>
      </c>
      <c r="R520" s="2">
        <v>0.39710000000000001</v>
      </c>
      <c r="S520" s="2">
        <v>0.24979999999999999</v>
      </c>
      <c r="T520">
        <v>1.73</v>
      </c>
      <c r="U520" s="1">
        <v>45861.6875</v>
      </c>
      <c r="V520">
        <v>571.96</v>
      </c>
      <c r="W520">
        <v>882.18</v>
      </c>
      <c r="X520">
        <v>880.42</v>
      </c>
      <c r="Y520" s="3">
        <f>DATE(YEAR(U520), MONTH(U520), DAY(U520))</f>
        <v>45861</v>
      </c>
      <c r="Z520" t="str">
        <f>IF(TEXT(U520, "hh:mm") = "00:00", "08:30", TEXT(U520, "hh:mm"))</f>
        <v>16:30</v>
      </c>
      <c r="AA520" s="3">
        <f>WORKDAY(AB520,-1,[1]USHolidays!$B$2:$B$11)</f>
        <v>45860</v>
      </c>
      <c r="AB520" s="3">
        <f>IF(WEEKDAY(Y520,2)=6,Y520-1,IF(WEEKDAY(Y520,2)=7,Y520-2,IF(Z520="08:30",IF(WEEKDAY(Y520,2)=1,Y520-3, Y520-1),Y520)))</f>
        <v>45861</v>
      </c>
      <c r="AC520" s="3">
        <f>WORKDAY(AB520,1,[1]USHolidays!$B$2:$B$11)</f>
        <v>45862</v>
      </c>
      <c r="AD520">
        <f>ROUND(P520*10, 0)</f>
        <v>16</v>
      </c>
      <c r="AE520">
        <f>ROUND(N520*20, 0)</f>
        <v>2</v>
      </c>
      <c r="AF520">
        <f>ROUND(O520, 0)</f>
        <v>4</v>
      </c>
      <c r="AG520">
        <f>IF(J520 = "", 999, ROUND(J520*10, 0))</f>
        <v>30</v>
      </c>
    </row>
    <row r="521" spans="1:33" x14ac:dyDescent="0.25">
      <c r="A521">
        <v>140</v>
      </c>
      <c r="B521" t="s">
        <v>2146</v>
      </c>
      <c r="C521" t="s">
        <v>2145</v>
      </c>
      <c r="D521" t="s">
        <v>60</v>
      </c>
      <c r="E521" t="s">
        <v>119</v>
      </c>
      <c r="F521" t="s">
        <v>1284</v>
      </c>
      <c r="G521" t="s">
        <v>11</v>
      </c>
      <c r="H521">
        <v>25774.15</v>
      </c>
      <c r="I521">
        <v>28.89</v>
      </c>
      <c r="J521">
        <v>3.41</v>
      </c>
      <c r="K521">
        <v>44.6</v>
      </c>
      <c r="L521">
        <v>14.01</v>
      </c>
      <c r="M521" s="2">
        <v>1.0800000000000001E-2</v>
      </c>
      <c r="N521" s="2">
        <v>0.104</v>
      </c>
      <c r="O521">
        <v>3.9</v>
      </c>
      <c r="P521">
        <v>0.34</v>
      </c>
      <c r="Q521" s="2">
        <v>0.1978</v>
      </c>
      <c r="R521" s="2">
        <v>7.8799999999999995E-2</v>
      </c>
      <c r="S521" s="2">
        <v>0.26119999999999999</v>
      </c>
      <c r="T521">
        <v>0.45</v>
      </c>
      <c r="U521" s="1">
        <v>45870.354166666664</v>
      </c>
      <c r="V521">
        <v>813.42</v>
      </c>
      <c r="W521">
        <v>248.69</v>
      </c>
      <c r="X521">
        <v>246.43</v>
      </c>
      <c r="Y521" s="3">
        <f>DATE(YEAR(U521), MONTH(U521), DAY(U521))</f>
        <v>45870</v>
      </c>
      <c r="Z521" t="str">
        <f>IF(TEXT(U521, "hh:mm") = "00:00", "08:30", TEXT(U521, "hh:mm"))</f>
        <v>08:30</v>
      </c>
      <c r="AA521" s="3">
        <f>WORKDAY(AB521,-1,[1]USHolidays!$B$2:$B$11)</f>
        <v>45868</v>
      </c>
      <c r="AB521" s="3">
        <f>IF(WEEKDAY(Y521,2)=6,Y521-1,IF(WEEKDAY(Y521,2)=7,Y521-2,IF(Z521="08:30",IF(WEEKDAY(Y521,2)=1,Y521-3, Y521-1),Y521)))</f>
        <v>45869</v>
      </c>
      <c r="AC521" s="3">
        <f>WORKDAY(AB521,1,[1]USHolidays!$B$2:$B$11)</f>
        <v>45870</v>
      </c>
      <c r="AD521">
        <f>ROUND(P521*10, 0)</f>
        <v>3</v>
      </c>
      <c r="AE521">
        <f>ROUND(N521*20, 0)</f>
        <v>2</v>
      </c>
      <c r="AF521">
        <f>ROUND(O521, 0)</f>
        <v>4</v>
      </c>
      <c r="AG521">
        <f>IF(J521 = "", 999, ROUND(J521*10, 0))</f>
        <v>34</v>
      </c>
    </row>
    <row r="522" spans="1:33" x14ac:dyDescent="0.25">
      <c r="A522">
        <v>130</v>
      </c>
      <c r="B522" t="s">
        <v>2144</v>
      </c>
      <c r="C522" t="s">
        <v>2143</v>
      </c>
      <c r="D522" t="s">
        <v>3</v>
      </c>
      <c r="E522" t="s">
        <v>25</v>
      </c>
      <c r="F522" t="s">
        <v>132</v>
      </c>
      <c r="G522" t="s">
        <v>56</v>
      </c>
      <c r="H522">
        <v>23833.07</v>
      </c>
      <c r="I522">
        <v>45</v>
      </c>
      <c r="J522">
        <v>1.7</v>
      </c>
      <c r="K522">
        <v>15.29</v>
      </c>
      <c r="L522">
        <v>2.73</v>
      </c>
      <c r="N522" s="2">
        <v>0.1038</v>
      </c>
      <c r="O522">
        <v>1.19</v>
      </c>
      <c r="P522">
        <v>0.57999999999999996</v>
      </c>
      <c r="Q522" s="2">
        <v>5.0900000000000001E-2</v>
      </c>
      <c r="R522" s="2">
        <v>1.4275</v>
      </c>
      <c r="S522" s="2">
        <v>1.2446999999999999</v>
      </c>
      <c r="T522">
        <v>1.81</v>
      </c>
      <c r="U522" s="1">
        <v>45866.6875</v>
      </c>
      <c r="V522">
        <v>3725.19</v>
      </c>
      <c r="W522">
        <v>211.86</v>
      </c>
      <c r="X522">
        <v>207.19</v>
      </c>
      <c r="Y522" s="3">
        <f>DATE(YEAR(U522), MONTH(U522), DAY(U522))</f>
        <v>45866</v>
      </c>
      <c r="Z522" t="str">
        <f>IF(TEXT(U522, "hh:mm") = "00:00", "08:30", TEXT(U522, "hh:mm"))</f>
        <v>16:30</v>
      </c>
      <c r="AA522" s="3">
        <f>WORKDAY(AB522,-1,[1]USHolidays!$B$2:$B$11)</f>
        <v>45863</v>
      </c>
      <c r="AB522" s="3">
        <f>IF(WEEKDAY(Y522,2)=6,Y522-1,IF(WEEKDAY(Y522,2)=7,Y522-2,IF(Z522="08:30",IF(WEEKDAY(Y522,2)=1,Y522-3, Y522-1),Y522)))</f>
        <v>45866</v>
      </c>
      <c r="AC522" s="3">
        <f>WORKDAY(AB522,1,[1]USHolidays!$B$2:$B$11)</f>
        <v>45867</v>
      </c>
      <c r="AD522">
        <f>ROUND(P522*10, 0)</f>
        <v>6</v>
      </c>
      <c r="AE522">
        <f>ROUND(N522*20, 0)</f>
        <v>2</v>
      </c>
      <c r="AF522">
        <f>ROUND(O522, 0)</f>
        <v>1</v>
      </c>
      <c r="AG522">
        <f>IF(J522 = "", 999, ROUND(J522*10, 0))</f>
        <v>17</v>
      </c>
    </row>
    <row r="523" spans="1:33" x14ac:dyDescent="0.25">
      <c r="A523">
        <v>687</v>
      </c>
      <c r="B523" t="s">
        <v>2142</v>
      </c>
      <c r="C523" t="s">
        <v>2141</v>
      </c>
      <c r="D523" t="s">
        <v>17</v>
      </c>
      <c r="E523" t="s">
        <v>51</v>
      </c>
      <c r="F523" t="s">
        <v>364</v>
      </c>
      <c r="G523" t="s">
        <v>11</v>
      </c>
      <c r="H523">
        <v>5630.22</v>
      </c>
      <c r="I523">
        <v>29.13</v>
      </c>
      <c r="J523">
        <v>1.5</v>
      </c>
      <c r="K523">
        <v>51.05</v>
      </c>
      <c r="L523">
        <v>4.9400000000000004</v>
      </c>
      <c r="M523" s="2">
        <v>3.1699999999999999E-2</v>
      </c>
      <c r="N523" s="2">
        <v>0.1038</v>
      </c>
      <c r="O523">
        <v>3.2</v>
      </c>
      <c r="P523">
        <v>1.27</v>
      </c>
      <c r="Q523" s="2">
        <v>4.0599999999999997E-2</v>
      </c>
      <c r="R523" s="2">
        <v>0.13200000000000001</v>
      </c>
      <c r="S523" s="2">
        <v>0.1062</v>
      </c>
      <c r="T523">
        <v>0.53</v>
      </c>
      <c r="U523" s="1">
        <v>45875.354166666664</v>
      </c>
      <c r="V523">
        <v>446.08</v>
      </c>
      <c r="W523">
        <v>80.25</v>
      </c>
      <c r="X523">
        <v>78.22</v>
      </c>
      <c r="Y523" s="3">
        <f>DATE(YEAR(U523), MONTH(U523), DAY(U523))</f>
        <v>45875</v>
      </c>
      <c r="Z523" t="str">
        <f>IF(TEXT(U523, "hh:mm") = "00:00", "08:30", TEXT(U523, "hh:mm"))</f>
        <v>08:30</v>
      </c>
      <c r="AA523" s="3">
        <f>WORKDAY(AB523,-1,[1]USHolidays!$B$2:$B$11)</f>
        <v>45873</v>
      </c>
      <c r="AB523" s="3">
        <f>IF(WEEKDAY(Y523,2)=6,Y523-1,IF(WEEKDAY(Y523,2)=7,Y523-2,IF(Z523="08:30",IF(WEEKDAY(Y523,2)=1,Y523-3, Y523-1),Y523)))</f>
        <v>45874</v>
      </c>
      <c r="AC523" s="3">
        <f>WORKDAY(AB523,1,[1]USHolidays!$B$2:$B$11)</f>
        <v>45875</v>
      </c>
      <c r="AD523">
        <f>ROUND(P523*10, 0)</f>
        <v>13</v>
      </c>
      <c r="AE523">
        <f>ROUND(N523*20, 0)</f>
        <v>2</v>
      </c>
      <c r="AF523">
        <f>ROUND(O523, 0)</f>
        <v>3</v>
      </c>
      <c r="AG523">
        <f>IF(J523 = "", 999, ROUND(J523*10, 0))</f>
        <v>15</v>
      </c>
    </row>
    <row r="524" spans="1:33" x14ac:dyDescent="0.25">
      <c r="A524">
        <v>176</v>
      </c>
      <c r="B524" t="s">
        <v>2140</v>
      </c>
      <c r="C524" t="s">
        <v>2139</v>
      </c>
      <c r="D524" t="s">
        <v>60</v>
      </c>
      <c r="E524" t="s">
        <v>8</v>
      </c>
      <c r="F524" t="s">
        <v>1315</v>
      </c>
      <c r="G524" t="s">
        <v>11</v>
      </c>
      <c r="H524">
        <v>56728.67</v>
      </c>
      <c r="I524">
        <v>30.1</v>
      </c>
      <c r="J524">
        <v>2.58</v>
      </c>
      <c r="K524">
        <v>10.210000000000001</v>
      </c>
      <c r="L524">
        <v>11.74</v>
      </c>
      <c r="M524" s="2">
        <v>7.6E-3</v>
      </c>
      <c r="N524" s="2">
        <v>0.1036</v>
      </c>
      <c r="O524">
        <v>5.0199999999999996</v>
      </c>
      <c r="P524">
        <v>4.16</v>
      </c>
      <c r="Q524" s="2">
        <v>6.0000000000000001E-3</v>
      </c>
      <c r="R524" s="2">
        <v>8.6E-3</v>
      </c>
      <c r="S524" s="2">
        <v>0.30230000000000001</v>
      </c>
      <c r="T524">
        <v>0.62</v>
      </c>
      <c r="U524" s="1">
        <v>45875.354166666664</v>
      </c>
      <c r="V524">
        <v>1290</v>
      </c>
      <c r="W524">
        <v>338.38</v>
      </c>
      <c r="X524">
        <v>292.60000000000002</v>
      </c>
      <c r="Y524" s="3">
        <f>DATE(YEAR(U524), MONTH(U524), DAY(U524))</f>
        <v>45875</v>
      </c>
      <c r="Z524" t="str">
        <f>IF(TEXT(U524, "hh:mm") = "00:00", "08:30", TEXT(U524, "hh:mm"))</f>
        <v>08:30</v>
      </c>
      <c r="AA524" s="3">
        <f>WORKDAY(AB524,-1,[1]USHolidays!$B$2:$B$11)</f>
        <v>45873</v>
      </c>
      <c r="AB524" s="3">
        <f>IF(WEEKDAY(Y524,2)=6,Y524-1,IF(WEEKDAY(Y524,2)=7,Y524-2,IF(Z524="08:30",IF(WEEKDAY(Y524,2)=1,Y524-3, Y524-1),Y524)))</f>
        <v>45874</v>
      </c>
      <c r="AC524" s="3">
        <f>WORKDAY(AB524,1,[1]USHolidays!$B$2:$B$11)</f>
        <v>45875</v>
      </c>
      <c r="AD524">
        <f>ROUND(P524*10, 0)</f>
        <v>42</v>
      </c>
      <c r="AE524">
        <f>ROUND(N524*20, 0)</f>
        <v>2</v>
      </c>
      <c r="AF524">
        <f>ROUND(O524, 0)</f>
        <v>5</v>
      </c>
      <c r="AG524">
        <f>IF(J524 = "", 999, ROUND(J524*10, 0))</f>
        <v>26</v>
      </c>
    </row>
    <row r="525" spans="1:33" x14ac:dyDescent="0.25">
      <c r="A525">
        <v>178</v>
      </c>
      <c r="B525" t="s">
        <v>2138</v>
      </c>
      <c r="C525" t="s">
        <v>2137</v>
      </c>
      <c r="D525" t="s">
        <v>3</v>
      </c>
      <c r="E525" t="s">
        <v>16</v>
      </c>
      <c r="F525" t="s">
        <v>497</v>
      </c>
      <c r="G525" t="s">
        <v>11</v>
      </c>
      <c r="H525">
        <v>8436.99</v>
      </c>
      <c r="K525">
        <v>48.76</v>
      </c>
      <c r="L525">
        <v>2.9</v>
      </c>
      <c r="M525" s="2">
        <v>4.48E-2</v>
      </c>
      <c r="N525" s="2">
        <v>0.1033</v>
      </c>
      <c r="O525">
        <v>3.5</v>
      </c>
      <c r="P525">
        <v>0.34</v>
      </c>
      <c r="Q525" s="2">
        <v>-5.1999999999999998E-3</v>
      </c>
      <c r="R525" s="2">
        <v>0.48920000000000002</v>
      </c>
      <c r="S525" s="2">
        <v>0.27760000000000001</v>
      </c>
      <c r="T525">
        <v>0.94</v>
      </c>
      <c r="U525" s="1">
        <v>45869.354166666664</v>
      </c>
      <c r="V525">
        <v>2566.62</v>
      </c>
      <c r="W525">
        <v>49.54</v>
      </c>
      <c r="X525">
        <v>44.78</v>
      </c>
      <c r="Y525" s="3">
        <f>DATE(YEAR(U525), MONTH(U525), DAY(U525))</f>
        <v>45869</v>
      </c>
      <c r="Z525" t="str">
        <f>IF(TEXT(U525, "hh:mm") = "00:00", "08:30", TEXT(U525, "hh:mm"))</f>
        <v>08:30</v>
      </c>
      <c r="AA525" s="3">
        <f>WORKDAY(AB525,-1,[1]USHolidays!$B$2:$B$11)</f>
        <v>45867</v>
      </c>
      <c r="AB525" s="3">
        <f>IF(WEEKDAY(Y525,2)=6,Y525-1,IF(WEEKDAY(Y525,2)=7,Y525-2,IF(Z525="08:30",IF(WEEKDAY(Y525,2)=1,Y525-3, Y525-1),Y525)))</f>
        <v>45868</v>
      </c>
      <c r="AC525" s="3">
        <f>WORKDAY(AB525,1,[1]USHolidays!$B$2:$B$11)</f>
        <v>45869</v>
      </c>
      <c r="AD525">
        <f>ROUND(P525*10, 0)</f>
        <v>3</v>
      </c>
      <c r="AE525">
        <f>ROUND(N525*20, 0)</f>
        <v>2</v>
      </c>
      <c r="AF525">
        <f>ROUND(O525, 0)</f>
        <v>4</v>
      </c>
      <c r="AG525">
        <f>IF(J525 = "", 999, ROUND(J525*10, 0))</f>
        <v>999</v>
      </c>
    </row>
    <row r="526" spans="1:33" x14ac:dyDescent="0.25">
      <c r="A526">
        <v>267</v>
      </c>
      <c r="B526" t="s">
        <v>2136</v>
      </c>
      <c r="C526" t="s">
        <v>2135</v>
      </c>
      <c r="D526" t="s">
        <v>17</v>
      </c>
      <c r="E526" t="s">
        <v>47</v>
      </c>
      <c r="F526" t="s">
        <v>367</v>
      </c>
      <c r="G526" t="s">
        <v>11</v>
      </c>
      <c r="H526">
        <v>4111.7700000000004</v>
      </c>
      <c r="I526">
        <v>6.05</v>
      </c>
      <c r="K526">
        <v>998.17</v>
      </c>
      <c r="L526">
        <v>258.60000000000002</v>
      </c>
      <c r="M526" s="2">
        <v>7.4999999999999997E-3</v>
      </c>
      <c r="N526" s="2">
        <v>0.1032</v>
      </c>
      <c r="O526">
        <v>1.94</v>
      </c>
      <c r="P526">
        <v>0.28999999999999998</v>
      </c>
      <c r="Q526" s="2">
        <v>0.1401</v>
      </c>
      <c r="R526" s="2">
        <v>2.5000000000000001E-2</v>
      </c>
      <c r="S526" s="2">
        <v>8.1600000000000006E-2</v>
      </c>
      <c r="T526">
        <v>0.88</v>
      </c>
      <c r="U526" s="1">
        <v>45868.354166666664</v>
      </c>
      <c r="V526">
        <v>41.01</v>
      </c>
      <c r="W526">
        <v>785</v>
      </c>
      <c r="X526">
        <v>943.07</v>
      </c>
      <c r="Y526" s="3">
        <f>DATE(YEAR(U526), MONTH(U526), DAY(U526))</f>
        <v>45868</v>
      </c>
      <c r="Z526" t="str">
        <f>IF(TEXT(U526, "hh:mm") = "00:00", "08:30", TEXT(U526, "hh:mm"))</f>
        <v>08:30</v>
      </c>
      <c r="AA526" s="3">
        <f>WORKDAY(AB526,-1,[1]USHolidays!$B$2:$B$11)</f>
        <v>45866</v>
      </c>
      <c r="AB526" s="3">
        <f>IF(WEEKDAY(Y526,2)=6,Y526-1,IF(WEEKDAY(Y526,2)=7,Y526-2,IF(Z526="08:30",IF(WEEKDAY(Y526,2)=1,Y526-3, Y526-1),Y526)))</f>
        <v>45867</v>
      </c>
      <c r="AC526" s="3">
        <f>WORKDAY(AB526,1,[1]USHolidays!$B$2:$B$11)</f>
        <v>45868</v>
      </c>
      <c r="AD526">
        <f>ROUND(P526*10, 0)</f>
        <v>3</v>
      </c>
      <c r="AE526">
        <f>ROUND(N526*20, 0)</f>
        <v>2</v>
      </c>
      <c r="AF526">
        <f>ROUND(O526, 0)</f>
        <v>2</v>
      </c>
      <c r="AG526">
        <f>IF(J526 = "", 999, ROUND(J526*10, 0))</f>
        <v>999</v>
      </c>
    </row>
    <row r="527" spans="1:33" x14ac:dyDescent="0.25">
      <c r="A527">
        <v>108</v>
      </c>
      <c r="B527" t="s">
        <v>2134</v>
      </c>
      <c r="C527" t="s">
        <v>2133</v>
      </c>
      <c r="D527" t="s">
        <v>60</v>
      </c>
      <c r="E527" t="s">
        <v>119</v>
      </c>
      <c r="F527" t="s">
        <v>516</v>
      </c>
      <c r="G527" t="s">
        <v>110</v>
      </c>
      <c r="H527">
        <v>106418.41</v>
      </c>
      <c r="I527">
        <v>11.78</v>
      </c>
      <c r="J527">
        <v>1.64</v>
      </c>
      <c r="K527">
        <v>174.07</v>
      </c>
      <c r="M527" s="2">
        <v>1.43E-2</v>
      </c>
      <c r="N527" s="2">
        <v>0.10299999999999999</v>
      </c>
      <c r="O527">
        <v>1.67</v>
      </c>
      <c r="P527">
        <v>0.28000000000000003</v>
      </c>
      <c r="Q527" s="2">
        <v>0.16020000000000001</v>
      </c>
      <c r="R527" s="2">
        <v>-6.7000000000000004E-2</v>
      </c>
      <c r="S527" s="2">
        <v>-3.39E-2</v>
      </c>
      <c r="T527">
        <v>0.54</v>
      </c>
      <c r="U527" s="1">
        <v>45860.6875</v>
      </c>
      <c r="V527">
        <v>1736.18</v>
      </c>
      <c r="W527">
        <v>304.11</v>
      </c>
      <c r="X527">
        <v>266.92</v>
      </c>
      <c r="Y527" s="3">
        <f>DATE(YEAR(U527), MONTH(U527), DAY(U527))</f>
        <v>45860</v>
      </c>
      <c r="Z527" t="str">
        <f>IF(TEXT(U527, "hh:mm") = "00:00", "08:30", TEXT(U527, "hh:mm"))</f>
        <v>16:30</v>
      </c>
      <c r="AA527" s="3">
        <f>WORKDAY(AB527,-1,[1]USHolidays!$B$2:$B$11)</f>
        <v>45859</v>
      </c>
      <c r="AB527" s="3">
        <f>IF(WEEKDAY(Y527,2)=6,Y527-1,IF(WEEKDAY(Y527,2)=7,Y527-2,IF(Z527="08:30",IF(WEEKDAY(Y527,2)=1,Y527-3, Y527-1),Y527)))</f>
        <v>45860</v>
      </c>
      <c r="AC527" s="3">
        <f>WORKDAY(AB527,1,[1]USHolidays!$B$2:$B$11)</f>
        <v>45861</v>
      </c>
      <c r="AD527">
        <f>ROUND(P527*10, 0)</f>
        <v>3</v>
      </c>
      <c r="AE527">
        <f>ROUND(N527*20, 0)</f>
        <v>2</v>
      </c>
      <c r="AF527">
        <f>ROUND(O527, 0)</f>
        <v>2</v>
      </c>
      <c r="AG527">
        <f>IF(J527 = "", 999, ROUND(J527*10, 0))</f>
        <v>16</v>
      </c>
    </row>
    <row r="528" spans="1:33" x14ac:dyDescent="0.25">
      <c r="A528">
        <v>146</v>
      </c>
      <c r="B528" t="s">
        <v>2132</v>
      </c>
      <c r="C528" t="s">
        <v>2131</v>
      </c>
      <c r="D528" t="s">
        <v>3</v>
      </c>
      <c r="E528" t="s">
        <v>88</v>
      </c>
      <c r="F528" t="s">
        <v>642</v>
      </c>
      <c r="G528" t="s">
        <v>11</v>
      </c>
      <c r="H528">
        <v>5325.17</v>
      </c>
      <c r="K528">
        <v>48.18</v>
      </c>
      <c r="L528">
        <v>10.71</v>
      </c>
      <c r="M528" s="2">
        <v>2.3E-3</v>
      </c>
      <c r="N528" s="2">
        <v>0.10299999999999999</v>
      </c>
      <c r="O528">
        <v>3.23</v>
      </c>
      <c r="P528">
        <v>2.52</v>
      </c>
      <c r="Q528" s="2">
        <v>-0.16300000000000001</v>
      </c>
      <c r="R528" s="2">
        <v>-9.1999999999999998E-2</v>
      </c>
      <c r="S528" s="2">
        <v>-0.2974</v>
      </c>
      <c r="T528">
        <v>1.1200000000000001</v>
      </c>
      <c r="U528" s="1">
        <v>45880.6875</v>
      </c>
      <c r="V528">
        <v>2000.18</v>
      </c>
      <c r="W528">
        <v>53.47</v>
      </c>
      <c r="X528">
        <v>48.63</v>
      </c>
      <c r="Y528" s="3">
        <f>DATE(YEAR(U528), MONTH(U528), DAY(U528))</f>
        <v>45880</v>
      </c>
      <c r="Z528" t="str">
        <f>IF(TEXT(U528, "hh:mm") = "00:00", "08:30", TEXT(U528, "hh:mm"))</f>
        <v>16:30</v>
      </c>
      <c r="AA528" s="3">
        <f>WORKDAY(AB528,-1,[1]USHolidays!$B$2:$B$11)</f>
        <v>45877</v>
      </c>
      <c r="AB528" s="3">
        <f>IF(WEEKDAY(Y528,2)=6,Y528-1,IF(WEEKDAY(Y528,2)=7,Y528-2,IF(Z528="08:30",IF(WEEKDAY(Y528,2)=1,Y528-3, Y528-1),Y528)))</f>
        <v>45880</v>
      </c>
      <c r="AC528" s="3">
        <f>WORKDAY(AB528,1,[1]USHolidays!$B$2:$B$11)</f>
        <v>45881</v>
      </c>
      <c r="AD528">
        <f>ROUND(P528*10, 0)</f>
        <v>25</v>
      </c>
      <c r="AE528">
        <f>ROUND(N528*20, 0)</f>
        <v>2</v>
      </c>
      <c r="AF528">
        <f>ROUND(O528, 0)</f>
        <v>3</v>
      </c>
      <c r="AG528">
        <f>IF(J528 = "", 999, ROUND(J528*10, 0))</f>
        <v>999</v>
      </c>
    </row>
    <row r="529" spans="1:33" x14ac:dyDescent="0.25">
      <c r="A529">
        <v>150</v>
      </c>
      <c r="B529" t="s">
        <v>2130</v>
      </c>
      <c r="C529" t="s">
        <v>2129</v>
      </c>
      <c r="D529" t="s">
        <v>17</v>
      </c>
      <c r="E529" t="s">
        <v>16</v>
      </c>
      <c r="F529" t="s">
        <v>308</v>
      </c>
      <c r="G529" t="s">
        <v>11</v>
      </c>
      <c r="H529">
        <v>6004.81</v>
      </c>
      <c r="K529">
        <v>7.24</v>
      </c>
      <c r="L529">
        <v>0.09</v>
      </c>
      <c r="N529" s="2">
        <v>0.10290000000000001</v>
      </c>
      <c r="O529">
        <v>7.55</v>
      </c>
      <c r="P529">
        <v>1.38</v>
      </c>
      <c r="Q529" s="2">
        <v>-4.53E-2</v>
      </c>
      <c r="R529" s="2">
        <v>0.1221</v>
      </c>
      <c r="S529" s="2">
        <v>0.12509999999999999</v>
      </c>
      <c r="T529">
        <v>0.28000000000000003</v>
      </c>
      <c r="U529" s="1">
        <v>45868.6875</v>
      </c>
      <c r="V529">
        <v>2324.08</v>
      </c>
      <c r="W529">
        <v>22.25</v>
      </c>
      <c r="X529">
        <v>20.5</v>
      </c>
      <c r="Y529" s="3">
        <f>DATE(YEAR(U529), MONTH(U529), DAY(U529))</f>
        <v>45868</v>
      </c>
      <c r="Z529" t="str">
        <f>IF(TEXT(U529, "hh:mm") = "00:00", "08:30", TEXT(U529, "hh:mm"))</f>
        <v>16:30</v>
      </c>
      <c r="AA529" s="3">
        <f>WORKDAY(AB529,-1,[1]USHolidays!$B$2:$B$11)</f>
        <v>45867</v>
      </c>
      <c r="AB529" s="3">
        <f>IF(WEEKDAY(Y529,2)=6,Y529-1,IF(WEEKDAY(Y529,2)=7,Y529-2,IF(Z529="08:30",IF(WEEKDAY(Y529,2)=1,Y529-3, Y529-1),Y529)))</f>
        <v>45868</v>
      </c>
      <c r="AC529" s="3">
        <f>WORKDAY(AB529,1,[1]USHolidays!$B$2:$B$11)</f>
        <v>45869</v>
      </c>
      <c r="AD529">
        <f>ROUND(P529*10, 0)</f>
        <v>14</v>
      </c>
      <c r="AE529">
        <f>ROUND(N529*20, 0)</f>
        <v>2</v>
      </c>
      <c r="AF529">
        <f>ROUND(O529, 0)</f>
        <v>8</v>
      </c>
      <c r="AG529">
        <f>IF(J529 = "", 999, ROUND(J529*10, 0))</f>
        <v>999</v>
      </c>
    </row>
    <row r="530" spans="1:33" x14ac:dyDescent="0.25">
      <c r="A530">
        <v>114</v>
      </c>
      <c r="B530" t="s">
        <v>2128</v>
      </c>
      <c r="C530" t="s">
        <v>2127</v>
      </c>
      <c r="D530" t="s">
        <v>3</v>
      </c>
      <c r="E530" t="s">
        <v>16</v>
      </c>
      <c r="F530" t="s">
        <v>125</v>
      </c>
      <c r="G530" t="s">
        <v>56</v>
      </c>
      <c r="H530">
        <v>34869.129999999997</v>
      </c>
      <c r="I530">
        <v>196.76</v>
      </c>
      <c r="J530">
        <v>3.51</v>
      </c>
      <c r="K530">
        <v>10.36</v>
      </c>
      <c r="L530">
        <v>0.57999999999999996</v>
      </c>
      <c r="M530" s="2">
        <v>1.8E-3</v>
      </c>
      <c r="N530" s="2">
        <v>0.1027</v>
      </c>
      <c r="O530">
        <v>3.34</v>
      </c>
      <c r="P530">
        <v>0.15</v>
      </c>
      <c r="Q530" s="2">
        <v>7.4999999999999997E-2</v>
      </c>
      <c r="R530" s="2">
        <v>0.77410000000000001</v>
      </c>
      <c r="S530" s="2">
        <v>0.55869999999999997</v>
      </c>
      <c r="T530">
        <v>1.05</v>
      </c>
      <c r="U530" s="1">
        <v>45869.354166666664</v>
      </c>
      <c r="V530">
        <v>5518.33</v>
      </c>
      <c r="W530">
        <v>73.239999999999995</v>
      </c>
      <c r="X530">
        <v>80.099999999999994</v>
      </c>
      <c r="Y530" s="3">
        <f>DATE(YEAR(U530), MONTH(U530), DAY(U530))</f>
        <v>45869</v>
      </c>
      <c r="Z530" t="str">
        <f>IF(TEXT(U530, "hh:mm") = "00:00", "08:30", TEXT(U530, "hh:mm"))</f>
        <v>08:30</v>
      </c>
      <c r="AA530" s="3">
        <f>WORKDAY(AB530,-1,[1]USHolidays!$B$2:$B$11)</f>
        <v>45867</v>
      </c>
      <c r="AB530" s="3">
        <f>IF(WEEKDAY(Y530,2)=6,Y530-1,IF(WEEKDAY(Y530,2)=7,Y530-2,IF(Z530="08:30",IF(WEEKDAY(Y530,2)=1,Y530-3, Y530-1),Y530)))</f>
        <v>45868</v>
      </c>
      <c r="AC530" s="3">
        <f>WORKDAY(AB530,1,[1]USHolidays!$B$2:$B$11)</f>
        <v>45869</v>
      </c>
      <c r="AD530">
        <f>ROUND(P530*10, 0)</f>
        <v>2</v>
      </c>
      <c r="AE530">
        <f>ROUND(N530*20, 0)</f>
        <v>2</v>
      </c>
      <c r="AF530">
        <f>ROUND(O530, 0)</f>
        <v>3</v>
      </c>
      <c r="AG530">
        <f>IF(J530 = "", 999, ROUND(J530*10, 0))</f>
        <v>35</v>
      </c>
    </row>
    <row r="531" spans="1:33" x14ac:dyDescent="0.25">
      <c r="A531">
        <v>688</v>
      </c>
      <c r="B531" t="s">
        <v>2126</v>
      </c>
      <c r="C531" t="s">
        <v>2125</v>
      </c>
      <c r="D531" t="s">
        <v>60</v>
      </c>
      <c r="E531" t="s">
        <v>29</v>
      </c>
      <c r="F531" t="s">
        <v>163</v>
      </c>
      <c r="G531" t="s">
        <v>11</v>
      </c>
      <c r="H531">
        <v>32974.06</v>
      </c>
      <c r="I531">
        <v>36.450000000000003</v>
      </c>
      <c r="J531">
        <v>3.49</v>
      </c>
      <c r="K531">
        <v>44.44</v>
      </c>
      <c r="L531">
        <v>4.3499999999999996</v>
      </c>
      <c r="M531" s="2">
        <v>1.06E-2</v>
      </c>
      <c r="N531" s="2">
        <v>0.10249999999999999</v>
      </c>
      <c r="O531">
        <v>1.81</v>
      </c>
      <c r="P531">
        <v>0.2</v>
      </c>
      <c r="Q531" s="2">
        <v>0.10539999999999999</v>
      </c>
      <c r="R531" s="2">
        <v>0.12379999999999999</v>
      </c>
      <c r="S531" s="2">
        <v>0.16789999999999999</v>
      </c>
      <c r="T531">
        <v>1.0900000000000001</v>
      </c>
      <c r="U531" s="1">
        <v>45869.354166666664</v>
      </c>
      <c r="V531">
        <v>1203.48</v>
      </c>
      <c r="W531">
        <v>147.47</v>
      </c>
      <c r="X531">
        <v>135.5</v>
      </c>
      <c r="Y531" s="3">
        <f>DATE(YEAR(U531), MONTH(U531), DAY(U531))</f>
        <v>45869</v>
      </c>
      <c r="Z531" t="str">
        <f>IF(TEXT(U531, "hh:mm") = "00:00", "08:30", TEXT(U531, "hh:mm"))</f>
        <v>08:30</v>
      </c>
      <c r="AA531" s="3">
        <f>WORKDAY(AB531,-1,[1]USHolidays!$B$2:$B$11)</f>
        <v>45867</v>
      </c>
      <c r="AB531" s="3">
        <f>IF(WEEKDAY(Y531,2)=6,Y531-1,IF(WEEKDAY(Y531,2)=7,Y531-2,IF(Z531="08:30",IF(WEEKDAY(Y531,2)=1,Y531-3, Y531-1),Y531)))</f>
        <v>45868</v>
      </c>
      <c r="AC531" s="3">
        <f>WORKDAY(AB531,1,[1]USHolidays!$B$2:$B$11)</f>
        <v>45869</v>
      </c>
      <c r="AD531">
        <f>ROUND(P531*10, 0)</f>
        <v>2</v>
      </c>
      <c r="AE531">
        <f>ROUND(N531*20, 0)</f>
        <v>2</v>
      </c>
      <c r="AF531">
        <f>ROUND(O531, 0)</f>
        <v>2</v>
      </c>
      <c r="AG531">
        <f>IF(J531 = "", 999, ROUND(J531*10, 0))</f>
        <v>35</v>
      </c>
    </row>
    <row r="532" spans="1:33" x14ac:dyDescent="0.25">
      <c r="A532">
        <v>121</v>
      </c>
      <c r="B532" t="s">
        <v>2124</v>
      </c>
      <c r="C532" t="s">
        <v>2123</v>
      </c>
      <c r="D532" t="s">
        <v>3</v>
      </c>
      <c r="E532" t="s">
        <v>8</v>
      </c>
      <c r="F532" t="s">
        <v>484</v>
      </c>
      <c r="G532" t="s">
        <v>11</v>
      </c>
      <c r="H532">
        <v>5392.1</v>
      </c>
      <c r="I532">
        <v>67.84</v>
      </c>
      <c r="J532">
        <v>16.39</v>
      </c>
      <c r="K532">
        <v>11.89</v>
      </c>
      <c r="L532">
        <v>0.61</v>
      </c>
      <c r="M532" s="2">
        <v>5.5999999999999999E-3</v>
      </c>
      <c r="N532" s="2">
        <v>0.1019</v>
      </c>
      <c r="O532">
        <v>3.23</v>
      </c>
      <c r="P532">
        <v>1.35</v>
      </c>
      <c r="Q532" s="2">
        <v>2.3099999999999999E-2</v>
      </c>
      <c r="R532" s="2">
        <v>-2.1999999999999999E-2</v>
      </c>
      <c r="S532" s="2">
        <v>-0.39369999999999999</v>
      </c>
      <c r="T532">
        <v>1.23</v>
      </c>
      <c r="U532" s="1">
        <v>45873.354166666664</v>
      </c>
      <c r="V532">
        <v>2886.92</v>
      </c>
      <c r="W532">
        <v>45.33</v>
      </c>
      <c r="X532">
        <v>35.54</v>
      </c>
      <c r="Y532" s="3">
        <f>DATE(YEAR(U532), MONTH(U532), DAY(U532))</f>
        <v>45873</v>
      </c>
      <c r="Z532" t="str">
        <f>IF(TEXT(U532, "hh:mm") = "00:00", "08:30", TEXT(U532, "hh:mm"))</f>
        <v>08:30</v>
      </c>
      <c r="AA532" s="3">
        <f>WORKDAY(AB532,-1,[1]USHolidays!$B$2:$B$11)</f>
        <v>45869</v>
      </c>
      <c r="AB532" s="3">
        <f>IF(WEEKDAY(Y532,2)=6,Y532-1,IF(WEEKDAY(Y532,2)=7,Y532-2,IF(Z532="08:30",IF(WEEKDAY(Y532,2)=1,Y532-3, Y532-1),Y532)))</f>
        <v>45870</v>
      </c>
      <c r="AC532" s="3">
        <f>WORKDAY(AB532,1,[1]USHolidays!$B$2:$B$11)</f>
        <v>45873</v>
      </c>
      <c r="AD532">
        <f>ROUND(P532*10, 0)</f>
        <v>14</v>
      </c>
      <c r="AE532">
        <f>ROUND(N532*20, 0)</f>
        <v>2</v>
      </c>
      <c r="AF532">
        <f>ROUND(O532, 0)</f>
        <v>3</v>
      </c>
      <c r="AG532">
        <f>IF(J532 = "", 999, ROUND(J532*10, 0))</f>
        <v>164</v>
      </c>
    </row>
    <row r="533" spans="1:33" x14ac:dyDescent="0.25">
      <c r="A533">
        <v>426</v>
      </c>
      <c r="B533" t="s">
        <v>2122</v>
      </c>
      <c r="C533" t="s">
        <v>2121</v>
      </c>
      <c r="D533" t="s">
        <v>17</v>
      </c>
      <c r="E533" t="s">
        <v>29</v>
      </c>
      <c r="F533" t="s">
        <v>99</v>
      </c>
      <c r="G533" t="s">
        <v>11</v>
      </c>
      <c r="H533">
        <v>3279.2</v>
      </c>
      <c r="I533">
        <v>97</v>
      </c>
      <c r="J533">
        <v>1.24</v>
      </c>
      <c r="K533">
        <v>35.35</v>
      </c>
      <c r="L533">
        <v>0.7</v>
      </c>
      <c r="N533" s="2">
        <v>0.1018</v>
      </c>
      <c r="O533">
        <v>3.44</v>
      </c>
      <c r="P533">
        <v>0.24</v>
      </c>
      <c r="Q533" s="2">
        <v>1.0200000000000001E-2</v>
      </c>
      <c r="R533" s="2">
        <v>0.72699999999999998</v>
      </c>
      <c r="S533" s="2">
        <v>0.42</v>
      </c>
      <c r="T533">
        <v>1.17</v>
      </c>
      <c r="U533" s="1">
        <v>45868.6875</v>
      </c>
      <c r="V533">
        <v>195</v>
      </c>
      <c r="W533">
        <v>192.4</v>
      </c>
      <c r="X533">
        <v>211.25</v>
      </c>
      <c r="Y533" s="3">
        <f>DATE(YEAR(U533), MONTH(U533), DAY(U533))</f>
        <v>45868</v>
      </c>
      <c r="Z533" t="str">
        <f>IF(TEXT(U533, "hh:mm") = "00:00", "08:30", TEXT(U533, "hh:mm"))</f>
        <v>16:30</v>
      </c>
      <c r="AA533" s="3">
        <f>WORKDAY(AB533,-1,[1]USHolidays!$B$2:$B$11)</f>
        <v>45867</v>
      </c>
      <c r="AB533" s="3">
        <f>IF(WEEKDAY(Y533,2)=6,Y533-1,IF(WEEKDAY(Y533,2)=7,Y533-2,IF(Z533="08:30",IF(WEEKDAY(Y533,2)=1,Y533-3, Y533-1),Y533)))</f>
        <v>45868</v>
      </c>
      <c r="AC533" s="3">
        <f>WORKDAY(AB533,1,[1]USHolidays!$B$2:$B$11)</f>
        <v>45869</v>
      </c>
      <c r="AD533">
        <f>ROUND(P533*10, 0)</f>
        <v>2</v>
      </c>
      <c r="AE533">
        <f>ROUND(N533*20, 0)</f>
        <v>2</v>
      </c>
      <c r="AF533">
        <f>ROUND(O533, 0)</f>
        <v>3</v>
      </c>
      <c r="AG533">
        <f>IF(J533 = "", 999, ROUND(J533*10, 0))</f>
        <v>12</v>
      </c>
    </row>
    <row r="534" spans="1:33" x14ac:dyDescent="0.25">
      <c r="A534">
        <v>39</v>
      </c>
      <c r="B534" t="s">
        <v>2120</v>
      </c>
      <c r="C534" t="s">
        <v>2119</v>
      </c>
      <c r="D534" t="s">
        <v>3</v>
      </c>
      <c r="E534" t="s">
        <v>25</v>
      </c>
      <c r="F534" t="s">
        <v>24</v>
      </c>
      <c r="G534" t="s">
        <v>11</v>
      </c>
      <c r="H534">
        <v>21384.75</v>
      </c>
      <c r="I534">
        <v>318.88</v>
      </c>
      <c r="J534">
        <v>13.18</v>
      </c>
      <c r="K534">
        <v>16.18</v>
      </c>
      <c r="L534">
        <v>13.65</v>
      </c>
      <c r="N534" s="2">
        <v>0.1013</v>
      </c>
      <c r="O534">
        <v>2.52</v>
      </c>
      <c r="P534">
        <v>0.48</v>
      </c>
      <c r="Q534" s="2">
        <v>5.8099999999999999E-2</v>
      </c>
      <c r="R534" s="2">
        <v>1.29E-2</v>
      </c>
      <c r="S534" s="2">
        <v>0.50660000000000005</v>
      </c>
      <c r="T534">
        <v>1.21</v>
      </c>
      <c r="U534" s="1">
        <v>45904.6875</v>
      </c>
      <c r="V534">
        <v>771.69</v>
      </c>
      <c r="W534">
        <v>275.08</v>
      </c>
      <c r="X534">
        <v>253.99</v>
      </c>
      <c r="Y534" s="3">
        <f>DATE(YEAR(U534), MONTH(U534), DAY(U534))</f>
        <v>45904</v>
      </c>
      <c r="Z534" t="str">
        <f>IF(TEXT(U534, "hh:mm") = "00:00", "08:30", TEXT(U534, "hh:mm"))</f>
        <v>16:30</v>
      </c>
      <c r="AA534" s="3">
        <f>WORKDAY(AB534,-1,[1]USHolidays!$B$2:$B$11)</f>
        <v>45903</v>
      </c>
      <c r="AB534" s="3">
        <f>IF(WEEKDAY(Y534,2)=6,Y534-1,IF(WEEKDAY(Y534,2)=7,Y534-2,IF(Z534="08:30",IF(WEEKDAY(Y534,2)=1,Y534-3, Y534-1),Y534)))</f>
        <v>45904</v>
      </c>
      <c r="AC534" s="3">
        <f>WORKDAY(AB534,1,[1]USHolidays!$B$2:$B$11)</f>
        <v>45905</v>
      </c>
      <c r="AD534">
        <f>ROUND(P534*10, 0)</f>
        <v>5</v>
      </c>
      <c r="AE534">
        <f>ROUND(N534*20, 0)</f>
        <v>2</v>
      </c>
      <c r="AF534">
        <f>ROUND(O534, 0)</f>
        <v>3</v>
      </c>
      <c r="AG534">
        <f>IF(J534 = "", 999, ROUND(J534*10, 0))</f>
        <v>132</v>
      </c>
    </row>
    <row r="535" spans="1:33" x14ac:dyDescent="0.25">
      <c r="A535">
        <v>283</v>
      </c>
      <c r="B535" t="s">
        <v>2118</v>
      </c>
      <c r="C535" t="s">
        <v>2117</v>
      </c>
      <c r="D535" t="s">
        <v>3</v>
      </c>
      <c r="E535" t="s">
        <v>119</v>
      </c>
      <c r="F535" t="s">
        <v>446</v>
      </c>
      <c r="G535" t="s">
        <v>11</v>
      </c>
      <c r="H535">
        <v>16526.16</v>
      </c>
      <c r="I535">
        <v>15.42</v>
      </c>
      <c r="J535">
        <v>0.99</v>
      </c>
      <c r="K535">
        <v>29.07</v>
      </c>
      <c r="M535" s="2">
        <v>3.2599999999999997E-2</v>
      </c>
      <c r="N535" s="2">
        <v>0.1012</v>
      </c>
      <c r="O535">
        <v>2.42</v>
      </c>
      <c r="P535">
        <v>0.6</v>
      </c>
      <c r="Q535" s="2">
        <v>7.9000000000000001E-2</v>
      </c>
      <c r="R535" s="2">
        <v>0.1343</v>
      </c>
      <c r="S535" s="2">
        <v>8.3400000000000002E-2</v>
      </c>
      <c r="T535">
        <v>1.07</v>
      </c>
      <c r="U535" s="1">
        <v>45875.6875</v>
      </c>
      <c r="V535">
        <v>1914.22</v>
      </c>
      <c r="W535">
        <v>70.25</v>
      </c>
      <c r="X535">
        <v>60.82</v>
      </c>
      <c r="Y535" s="3">
        <f>DATE(YEAR(U535), MONTH(U535), DAY(U535))</f>
        <v>45875</v>
      </c>
      <c r="Z535" t="str">
        <f>IF(TEXT(U535, "hh:mm") = "00:00", "08:30", TEXT(U535, "hh:mm"))</f>
        <v>16:30</v>
      </c>
      <c r="AA535" s="3">
        <f>WORKDAY(AB535,-1,[1]USHolidays!$B$2:$B$11)</f>
        <v>45874</v>
      </c>
      <c r="AB535" s="3">
        <f>IF(WEEKDAY(Y535,2)=6,Y535-1,IF(WEEKDAY(Y535,2)=7,Y535-2,IF(Z535="08:30",IF(WEEKDAY(Y535,2)=1,Y535-3, Y535-1),Y535)))</f>
        <v>45875</v>
      </c>
      <c r="AC535" s="3">
        <f>WORKDAY(AB535,1,[1]USHolidays!$B$2:$B$11)</f>
        <v>45876</v>
      </c>
      <c r="AD535">
        <f>ROUND(P535*10, 0)</f>
        <v>6</v>
      </c>
      <c r="AE535">
        <f>ROUND(N535*20, 0)</f>
        <v>2</v>
      </c>
      <c r="AF535">
        <f>ROUND(O535, 0)</f>
        <v>2</v>
      </c>
      <c r="AG535">
        <f>IF(J535 = "", 999, ROUND(J535*10, 0))</f>
        <v>10</v>
      </c>
    </row>
    <row r="536" spans="1:33" x14ac:dyDescent="0.25">
      <c r="A536">
        <v>353</v>
      </c>
      <c r="B536" t="s">
        <v>2116</v>
      </c>
      <c r="C536" t="s">
        <v>2115</v>
      </c>
      <c r="D536" t="s">
        <v>359</v>
      </c>
      <c r="E536" t="s">
        <v>8</v>
      </c>
      <c r="F536" t="s">
        <v>567</v>
      </c>
      <c r="G536" t="s">
        <v>11</v>
      </c>
      <c r="H536">
        <v>51647.03</v>
      </c>
      <c r="I536">
        <v>53.73</v>
      </c>
      <c r="J536">
        <v>3.68</v>
      </c>
      <c r="K536">
        <v>18.2</v>
      </c>
      <c r="L536">
        <v>2.06</v>
      </c>
      <c r="N536" s="2">
        <v>0.1012</v>
      </c>
      <c r="O536">
        <v>4.1900000000000004</v>
      </c>
      <c r="P536">
        <v>0.85</v>
      </c>
      <c r="Q536" s="2">
        <v>0.24410000000000001</v>
      </c>
      <c r="R536" s="2">
        <v>0.2787</v>
      </c>
      <c r="S536" s="2">
        <v>0.56140000000000001</v>
      </c>
      <c r="T536">
        <v>1.54</v>
      </c>
      <c r="U536" s="1">
        <v>45873.354166666664</v>
      </c>
      <c r="V536">
        <v>592.57000000000005</v>
      </c>
      <c r="W536">
        <v>722.73</v>
      </c>
      <c r="X536">
        <v>645.54999999999995</v>
      </c>
      <c r="Y536" s="3">
        <f>DATE(YEAR(U536), MONTH(U536), DAY(U536))</f>
        <v>45873</v>
      </c>
      <c r="Z536" t="str">
        <f>IF(TEXT(U536, "hh:mm") = "00:00", "08:30", TEXT(U536, "hh:mm"))</f>
        <v>08:30</v>
      </c>
      <c r="AA536" s="3">
        <f>WORKDAY(AB536,-1,[1]USHolidays!$B$2:$B$11)</f>
        <v>45869</v>
      </c>
      <c r="AB536" s="3">
        <f>IF(WEEKDAY(Y536,2)=6,Y536-1,IF(WEEKDAY(Y536,2)=7,Y536-2,IF(Z536="08:30",IF(WEEKDAY(Y536,2)=1,Y536-3, Y536-1),Y536)))</f>
        <v>45870</v>
      </c>
      <c r="AC536" s="3">
        <f>WORKDAY(AB536,1,[1]USHolidays!$B$2:$B$11)</f>
        <v>45873</v>
      </c>
      <c r="AD536">
        <f>ROUND(P536*10, 0)</f>
        <v>9</v>
      </c>
      <c r="AE536">
        <f>ROUND(N536*20, 0)</f>
        <v>2</v>
      </c>
      <c r="AF536">
        <f>ROUND(O536, 0)</f>
        <v>4</v>
      </c>
      <c r="AG536">
        <f>IF(J536 = "", 999, ROUND(J536*10, 0))</f>
        <v>37</v>
      </c>
    </row>
    <row r="537" spans="1:33" x14ac:dyDescent="0.25">
      <c r="A537">
        <v>194</v>
      </c>
      <c r="B537" t="s">
        <v>2114</v>
      </c>
      <c r="C537" t="s">
        <v>2113</v>
      </c>
      <c r="D537" t="s">
        <v>60</v>
      </c>
      <c r="E537" t="s">
        <v>29</v>
      </c>
      <c r="F537" t="s">
        <v>847</v>
      </c>
      <c r="G537" t="s">
        <v>11</v>
      </c>
      <c r="H537">
        <v>29970.11</v>
      </c>
      <c r="I537">
        <v>47.34</v>
      </c>
      <c r="J537">
        <v>2.93</v>
      </c>
      <c r="K537">
        <v>41.22</v>
      </c>
      <c r="L537">
        <v>1.53</v>
      </c>
      <c r="M537" s="2">
        <v>7.7000000000000002E-3</v>
      </c>
      <c r="N537" s="2">
        <v>0.1012</v>
      </c>
      <c r="O537">
        <v>2.5499999999999998</v>
      </c>
      <c r="P537">
        <v>0.96</v>
      </c>
      <c r="Q537" s="2">
        <v>0.1095</v>
      </c>
      <c r="R537" s="2">
        <v>-6.4100000000000004E-2</v>
      </c>
      <c r="S537" s="2">
        <v>-5.0099999999999999E-2</v>
      </c>
      <c r="T537">
        <v>1.64</v>
      </c>
      <c r="U537" s="1">
        <v>45860.354166666664</v>
      </c>
      <c r="V537">
        <v>949.02</v>
      </c>
      <c r="W537">
        <v>280.10000000000002</v>
      </c>
      <c r="X537">
        <v>242.09</v>
      </c>
      <c r="Y537" s="3">
        <f>DATE(YEAR(U537), MONTH(U537), DAY(U537))</f>
        <v>45860</v>
      </c>
      <c r="Z537" t="str">
        <f>IF(TEXT(U537, "hh:mm") = "00:00", "08:30", TEXT(U537, "hh:mm"))</f>
        <v>08:30</v>
      </c>
      <c r="AA537" s="3">
        <f>WORKDAY(AB537,-1,[1]USHolidays!$B$2:$B$11)</f>
        <v>45856</v>
      </c>
      <c r="AB537" s="3">
        <f>IF(WEEKDAY(Y537,2)=6,Y537-1,IF(WEEKDAY(Y537,2)=7,Y537-2,IF(Z537="08:30",IF(WEEKDAY(Y537,2)=1,Y537-3, Y537-1),Y537)))</f>
        <v>45859</v>
      </c>
      <c r="AC537" s="3">
        <f>WORKDAY(AB537,1,[1]USHolidays!$B$2:$B$11)</f>
        <v>45860</v>
      </c>
      <c r="AD537">
        <f>ROUND(P537*10, 0)</f>
        <v>10</v>
      </c>
      <c r="AE537">
        <f>ROUND(N537*20, 0)</f>
        <v>2</v>
      </c>
      <c r="AF537">
        <f>ROUND(O537, 0)</f>
        <v>3</v>
      </c>
      <c r="AG537">
        <f>IF(J537 = "", 999, ROUND(J537*10, 0))</f>
        <v>29</v>
      </c>
    </row>
    <row r="538" spans="1:33" x14ac:dyDescent="0.25">
      <c r="A538">
        <v>270</v>
      </c>
      <c r="B538" t="s">
        <v>2112</v>
      </c>
      <c r="C538" t="s">
        <v>2111</v>
      </c>
      <c r="D538" t="s">
        <v>17</v>
      </c>
      <c r="E538" t="s">
        <v>8</v>
      </c>
      <c r="F538" t="s">
        <v>484</v>
      </c>
      <c r="G538" t="s">
        <v>11</v>
      </c>
      <c r="H538">
        <v>5374.07</v>
      </c>
      <c r="K538">
        <v>13.36</v>
      </c>
      <c r="L538">
        <v>4.8099999999999996</v>
      </c>
      <c r="N538" s="2">
        <v>0.10100000000000001</v>
      </c>
      <c r="O538">
        <v>4.9800000000000004</v>
      </c>
      <c r="P538">
        <v>0.14000000000000001</v>
      </c>
      <c r="Q538" s="2">
        <v>-0.21429999999999999</v>
      </c>
      <c r="R538" s="2">
        <v>2.3E-3</v>
      </c>
      <c r="S538" s="2">
        <v>-0.37269999999999998</v>
      </c>
      <c r="T538">
        <v>0.78</v>
      </c>
      <c r="U538" s="1">
        <v>45868.6875</v>
      </c>
      <c r="V538">
        <v>974.43</v>
      </c>
      <c r="W538">
        <v>121.77</v>
      </c>
      <c r="X538">
        <v>94.05</v>
      </c>
      <c r="Y538" s="3">
        <f>DATE(YEAR(U538), MONTH(U538), DAY(U538))</f>
        <v>45868</v>
      </c>
      <c r="Z538" t="str">
        <f>IF(TEXT(U538, "hh:mm") = "00:00", "08:30", TEXT(U538, "hh:mm"))</f>
        <v>16:30</v>
      </c>
      <c r="AA538" s="3">
        <f>WORKDAY(AB538,-1,[1]USHolidays!$B$2:$B$11)</f>
        <v>45867</v>
      </c>
      <c r="AB538" s="3">
        <f>IF(WEEKDAY(Y538,2)=6,Y538-1,IF(WEEKDAY(Y538,2)=7,Y538-2,IF(Z538="08:30",IF(WEEKDAY(Y538,2)=1,Y538-3, Y538-1),Y538)))</f>
        <v>45868</v>
      </c>
      <c r="AC538" s="3">
        <f>WORKDAY(AB538,1,[1]USHolidays!$B$2:$B$11)</f>
        <v>45869</v>
      </c>
      <c r="AD538">
        <f>ROUND(P538*10, 0)</f>
        <v>1</v>
      </c>
      <c r="AE538">
        <f>ROUND(N538*20, 0)</f>
        <v>2</v>
      </c>
      <c r="AF538">
        <f>ROUND(O538, 0)</f>
        <v>5</v>
      </c>
      <c r="AG538">
        <f>IF(J538 = "", 999, ROUND(J538*10, 0))</f>
        <v>999</v>
      </c>
    </row>
    <row r="539" spans="1:33" x14ac:dyDescent="0.25">
      <c r="A539">
        <v>35</v>
      </c>
      <c r="B539" t="s">
        <v>2110</v>
      </c>
      <c r="C539" t="s">
        <v>2109</v>
      </c>
      <c r="D539" t="s">
        <v>3</v>
      </c>
      <c r="E539" t="s">
        <v>47</v>
      </c>
      <c r="F539" t="s">
        <v>398</v>
      </c>
      <c r="G539" t="s">
        <v>11</v>
      </c>
      <c r="H539">
        <v>8066.97</v>
      </c>
      <c r="I539">
        <v>40.44</v>
      </c>
      <c r="J539">
        <v>2.93</v>
      </c>
      <c r="K539">
        <v>28.18</v>
      </c>
      <c r="L539">
        <v>6.02</v>
      </c>
      <c r="N539" s="2">
        <v>0.1004</v>
      </c>
      <c r="O539">
        <v>3.43</v>
      </c>
      <c r="P539">
        <v>0.38</v>
      </c>
      <c r="Q539" s="2">
        <v>8.5900000000000004E-2</v>
      </c>
      <c r="R539" s="2">
        <v>0.16350000000000001</v>
      </c>
      <c r="S539" s="2">
        <v>0.19850000000000001</v>
      </c>
      <c r="T539">
        <v>0.45</v>
      </c>
      <c r="U539" s="1">
        <v>45897.354166666664</v>
      </c>
      <c r="V539">
        <v>1110.99</v>
      </c>
      <c r="W539">
        <v>134.33000000000001</v>
      </c>
      <c r="X539">
        <v>131.51</v>
      </c>
      <c r="Y539" s="3">
        <f>DATE(YEAR(U539), MONTH(U539), DAY(U539))</f>
        <v>45897</v>
      </c>
      <c r="Z539" t="str">
        <f>IF(TEXT(U539, "hh:mm") = "00:00", "08:30", TEXT(U539, "hh:mm"))</f>
        <v>08:30</v>
      </c>
      <c r="AA539" s="3">
        <f>WORKDAY(AB539,-1,[1]USHolidays!$B$2:$B$11)</f>
        <v>45895</v>
      </c>
      <c r="AB539" s="3">
        <f>IF(WEEKDAY(Y539,2)=6,Y539-1,IF(WEEKDAY(Y539,2)=7,Y539-2,IF(Z539="08:30",IF(WEEKDAY(Y539,2)=1,Y539-3, Y539-1),Y539)))</f>
        <v>45896</v>
      </c>
      <c r="AC539" s="3">
        <f>WORKDAY(AB539,1,[1]USHolidays!$B$2:$B$11)</f>
        <v>45897</v>
      </c>
      <c r="AD539">
        <f>ROUND(P539*10, 0)</f>
        <v>4</v>
      </c>
      <c r="AE539">
        <f>ROUND(N539*20, 0)</f>
        <v>2</v>
      </c>
      <c r="AF539">
        <f>ROUND(O539, 0)</f>
        <v>3</v>
      </c>
      <c r="AG539">
        <f>IF(J539 = "", 999, ROUND(J539*10, 0))</f>
        <v>29</v>
      </c>
    </row>
    <row r="540" spans="1:33" x14ac:dyDescent="0.25">
      <c r="A540">
        <v>226</v>
      </c>
      <c r="B540" t="s">
        <v>2108</v>
      </c>
      <c r="C540" t="s">
        <v>2107</v>
      </c>
      <c r="D540" t="s">
        <v>3</v>
      </c>
      <c r="E540" t="s">
        <v>88</v>
      </c>
      <c r="F540" t="s">
        <v>111</v>
      </c>
      <c r="G540" t="s">
        <v>11</v>
      </c>
      <c r="H540">
        <v>7438.21</v>
      </c>
      <c r="I540">
        <v>16.79</v>
      </c>
      <c r="J540">
        <v>2.85</v>
      </c>
      <c r="K540">
        <v>45.78</v>
      </c>
      <c r="L540">
        <v>1.83</v>
      </c>
      <c r="M540" s="2">
        <v>4.4000000000000003E-3</v>
      </c>
      <c r="N540" s="2">
        <v>9.9900000000000003E-2</v>
      </c>
      <c r="O540">
        <v>2.82</v>
      </c>
      <c r="P540">
        <v>0.9</v>
      </c>
      <c r="Q540" s="2">
        <v>0.1981</v>
      </c>
      <c r="R540" s="2">
        <v>2.8000000000000001E-2</v>
      </c>
      <c r="S540" s="2">
        <v>-7.6200000000000004E-2</v>
      </c>
      <c r="T540">
        <v>1.25</v>
      </c>
      <c r="U540" s="1">
        <v>45867.354166666664</v>
      </c>
      <c r="V540">
        <v>436.02</v>
      </c>
      <c r="W540">
        <v>250.7</v>
      </c>
      <c r="X540">
        <v>227.95</v>
      </c>
      <c r="Y540" s="3">
        <f>DATE(YEAR(U540), MONTH(U540), DAY(U540))</f>
        <v>45867</v>
      </c>
      <c r="Z540" t="str">
        <f>IF(TEXT(U540, "hh:mm") = "00:00", "08:30", TEXT(U540, "hh:mm"))</f>
        <v>08:30</v>
      </c>
      <c r="AA540" s="3">
        <f>WORKDAY(AB540,-1,[1]USHolidays!$B$2:$B$11)</f>
        <v>45863</v>
      </c>
      <c r="AB540" s="3">
        <f>IF(WEEKDAY(Y540,2)=6,Y540-1,IF(WEEKDAY(Y540,2)=7,Y540-2,IF(Z540="08:30",IF(WEEKDAY(Y540,2)=1,Y540-3, Y540-1),Y540)))</f>
        <v>45866</v>
      </c>
      <c r="AC540" s="3">
        <f>WORKDAY(AB540,1,[1]USHolidays!$B$2:$B$11)</f>
        <v>45867</v>
      </c>
      <c r="AD540">
        <f>ROUND(P540*10, 0)</f>
        <v>9</v>
      </c>
      <c r="AE540">
        <f>ROUND(N540*20, 0)</f>
        <v>2</v>
      </c>
      <c r="AF540">
        <f>ROUND(O540, 0)</f>
        <v>3</v>
      </c>
      <c r="AG540">
        <f>IF(J540 = "", 999, ROUND(J540*10, 0))</f>
        <v>29</v>
      </c>
    </row>
    <row r="541" spans="1:33" x14ac:dyDescent="0.25">
      <c r="A541">
        <v>501</v>
      </c>
      <c r="B541" t="s">
        <v>2106</v>
      </c>
      <c r="C541" t="s">
        <v>2105</v>
      </c>
      <c r="D541" t="s">
        <v>359</v>
      </c>
      <c r="E541" t="s">
        <v>25</v>
      </c>
      <c r="F541" t="s">
        <v>208</v>
      </c>
      <c r="G541" t="s">
        <v>11</v>
      </c>
      <c r="H541">
        <v>163085.94</v>
      </c>
      <c r="I541">
        <v>15.13</v>
      </c>
      <c r="J541">
        <v>2</v>
      </c>
      <c r="K541">
        <v>25.21</v>
      </c>
      <c r="L541">
        <v>12.61</v>
      </c>
      <c r="M541" s="2">
        <v>2.2499999999999999E-2</v>
      </c>
      <c r="N541" s="2">
        <v>9.9299999999999999E-2</v>
      </c>
      <c r="O541">
        <v>2.83</v>
      </c>
      <c r="P541">
        <v>0.53</v>
      </c>
      <c r="Q541" s="2">
        <v>0.2611</v>
      </c>
      <c r="R541" s="2">
        <v>5.0000000000000001E-4</v>
      </c>
      <c r="S541" s="2">
        <v>-3.3099999999999997E-2</v>
      </c>
      <c r="T541">
        <v>1.23</v>
      </c>
      <c r="U541" s="1">
        <v>45868.6875</v>
      </c>
      <c r="V541">
        <v>8308.3700000000008</v>
      </c>
      <c r="W541">
        <v>174.93</v>
      </c>
      <c r="X541">
        <v>148.53</v>
      </c>
      <c r="Y541" s="3">
        <f>DATE(YEAR(U541), MONTH(U541), DAY(U541))</f>
        <v>45868</v>
      </c>
      <c r="Z541" t="str">
        <f>IF(TEXT(U541, "hh:mm") = "00:00", "08:30", TEXT(U541, "hh:mm"))</f>
        <v>16:30</v>
      </c>
      <c r="AA541" s="3">
        <f>WORKDAY(AB541,-1,[1]USHolidays!$B$2:$B$11)</f>
        <v>45867</v>
      </c>
      <c r="AB541" s="3">
        <f>IF(WEEKDAY(Y541,2)=6,Y541-1,IF(WEEKDAY(Y541,2)=7,Y541-2,IF(Z541="08:30",IF(WEEKDAY(Y541,2)=1,Y541-3, Y541-1),Y541)))</f>
        <v>45868</v>
      </c>
      <c r="AC541" s="3">
        <f>WORKDAY(AB541,1,[1]USHolidays!$B$2:$B$11)</f>
        <v>45869</v>
      </c>
      <c r="AD541">
        <f>ROUND(P541*10, 0)</f>
        <v>5</v>
      </c>
      <c r="AE541">
        <f>ROUND(N541*20, 0)</f>
        <v>2</v>
      </c>
      <c r="AF541">
        <f>ROUND(O541, 0)</f>
        <v>3</v>
      </c>
      <c r="AG541">
        <f>IF(J541 = "", 999, ROUND(J541*10, 0))</f>
        <v>20</v>
      </c>
    </row>
    <row r="542" spans="1:33" x14ac:dyDescent="0.25">
      <c r="A542">
        <v>75</v>
      </c>
      <c r="B542" t="s">
        <v>2104</v>
      </c>
      <c r="C542" t="s">
        <v>2103</v>
      </c>
      <c r="D542" t="s">
        <v>3</v>
      </c>
      <c r="E542" t="s">
        <v>29</v>
      </c>
      <c r="F542" t="s">
        <v>847</v>
      </c>
      <c r="G542" t="s">
        <v>11</v>
      </c>
      <c r="H542">
        <v>13310.86</v>
      </c>
      <c r="I542">
        <v>13.26</v>
      </c>
      <c r="J542">
        <v>2.0499999999999998</v>
      </c>
      <c r="K542">
        <v>8.61</v>
      </c>
      <c r="L542">
        <v>5.77</v>
      </c>
      <c r="M542" s="2">
        <v>2.0899999999999998E-2</v>
      </c>
      <c r="N542" s="2">
        <v>9.9299999999999999E-2</v>
      </c>
      <c r="O542">
        <v>2.1</v>
      </c>
      <c r="P542">
        <v>3.93</v>
      </c>
      <c r="Q542" s="2">
        <v>8.6499999999999994E-2</v>
      </c>
      <c r="R542" s="2">
        <v>-0.10009999999999999</v>
      </c>
      <c r="S542" s="2">
        <v>-0.1608</v>
      </c>
      <c r="T542">
        <v>0.47</v>
      </c>
      <c r="U542" s="1">
        <v>45863.354166666664</v>
      </c>
      <c r="V542">
        <v>2107.27</v>
      </c>
      <c r="W542">
        <v>126.64</v>
      </c>
      <c r="X542">
        <v>108</v>
      </c>
      <c r="Y542" s="3">
        <f>DATE(YEAR(U542), MONTH(U542), DAY(U542))</f>
        <v>45863</v>
      </c>
      <c r="Z542" t="str">
        <f>IF(TEXT(U542, "hh:mm") = "00:00", "08:30", TEXT(U542, "hh:mm"))</f>
        <v>08:30</v>
      </c>
      <c r="AA542" s="3">
        <f>WORKDAY(AB542,-1,[1]USHolidays!$B$2:$B$11)</f>
        <v>45861</v>
      </c>
      <c r="AB542" s="3">
        <f>IF(WEEKDAY(Y542,2)=6,Y542-1,IF(WEEKDAY(Y542,2)=7,Y542-2,IF(Z542="08:30",IF(WEEKDAY(Y542,2)=1,Y542-3, Y542-1),Y542)))</f>
        <v>45862</v>
      </c>
      <c r="AC542" s="3">
        <f>WORKDAY(AB542,1,[1]USHolidays!$B$2:$B$11)</f>
        <v>45863</v>
      </c>
      <c r="AD542">
        <f>ROUND(P542*10, 0)</f>
        <v>39</v>
      </c>
      <c r="AE542">
        <f>ROUND(N542*20, 0)</f>
        <v>2</v>
      </c>
      <c r="AF542">
        <f>ROUND(O542, 0)</f>
        <v>2</v>
      </c>
      <c r="AG542">
        <f>IF(J542 = "", 999, ROUND(J542*10, 0))</f>
        <v>21</v>
      </c>
    </row>
    <row r="543" spans="1:33" x14ac:dyDescent="0.25">
      <c r="A543">
        <v>440</v>
      </c>
      <c r="B543" t="s">
        <v>2102</v>
      </c>
      <c r="C543" t="s">
        <v>2101</v>
      </c>
      <c r="D543" t="s">
        <v>3</v>
      </c>
      <c r="E543" t="s">
        <v>25</v>
      </c>
      <c r="F543" t="s">
        <v>24</v>
      </c>
      <c r="G543" t="s">
        <v>11</v>
      </c>
      <c r="H543">
        <v>6913.57</v>
      </c>
      <c r="I543">
        <v>77.709999999999994</v>
      </c>
      <c r="J543">
        <v>5.63</v>
      </c>
      <c r="K543">
        <v>1.78</v>
      </c>
      <c r="L543">
        <v>4.41</v>
      </c>
      <c r="N543" s="2">
        <v>9.8599999999999993E-2</v>
      </c>
      <c r="O543">
        <v>4.09</v>
      </c>
      <c r="P543">
        <v>1.1000000000000001</v>
      </c>
      <c r="Q543" s="2">
        <v>1.5100000000000001E-2</v>
      </c>
      <c r="R543" s="2">
        <v>6.3799999999999996E-2</v>
      </c>
      <c r="S543" s="2">
        <v>0.31859999999999999</v>
      </c>
      <c r="T543">
        <v>2.3199999999999998</v>
      </c>
      <c r="U543" s="1">
        <v>45875.6875</v>
      </c>
      <c r="V543">
        <v>16094.69</v>
      </c>
      <c r="W543">
        <v>16.73</v>
      </c>
      <c r="X543">
        <v>17.010000000000002</v>
      </c>
      <c r="Y543" s="3">
        <f>DATE(YEAR(U543), MONTH(U543), DAY(U543))</f>
        <v>45875</v>
      </c>
      <c r="Z543" t="str">
        <f>IF(TEXT(U543, "hh:mm") = "00:00", "08:30", TEXT(U543, "hh:mm"))</f>
        <v>16:30</v>
      </c>
      <c r="AA543" s="3">
        <f>WORKDAY(AB543,-1,[1]USHolidays!$B$2:$B$11)</f>
        <v>45874</v>
      </c>
      <c r="AB543" s="3">
        <f>IF(WEEKDAY(Y543,2)=6,Y543-1,IF(WEEKDAY(Y543,2)=7,Y543-2,IF(Z543="08:30",IF(WEEKDAY(Y543,2)=1,Y543-3, Y543-1),Y543)))</f>
        <v>45875</v>
      </c>
      <c r="AC543" s="3">
        <f>WORKDAY(AB543,1,[1]USHolidays!$B$2:$B$11)</f>
        <v>45876</v>
      </c>
      <c r="AD543">
        <f>ROUND(P543*10, 0)</f>
        <v>11</v>
      </c>
      <c r="AE543">
        <f>ROUND(N543*20, 0)</f>
        <v>2</v>
      </c>
      <c r="AF543">
        <f>ROUND(O543, 0)</f>
        <v>4</v>
      </c>
      <c r="AG543">
        <f>IF(J543 = "", 999, ROUND(J543*10, 0))</f>
        <v>56</v>
      </c>
    </row>
    <row r="544" spans="1:33" x14ac:dyDescent="0.25">
      <c r="A544">
        <v>455</v>
      </c>
      <c r="B544" t="s">
        <v>2100</v>
      </c>
      <c r="C544" t="s">
        <v>2099</v>
      </c>
      <c r="D544" t="s">
        <v>3</v>
      </c>
      <c r="E544" t="s">
        <v>25</v>
      </c>
      <c r="F544" t="s">
        <v>132</v>
      </c>
      <c r="G544" t="s">
        <v>11</v>
      </c>
      <c r="H544">
        <v>6960.2</v>
      </c>
      <c r="I544">
        <v>30.45</v>
      </c>
      <c r="J544">
        <v>1.96</v>
      </c>
      <c r="K544">
        <v>34.880000000000003</v>
      </c>
      <c r="L544">
        <v>12.02</v>
      </c>
      <c r="M544" s="2">
        <v>1.2E-2</v>
      </c>
      <c r="N544" s="2">
        <v>9.8400000000000001E-2</v>
      </c>
      <c r="O544">
        <v>3.03</v>
      </c>
      <c r="P544">
        <v>0.01</v>
      </c>
      <c r="Q544" s="2">
        <v>0.35339999999999999</v>
      </c>
      <c r="R544" s="2">
        <v>0.17929999999999999</v>
      </c>
      <c r="S544" s="2">
        <v>1.6999999999999999E-3</v>
      </c>
      <c r="T544">
        <v>1.47</v>
      </c>
      <c r="U544" s="1">
        <v>45869.6875</v>
      </c>
      <c r="V544">
        <v>541.53</v>
      </c>
      <c r="W544">
        <v>182.75</v>
      </c>
      <c r="X544">
        <v>146.44999999999999</v>
      </c>
      <c r="Y544" s="3">
        <f>DATE(YEAR(U544), MONTH(U544), DAY(U544))</f>
        <v>45869</v>
      </c>
      <c r="Z544" t="str">
        <f>IF(TEXT(U544, "hh:mm") = "00:00", "08:30", TEXT(U544, "hh:mm"))</f>
        <v>16:30</v>
      </c>
      <c r="AA544" s="3">
        <f>WORKDAY(AB544,-1,[1]USHolidays!$B$2:$B$11)</f>
        <v>45868</v>
      </c>
      <c r="AB544" s="3">
        <f>IF(WEEKDAY(Y544,2)=6,Y544-1,IF(WEEKDAY(Y544,2)=7,Y544-2,IF(Z544="08:30",IF(WEEKDAY(Y544,2)=1,Y544-3, Y544-1),Y544)))</f>
        <v>45869</v>
      </c>
      <c r="AC544" s="3">
        <f>WORKDAY(AB544,1,[1]USHolidays!$B$2:$B$11)</f>
        <v>45870</v>
      </c>
      <c r="AD544">
        <f>ROUND(P544*10, 0)</f>
        <v>0</v>
      </c>
      <c r="AE544">
        <f>ROUND(N544*20, 0)</f>
        <v>2</v>
      </c>
      <c r="AF544">
        <f>ROUND(O544, 0)</f>
        <v>3</v>
      </c>
      <c r="AG544">
        <f>IF(J544 = "", 999, ROUND(J544*10, 0))</f>
        <v>20</v>
      </c>
    </row>
    <row r="545" spans="1:33" x14ac:dyDescent="0.25">
      <c r="A545">
        <v>395</v>
      </c>
      <c r="B545" t="s">
        <v>2098</v>
      </c>
      <c r="C545" t="s">
        <v>2097</v>
      </c>
      <c r="D545" t="s">
        <v>17</v>
      </c>
      <c r="E545" t="s">
        <v>29</v>
      </c>
      <c r="F545" t="s">
        <v>1333</v>
      </c>
      <c r="G545" t="s">
        <v>11</v>
      </c>
      <c r="H545">
        <v>3107.7</v>
      </c>
      <c r="I545">
        <v>12.3</v>
      </c>
      <c r="K545">
        <v>47.26</v>
      </c>
      <c r="L545">
        <v>0.06</v>
      </c>
      <c r="M545" s="2">
        <v>1.54E-2</v>
      </c>
      <c r="N545" s="2">
        <v>9.8199999999999996E-2</v>
      </c>
      <c r="O545">
        <v>2.87</v>
      </c>
      <c r="P545">
        <v>0.49</v>
      </c>
      <c r="Q545" s="2">
        <v>0.2681</v>
      </c>
      <c r="R545" s="2">
        <v>0.1739</v>
      </c>
      <c r="S545" s="2">
        <v>0.12920000000000001</v>
      </c>
      <c r="T545">
        <v>0.66</v>
      </c>
      <c r="U545" s="1">
        <v>45862.6875</v>
      </c>
      <c r="V545">
        <v>141.01</v>
      </c>
      <c r="W545">
        <v>144</v>
      </c>
      <c r="X545">
        <v>126.27</v>
      </c>
      <c r="Y545" s="3">
        <f>DATE(YEAR(U545), MONTH(U545), DAY(U545))</f>
        <v>45862</v>
      </c>
      <c r="Z545" t="str">
        <f>IF(TEXT(U545, "hh:mm") = "00:00", "08:30", TEXT(U545, "hh:mm"))</f>
        <v>16:30</v>
      </c>
      <c r="AA545" s="3">
        <f>WORKDAY(AB545,-1,[1]USHolidays!$B$2:$B$11)</f>
        <v>45861</v>
      </c>
      <c r="AB545" s="3">
        <f>IF(WEEKDAY(Y545,2)=6,Y545-1,IF(WEEKDAY(Y545,2)=7,Y545-2,IF(Z545="08:30",IF(WEEKDAY(Y545,2)=1,Y545-3, Y545-1),Y545)))</f>
        <v>45862</v>
      </c>
      <c r="AC545" s="3">
        <f>WORKDAY(AB545,1,[1]USHolidays!$B$2:$B$11)</f>
        <v>45863</v>
      </c>
      <c r="AD545">
        <f>ROUND(P545*10, 0)</f>
        <v>5</v>
      </c>
      <c r="AE545">
        <f>ROUND(N545*20, 0)</f>
        <v>2</v>
      </c>
      <c r="AF545">
        <f>ROUND(O545, 0)</f>
        <v>3</v>
      </c>
      <c r="AG545">
        <f>IF(J545 = "", 999, ROUND(J545*10, 0))</f>
        <v>999</v>
      </c>
    </row>
    <row r="546" spans="1:33" x14ac:dyDescent="0.25">
      <c r="A546">
        <v>681</v>
      </c>
      <c r="B546" t="s">
        <v>2096</v>
      </c>
      <c r="C546" t="s">
        <v>2095</v>
      </c>
      <c r="D546" t="s">
        <v>3</v>
      </c>
      <c r="E546" t="s">
        <v>29</v>
      </c>
      <c r="F546" t="s">
        <v>921</v>
      </c>
      <c r="G546" t="s">
        <v>11</v>
      </c>
      <c r="H546">
        <v>17944.73</v>
      </c>
      <c r="I546">
        <v>33.89</v>
      </c>
      <c r="J546">
        <v>4.71</v>
      </c>
      <c r="K546">
        <v>73.17</v>
      </c>
      <c r="L546">
        <v>7.23</v>
      </c>
      <c r="M546" s="2">
        <v>2.4299999999999999E-2</v>
      </c>
      <c r="N546" s="2">
        <v>9.8100000000000007E-2</v>
      </c>
      <c r="O546">
        <v>8.08</v>
      </c>
      <c r="P546">
        <v>0.16</v>
      </c>
      <c r="Q546" s="2">
        <v>6.5799999999999997E-2</v>
      </c>
      <c r="R546" s="2">
        <v>-2.8500000000000001E-2</v>
      </c>
      <c r="S546" s="2">
        <v>-6.59E-2</v>
      </c>
      <c r="T546">
        <v>0.94</v>
      </c>
      <c r="U546" s="1">
        <v>45868.354166666664</v>
      </c>
      <c r="V546">
        <v>309.55</v>
      </c>
      <c r="W546">
        <v>484.5</v>
      </c>
      <c r="X546">
        <v>442.64</v>
      </c>
      <c r="Y546" s="3">
        <f>DATE(YEAR(U546), MONTH(U546), DAY(U546))</f>
        <v>45868</v>
      </c>
      <c r="Z546" t="str">
        <f>IF(TEXT(U546, "hh:mm") = "00:00", "08:30", TEXT(U546, "hh:mm"))</f>
        <v>08:30</v>
      </c>
      <c r="AA546" s="3">
        <f>WORKDAY(AB546,-1,[1]USHolidays!$B$2:$B$11)</f>
        <v>45866</v>
      </c>
      <c r="AB546" s="3">
        <f>IF(WEEKDAY(Y546,2)=6,Y546-1,IF(WEEKDAY(Y546,2)=7,Y546-2,IF(Z546="08:30",IF(WEEKDAY(Y546,2)=1,Y546-3, Y546-1),Y546)))</f>
        <v>45867</v>
      </c>
      <c r="AC546" s="3">
        <f>WORKDAY(AB546,1,[1]USHolidays!$B$2:$B$11)</f>
        <v>45868</v>
      </c>
      <c r="AD546">
        <f>ROUND(P546*10, 0)</f>
        <v>2</v>
      </c>
      <c r="AE546">
        <f>ROUND(N546*20, 0)</f>
        <v>2</v>
      </c>
      <c r="AF546">
        <f>ROUND(O546, 0)</f>
        <v>8</v>
      </c>
      <c r="AG546">
        <f>IF(J546 = "", 999, ROUND(J546*10, 0))</f>
        <v>47</v>
      </c>
    </row>
    <row r="547" spans="1:33" x14ac:dyDescent="0.25">
      <c r="A547">
        <v>48</v>
      </c>
      <c r="B547" t="s">
        <v>2094</v>
      </c>
      <c r="C547" t="s">
        <v>2093</v>
      </c>
      <c r="D547" t="s">
        <v>60</v>
      </c>
      <c r="E547" t="s">
        <v>2</v>
      </c>
      <c r="F547" t="s">
        <v>1743</v>
      </c>
      <c r="G547" t="s">
        <v>11</v>
      </c>
      <c r="H547">
        <v>35210.04</v>
      </c>
      <c r="I547">
        <v>11.3</v>
      </c>
      <c r="K547">
        <v>87.18</v>
      </c>
      <c r="L547">
        <v>5.65</v>
      </c>
      <c r="M547" s="2">
        <v>1.46E-2</v>
      </c>
      <c r="N547" s="2">
        <v>9.7699999999999995E-2</v>
      </c>
      <c r="O547">
        <v>3.48</v>
      </c>
      <c r="P547">
        <v>0.2</v>
      </c>
      <c r="Q547" s="2">
        <v>9.11E-2</v>
      </c>
      <c r="R547" s="2">
        <v>0.22589999999999999</v>
      </c>
      <c r="S547" s="2">
        <v>4.3099999999999999E-2</v>
      </c>
      <c r="T547">
        <v>1.41</v>
      </c>
      <c r="U547" s="1">
        <v>45918.6875</v>
      </c>
      <c r="V547">
        <v>3317.85</v>
      </c>
      <c r="W547">
        <v>121.31</v>
      </c>
      <c r="X547">
        <v>136.69</v>
      </c>
      <c r="Y547" s="3">
        <f>DATE(YEAR(U547), MONTH(U547), DAY(U547))</f>
        <v>45918</v>
      </c>
      <c r="Z547" t="str">
        <f>IF(TEXT(U547, "hh:mm") = "00:00", "08:30", TEXT(U547, "hh:mm"))</f>
        <v>16:30</v>
      </c>
      <c r="AA547" s="3">
        <f>WORKDAY(AB547,-1,[1]USHolidays!$B$2:$B$11)</f>
        <v>45917</v>
      </c>
      <c r="AB547" s="3">
        <f>IF(WEEKDAY(Y547,2)=6,Y547-1,IF(WEEKDAY(Y547,2)=7,Y547-2,IF(Z547="08:30",IF(WEEKDAY(Y547,2)=1,Y547-3, Y547-1),Y547)))</f>
        <v>45918</v>
      </c>
      <c r="AC547" s="3">
        <f>WORKDAY(AB547,1,[1]USHolidays!$B$2:$B$11)</f>
        <v>45919</v>
      </c>
      <c r="AD547">
        <f>ROUND(P547*10, 0)</f>
        <v>2</v>
      </c>
      <c r="AE547">
        <f>ROUND(N547*20, 0)</f>
        <v>2</v>
      </c>
      <c r="AF547">
        <f>ROUND(O547, 0)</f>
        <v>3</v>
      </c>
      <c r="AG547">
        <f>IF(J547 = "", 999, ROUND(J547*10, 0))</f>
        <v>999</v>
      </c>
    </row>
    <row r="548" spans="1:33" x14ac:dyDescent="0.25">
      <c r="A548">
        <v>462</v>
      </c>
      <c r="B548" t="s">
        <v>2092</v>
      </c>
      <c r="C548" t="s">
        <v>2091</v>
      </c>
      <c r="D548" t="s">
        <v>17</v>
      </c>
      <c r="E548" t="s">
        <v>2</v>
      </c>
      <c r="F548" t="s">
        <v>470</v>
      </c>
      <c r="G548" t="s">
        <v>2090</v>
      </c>
      <c r="H548">
        <v>2282.96</v>
      </c>
      <c r="I548">
        <v>32.89</v>
      </c>
      <c r="J548">
        <v>2.35</v>
      </c>
      <c r="K548">
        <v>5.17</v>
      </c>
      <c r="L548">
        <v>0.35</v>
      </c>
      <c r="M548" s="2">
        <v>7.1999999999999998E-3</v>
      </c>
      <c r="N548" s="2">
        <v>9.74E-2</v>
      </c>
      <c r="O548">
        <v>4.8600000000000003</v>
      </c>
      <c r="P548">
        <v>0.18</v>
      </c>
      <c r="Q548" s="2">
        <v>7.7399999999999997E-2</v>
      </c>
      <c r="R548" s="2">
        <v>0.26019999999999999</v>
      </c>
      <c r="S548" s="2">
        <v>0.1171</v>
      </c>
      <c r="T548">
        <v>1.38</v>
      </c>
      <c r="U548" s="1">
        <v>45868.354166666664</v>
      </c>
      <c r="V548">
        <v>526.17999999999995</v>
      </c>
      <c r="W548">
        <v>23</v>
      </c>
      <c r="X548">
        <v>22.23</v>
      </c>
      <c r="Y548" s="3">
        <f>DATE(YEAR(U548), MONTH(U548), DAY(U548))</f>
        <v>45868</v>
      </c>
      <c r="Z548" t="str">
        <f>IF(TEXT(U548, "hh:mm") = "00:00", "08:30", TEXT(U548, "hh:mm"))</f>
        <v>08:30</v>
      </c>
      <c r="AA548" s="3">
        <f>WORKDAY(AB548,-1,[1]USHolidays!$B$2:$B$11)</f>
        <v>45866</v>
      </c>
      <c r="AB548" s="3">
        <f>IF(WEEKDAY(Y548,2)=6,Y548-1,IF(WEEKDAY(Y548,2)=7,Y548-2,IF(Z548="08:30",IF(WEEKDAY(Y548,2)=1,Y548-3, Y548-1),Y548)))</f>
        <v>45867</v>
      </c>
      <c r="AC548" s="3">
        <f>WORKDAY(AB548,1,[1]USHolidays!$B$2:$B$11)</f>
        <v>45868</v>
      </c>
      <c r="AD548">
        <f>ROUND(P548*10, 0)</f>
        <v>2</v>
      </c>
      <c r="AE548">
        <f>ROUND(N548*20, 0)</f>
        <v>2</v>
      </c>
      <c r="AF548">
        <f>ROUND(O548, 0)</f>
        <v>5</v>
      </c>
      <c r="AG548">
        <f>IF(J548 = "", 999, ROUND(J548*10, 0))</f>
        <v>24</v>
      </c>
    </row>
    <row r="549" spans="1:33" x14ac:dyDescent="0.25">
      <c r="A549">
        <v>225</v>
      </c>
      <c r="B549" t="s">
        <v>2089</v>
      </c>
      <c r="C549" t="s">
        <v>2088</v>
      </c>
      <c r="D549" t="s">
        <v>3</v>
      </c>
      <c r="E549" t="s">
        <v>16</v>
      </c>
      <c r="F549" t="s">
        <v>497</v>
      </c>
      <c r="G549" t="s">
        <v>11</v>
      </c>
      <c r="H549">
        <v>2313.38</v>
      </c>
      <c r="I549">
        <v>14.66</v>
      </c>
      <c r="J549">
        <v>0.85</v>
      </c>
      <c r="K549">
        <v>0.6</v>
      </c>
      <c r="L549">
        <v>0.03</v>
      </c>
      <c r="M549" s="2">
        <v>0.1033</v>
      </c>
      <c r="N549" s="2">
        <v>9.7299999999999998E-2</v>
      </c>
      <c r="O549">
        <v>5.63</v>
      </c>
      <c r="P549">
        <v>69.41</v>
      </c>
      <c r="Q549" s="2">
        <v>0.16500000000000001</v>
      </c>
      <c r="R549" s="2">
        <v>5.3100000000000001E-2</v>
      </c>
      <c r="S549" s="2">
        <v>2.3900000000000001E-2</v>
      </c>
      <c r="T549">
        <v>0.6</v>
      </c>
      <c r="U549" s="1">
        <v>45875.354166666664</v>
      </c>
      <c r="V549">
        <v>98.07</v>
      </c>
      <c r="W549">
        <v>46</v>
      </c>
      <c r="X549">
        <v>43.27</v>
      </c>
      <c r="Y549" s="3">
        <f>DATE(YEAR(U549), MONTH(U549), DAY(U549))</f>
        <v>45875</v>
      </c>
      <c r="Z549" t="str">
        <f>IF(TEXT(U549, "hh:mm") = "00:00", "08:30", TEXT(U549, "hh:mm"))</f>
        <v>08:30</v>
      </c>
      <c r="AA549" s="3">
        <f>WORKDAY(AB549,-1,[1]USHolidays!$B$2:$B$11)</f>
        <v>45873</v>
      </c>
      <c r="AB549" s="3">
        <f>IF(WEEKDAY(Y549,2)=6,Y549-1,IF(WEEKDAY(Y549,2)=7,Y549-2,IF(Z549="08:30",IF(WEEKDAY(Y549,2)=1,Y549-3, Y549-1),Y549)))</f>
        <v>45874</v>
      </c>
      <c r="AC549" s="3">
        <f>WORKDAY(AB549,1,[1]USHolidays!$B$2:$B$11)</f>
        <v>45875</v>
      </c>
      <c r="AD549">
        <f>ROUND(P549*10, 0)</f>
        <v>694</v>
      </c>
      <c r="AE549">
        <f>ROUND(N549*20, 0)</f>
        <v>2</v>
      </c>
      <c r="AF549">
        <f>ROUND(O549, 0)</f>
        <v>6</v>
      </c>
      <c r="AG549">
        <f>IF(J549 = "", 999, ROUND(J549*10, 0))</f>
        <v>9</v>
      </c>
    </row>
    <row r="550" spans="1:33" x14ac:dyDescent="0.25">
      <c r="A550">
        <v>467</v>
      </c>
      <c r="B550" t="s">
        <v>2087</v>
      </c>
      <c r="C550" t="s">
        <v>2086</v>
      </c>
      <c r="D550" t="s">
        <v>17</v>
      </c>
      <c r="E550" t="s">
        <v>2</v>
      </c>
      <c r="F550" t="s">
        <v>428</v>
      </c>
      <c r="G550" t="s">
        <v>11</v>
      </c>
      <c r="H550">
        <v>3379.5</v>
      </c>
      <c r="I550">
        <v>24.2</v>
      </c>
      <c r="K550">
        <v>34.03</v>
      </c>
      <c r="L550">
        <v>2.59</v>
      </c>
      <c r="M550" s="2">
        <v>1.66E-2</v>
      </c>
      <c r="N550" s="2">
        <v>9.7199999999999995E-2</v>
      </c>
      <c r="O550">
        <v>9.69</v>
      </c>
      <c r="P550">
        <v>1.43</v>
      </c>
      <c r="Q550" s="2">
        <v>3.7400000000000003E-2</v>
      </c>
      <c r="R550" s="2">
        <v>0.28760000000000002</v>
      </c>
      <c r="S550" s="2">
        <v>0.21690000000000001</v>
      </c>
      <c r="T550">
        <v>1.22</v>
      </c>
      <c r="U550" s="1">
        <v>45869.354166666664</v>
      </c>
      <c r="V550">
        <v>304.51</v>
      </c>
      <c r="W550">
        <v>98</v>
      </c>
      <c r="X550">
        <v>101.1</v>
      </c>
      <c r="Y550" s="3">
        <f>DATE(YEAR(U550), MONTH(U550), DAY(U550))</f>
        <v>45869</v>
      </c>
      <c r="Z550" t="str">
        <f>IF(TEXT(U550, "hh:mm") = "00:00", "08:30", TEXT(U550, "hh:mm"))</f>
        <v>08:30</v>
      </c>
      <c r="AA550" s="3">
        <f>WORKDAY(AB550,-1,[1]USHolidays!$B$2:$B$11)</f>
        <v>45867</v>
      </c>
      <c r="AB550" s="3">
        <f>IF(WEEKDAY(Y550,2)=6,Y550-1,IF(WEEKDAY(Y550,2)=7,Y550-2,IF(Z550="08:30",IF(WEEKDAY(Y550,2)=1,Y550-3, Y550-1),Y550)))</f>
        <v>45868</v>
      </c>
      <c r="AC550" s="3">
        <f>WORKDAY(AB550,1,[1]USHolidays!$B$2:$B$11)</f>
        <v>45869</v>
      </c>
      <c r="AD550">
        <f>ROUND(P550*10, 0)</f>
        <v>14</v>
      </c>
      <c r="AE550">
        <f>ROUND(N550*20, 0)</f>
        <v>2</v>
      </c>
      <c r="AF550">
        <f>ROUND(O550, 0)</f>
        <v>10</v>
      </c>
      <c r="AG550">
        <f>IF(J550 = "", 999, ROUND(J550*10, 0))</f>
        <v>999</v>
      </c>
    </row>
    <row r="551" spans="1:33" x14ac:dyDescent="0.25">
      <c r="A551">
        <v>328</v>
      </c>
      <c r="B551" t="s">
        <v>2085</v>
      </c>
      <c r="C551" t="s">
        <v>2084</v>
      </c>
      <c r="D551" t="s">
        <v>3</v>
      </c>
      <c r="E551" t="s">
        <v>88</v>
      </c>
      <c r="F551" t="s">
        <v>2053</v>
      </c>
      <c r="G551" t="s">
        <v>56</v>
      </c>
      <c r="H551">
        <v>4653.1000000000004</v>
      </c>
      <c r="I551">
        <v>16.2</v>
      </c>
      <c r="J551">
        <v>0.55000000000000004</v>
      </c>
      <c r="K551">
        <v>7.24</v>
      </c>
      <c r="L551">
        <v>1.58</v>
      </c>
      <c r="M551" s="2">
        <v>1.6999999999999999E-3</v>
      </c>
      <c r="N551" s="2">
        <v>9.7100000000000006E-2</v>
      </c>
      <c r="O551">
        <v>2.0099999999999998</v>
      </c>
      <c r="P551">
        <v>0.4</v>
      </c>
      <c r="Q551" s="2">
        <v>0.1331</v>
      </c>
      <c r="R551" s="2">
        <v>0.38919999999999999</v>
      </c>
      <c r="S551" s="2">
        <v>0.45429999999999998</v>
      </c>
      <c r="T551">
        <v>1.49</v>
      </c>
      <c r="U551" s="1">
        <v>45882.354166666664</v>
      </c>
      <c r="V551">
        <v>7997.2</v>
      </c>
      <c r="W551">
        <v>13.24</v>
      </c>
      <c r="X551">
        <v>11.78</v>
      </c>
      <c r="Y551" s="3">
        <f>DATE(YEAR(U551), MONTH(U551), DAY(U551))</f>
        <v>45882</v>
      </c>
      <c r="Z551" t="str">
        <f>IF(TEXT(U551, "hh:mm") = "00:00", "08:30", TEXT(U551, "hh:mm"))</f>
        <v>08:30</v>
      </c>
      <c r="AA551" s="3">
        <f>WORKDAY(AB551,-1,[1]USHolidays!$B$2:$B$11)</f>
        <v>45880</v>
      </c>
      <c r="AB551" s="3">
        <f>IF(WEEKDAY(Y551,2)=6,Y551-1,IF(WEEKDAY(Y551,2)=7,Y551-2,IF(Z551="08:30",IF(WEEKDAY(Y551,2)=1,Y551-3, Y551-1),Y551)))</f>
        <v>45881</v>
      </c>
      <c r="AC551" s="3">
        <f>WORKDAY(AB551,1,[1]USHolidays!$B$2:$B$11)</f>
        <v>45882</v>
      </c>
      <c r="AD551">
        <f>ROUND(P551*10, 0)</f>
        <v>4</v>
      </c>
      <c r="AE551">
        <f>ROUND(N551*20, 0)</f>
        <v>2</v>
      </c>
      <c r="AF551">
        <f>ROUND(O551, 0)</f>
        <v>2</v>
      </c>
      <c r="AG551">
        <f>IF(J551 = "", 999, ROUND(J551*10, 0))</f>
        <v>6</v>
      </c>
    </row>
    <row r="552" spans="1:33" x14ac:dyDescent="0.25">
      <c r="A552">
        <v>125</v>
      </c>
      <c r="B552" t="s">
        <v>2083</v>
      </c>
      <c r="C552" t="s">
        <v>2082</v>
      </c>
      <c r="D552" t="s">
        <v>60</v>
      </c>
      <c r="E552" t="s">
        <v>8</v>
      </c>
      <c r="F552" t="s">
        <v>1825</v>
      </c>
      <c r="G552" t="s">
        <v>11</v>
      </c>
      <c r="H552">
        <v>82012.78</v>
      </c>
      <c r="I552">
        <v>17.010000000000002</v>
      </c>
      <c r="J552">
        <v>1.59</v>
      </c>
      <c r="K552">
        <v>149.04</v>
      </c>
      <c r="M552" s="2">
        <v>2.4500000000000001E-2</v>
      </c>
      <c r="N552" s="2">
        <v>9.7100000000000006E-2</v>
      </c>
      <c r="O552">
        <v>1.6</v>
      </c>
      <c r="P552">
        <v>0.76</v>
      </c>
      <c r="Q552" s="2">
        <v>1.9800000000000002E-2</v>
      </c>
      <c r="R552" s="2">
        <v>-9.7199999999999995E-2</v>
      </c>
      <c r="S552" s="2">
        <v>0.1118</v>
      </c>
      <c r="T552">
        <v>0.48</v>
      </c>
      <c r="U552" s="1">
        <v>45869.354166666664</v>
      </c>
      <c r="V552">
        <v>1806.67</v>
      </c>
      <c r="W552">
        <v>375.73</v>
      </c>
      <c r="X552">
        <v>307</v>
      </c>
      <c r="Y552" s="3">
        <f>DATE(YEAR(U552), MONTH(U552), DAY(U552))</f>
        <v>45869</v>
      </c>
      <c r="Z552" t="str">
        <f>IF(TEXT(U552, "hh:mm") = "00:00", "08:30", TEXT(U552, "hh:mm"))</f>
        <v>08:30</v>
      </c>
      <c r="AA552" s="3">
        <f>WORKDAY(AB552,-1,[1]USHolidays!$B$2:$B$11)</f>
        <v>45867</v>
      </c>
      <c r="AB552" s="3">
        <f>IF(WEEKDAY(Y552,2)=6,Y552-1,IF(WEEKDAY(Y552,2)=7,Y552-2,IF(Z552="08:30",IF(WEEKDAY(Y552,2)=1,Y552-3, Y552-1),Y552)))</f>
        <v>45868</v>
      </c>
      <c r="AC552" s="3">
        <f>WORKDAY(AB552,1,[1]USHolidays!$B$2:$B$11)</f>
        <v>45869</v>
      </c>
      <c r="AD552">
        <f>ROUND(P552*10, 0)</f>
        <v>8</v>
      </c>
      <c r="AE552">
        <f>ROUND(N552*20, 0)</f>
        <v>2</v>
      </c>
      <c r="AF552">
        <f>ROUND(O552, 0)</f>
        <v>2</v>
      </c>
      <c r="AG552">
        <f>IF(J552 = "", 999, ROUND(J552*10, 0))</f>
        <v>16</v>
      </c>
    </row>
    <row r="553" spans="1:33" x14ac:dyDescent="0.25">
      <c r="A553">
        <v>201</v>
      </c>
      <c r="B553" t="s">
        <v>2081</v>
      </c>
      <c r="C553" t="s">
        <v>2080</v>
      </c>
      <c r="D553" t="s">
        <v>3</v>
      </c>
      <c r="E553" t="s">
        <v>29</v>
      </c>
      <c r="F553" t="s">
        <v>99</v>
      </c>
      <c r="G553" t="s">
        <v>11</v>
      </c>
      <c r="H553">
        <v>28779.39</v>
      </c>
      <c r="I553">
        <v>28.41</v>
      </c>
      <c r="J553">
        <v>2.86</v>
      </c>
      <c r="K553">
        <v>65.08</v>
      </c>
      <c r="L553">
        <v>12.9</v>
      </c>
      <c r="M553" s="2">
        <v>1.6000000000000001E-3</v>
      </c>
      <c r="N553" s="2">
        <v>9.69E-2</v>
      </c>
      <c r="O553">
        <v>2.4</v>
      </c>
      <c r="P553">
        <v>0.22</v>
      </c>
      <c r="Q553" s="2">
        <v>7.0000000000000007E-2</v>
      </c>
      <c r="R553" s="2">
        <v>0.60470000000000002</v>
      </c>
      <c r="S553" s="2">
        <v>0.41660000000000003</v>
      </c>
      <c r="T553">
        <v>1.28</v>
      </c>
      <c r="U553" s="1">
        <v>45869.354166666664</v>
      </c>
      <c r="V553">
        <v>436.17</v>
      </c>
      <c r="W553">
        <v>549.57000000000005</v>
      </c>
      <c r="X553">
        <v>643</v>
      </c>
      <c r="Y553" s="3">
        <f>DATE(YEAR(U553), MONTH(U553), DAY(U553))</f>
        <v>45869</v>
      </c>
      <c r="Z553" t="str">
        <f>IF(TEXT(U553, "hh:mm") = "00:00", "08:30", TEXT(U553, "hh:mm"))</f>
        <v>08:30</v>
      </c>
      <c r="AA553" s="3">
        <f>WORKDAY(AB553,-1,[1]USHolidays!$B$2:$B$11)</f>
        <v>45867</v>
      </c>
      <c r="AB553" s="3">
        <f>IF(WEEKDAY(Y553,2)=6,Y553-1,IF(WEEKDAY(Y553,2)=7,Y553-2,IF(Z553="08:30",IF(WEEKDAY(Y553,2)=1,Y553-3, Y553-1),Y553)))</f>
        <v>45868</v>
      </c>
      <c r="AC553" s="3">
        <f>WORKDAY(AB553,1,[1]USHolidays!$B$2:$B$11)</f>
        <v>45869</v>
      </c>
      <c r="AD553">
        <f>ROUND(P553*10, 0)</f>
        <v>2</v>
      </c>
      <c r="AE553">
        <f>ROUND(N553*20, 0)</f>
        <v>2</v>
      </c>
      <c r="AF553">
        <f>ROUND(O553, 0)</f>
        <v>2</v>
      </c>
      <c r="AG553">
        <f>IF(J553 = "", 999, ROUND(J553*10, 0))</f>
        <v>29</v>
      </c>
    </row>
    <row r="554" spans="1:33" x14ac:dyDescent="0.25">
      <c r="A554">
        <v>534</v>
      </c>
      <c r="B554" t="s">
        <v>2079</v>
      </c>
      <c r="C554" t="s">
        <v>2078</v>
      </c>
      <c r="D554" t="s">
        <v>3</v>
      </c>
      <c r="E554" t="s">
        <v>29</v>
      </c>
      <c r="F554" t="s">
        <v>1072</v>
      </c>
      <c r="G554" t="s">
        <v>489</v>
      </c>
      <c r="H554">
        <v>33104.44</v>
      </c>
      <c r="I554">
        <v>14.85</v>
      </c>
      <c r="J554">
        <v>0.67</v>
      </c>
      <c r="K554">
        <v>16.37</v>
      </c>
      <c r="L554">
        <v>9.67</v>
      </c>
      <c r="M554" s="2">
        <v>1.7299999999999999E-2</v>
      </c>
      <c r="N554" s="2">
        <v>9.6699999999999994E-2</v>
      </c>
      <c r="O554">
        <v>1.53</v>
      </c>
      <c r="P554">
        <v>0.31</v>
      </c>
      <c r="Q554" s="2">
        <v>0.14419999999999999</v>
      </c>
      <c r="R554" s="2">
        <v>0.3034</v>
      </c>
      <c r="S554" s="2">
        <v>0.43109999999999998</v>
      </c>
      <c r="T554">
        <v>1.36</v>
      </c>
      <c r="U554" s="1">
        <v>45859.354166666664</v>
      </c>
      <c r="V554">
        <v>1604.4</v>
      </c>
      <c r="W554">
        <v>65.709999999999994</v>
      </c>
      <c r="X554">
        <v>62.38</v>
      </c>
      <c r="Y554" s="3">
        <f>DATE(YEAR(U554), MONTH(U554), DAY(U554))</f>
        <v>45859</v>
      </c>
      <c r="Z554" t="str">
        <f>IF(TEXT(U554, "hh:mm") = "00:00", "08:30", TEXT(U554, "hh:mm"))</f>
        <v>08:30</v>
      </c>
      <c r="AA554" s="3">
        <f>WORKDAY(AB554,-1,[1]USHolidays!$B$2:$B$11)</f>
        <v>45855</v>
      </c>
      <c r="AB554" s="3">
        <f>IF(WEEKDAY(Y554,2)=6,Y554-1,IF(WEEKDAY(Y554,2)=7,Y554-2,IF(Z554="08:30",IF(WEEKDAY(Y554,2)=1,Y554-3, Y554-1),Y554)))</f>
        <v>45856</v>
      </c>
      <c r="AC554" s="3">
        <f>WORKDAY(AB554,1,[1]USHolidays!$B$2:$B$11)</f>
        <v>45859</v>
      </c>
      <c r="AD554">
        <f>ROUND(P554*10, 0)</f>
        <v>3</v>
      </c>
      <c r="AE554">
        <f>ROUND(N554*20, 0)</f>
        <v>2</v>
      </c>
      <c r="AF554">
        <f>ROUND(O554, 0)</f>
        <v>2</v>
      </c>
      <c r="AG554">
        <f>IF(J554 = "", 999, ROUND(J554*10, 0))</f>
        <v>7</v>
      </c>
    </row>
    <row r="555" spans="1:33" x14ac:dyDescent="0.25">
      <c r="A555">
        <v>602</v>
      </c>
      <c r="B555" t="s">
        <v>2077</v>
      </c>
      <c r="C555" t="s">
        <v>2076</v>
      </c>
      <c r="D555" t="s">
        <v>17</v>
      </c>
      <c r="E555" t="s">
        <v>8</v>
      </c>
      <c r="F555" t="s">
        <v>567</v>
      </c>
      <c r="G555" t="s">
        <v>11</v>
      </c>
      <c r="H555">
        <v>5391.81</v>
      </c>
      <c r="K555">
        <v>12.42</v>
      </c>
      <c r="L555">
        <v>10.83</v>
      </c>
      <c r="N555" s="2">
        <v>9.6500000000000002E-2</v>
      </c>
      <c r="O555">
        <v>8.4600000000000009</v>
      </c>
      <c r="P555">
        <v>1.97</v>
      </c>
      <c r="Q555" s="2">
        <v>-7.7999999999999996E-3</v>
      </c>
      <c r="R555" s="2">
        <v>0.23480000000000001</v>
      </c>
      <c r="S555" s="2">
        <v>3.7000000000000002E-3</v>
      </c>
      <c r="T555">
        <v>1.52</v>
      </c>
      <c r="U555" s="1">
        <v>45880.354166666664</v>
      </c>
      <c r="V555">
        <v>751.66</v>
      </c>
      <c r="W555">
        <v>73.709999999999994</v>
      </c>
      <c r="X555">
        <v>70.099999999999994</v>
      </c>
      <c r="Y555" s="3">
        <f>DATE(YEAR(U555), MONTH(U555), DAY(U555))</f>
        <v>45880</v>
      </c>
      <c r="Z555" t="str">
        <f>IF(TEXT(U555, "hh:mm") = "00:00", "08:30", TEXT(U555, "hh:mm"))</f>
        <v>08:30</v>
      </c>
      <c r="AA555" s="3">
        <f>WORKDAY(AB555,-1,[1]USHolidays!$B$2:$B$11)</f>
        <v>45876</v>
      </c>
      <c r="AB555" s="3">
        <f>IF(WEEKDAY(Y555,2)=6,Y555-1,IF(WEEKDAY(Y555,2)=7,Y555-2,IF(Z555="08:30",IF(WEEKDAY(Y555,2)=1,Y555-3, Y555-1),Y555)))</f>
        <v>45877</v>
      </c>
      <c r="AC555" s="3">
        <f>WORKDAY(AB555,1,[1]USHolidays!$B$2:$B$11)</f>
        <v>45880</v>
      </c>
      <c r="AD555">
        <f>ROUND(P555*10, 0)</f>
        <v>20</v>
      </c>
      <c r="AE555">
        <f>ROUND(N555*20, 0)</f>
        <v>2</v>
      </c>
      <c r="AF555">
        <f>ROUND(O555, 0)</f>
        <v>8</v>
      </c>
      <c r="AG555">
        <f>IF(J555 = "", 999, ROUND(J555*10, 0))</f>
        <v>999</v>
      </c>
    </row>
    <row r="556" spans="1:33" x14ac:dyDescent="0.25">
      <c r="A556">
        <v>126</v>
      </c>
      <c r="B556" t="s">
        <v>2075</v>
      </c>
      <c r="C556" t="s">
        <v>2074</v>
      </c>
      <c r="D556" t="s">
        <v>3</v>
      </c>
      <c r="E556" t="s">
        <v>94</v>
      </c>
      <c r="F556" t="s">
        <v>776</v>
      </c>
      <c r="G556" t="s">
        <v>56</v>
      </c>
      <c r="H556">
        <v>7479.61</v>
      </c>
      <c r="I556">
        <v>51.88</v>
      </c>
      <c r="J556">
        <v>4.45</v>
      </c>
      <c r="K556">
        <v>25</v>
      </c>
      <c r="L556">
        <v>4.7699999999999996</v>
      </c>
      <c r="M556" s="2">
        <v>2.0999999999999999E-3</v>
      </c>
      <c r="N556" s="2">
        <v>9.6199999999999994E-2</v>
      </c>
      <c r="O556">
        <v>6.12</v>
      </c>
      <c r="P556">
        <v>1.66</v>
      </c>
      <c r="Q556" s="2">
        <v>2.92E-2</v>
      </c>
      <c r="R556" s="2">
        <v>0.25259999999999999</v>
      </c>
      <c r="S556" s="2">
        <v>8.6699999999999999E-2</v>
      </c>
      <c r="T556">
        <v>1.45</v>
      </c>
      <c r="U556" s="1">
        <v>45869.354166666664</v>
      </c>
      <c r="V556">
        <v>138.54</v>
      </c>
      <c r="W556">
        <v>158.84</v>
      </c>
      <c r="X556">
        <v>147.76</v>
      </c>
      <c r="Y556" s="3">
        <f>DATE(YEAR(U556), MONTH(U556), DAY(U556))</f>
        <v>45869</v>
      </c>
      <c r="Z556" t="str">
        <f>IF(TEXT(U556, "hh:mm") = "00:00", "08:30", TEXT(U556, "hh:mm"))</f>
        <v>08:30</v>
      </c>
      <c r="AA556" s="3">
        <f>WORKDAY(AB556,-1,[1]USHolidays!$B$2:$B$11)</f>
        <v>45867</v>
      </c>
      <c r="AB556" s="3">
        <f>IF(WEEKDAY(Y556,2)=6,Y556-1,IF(WEEKDAY(Y556,2)=7,Y556-2,IF(Z556="08:30",IF(WEEKDAY(Y556,2)=1,Y556-3, Y556-1),Y556)))</f>
        <v>45868</v>
      </c>
      <c r="AC556" s="3">
        <f>WORKDAY(AB556,1,[1]USHolidays!$B$2:$B$11)</f>
        <v>45869</v>
      </c>
      <c r="AD556">
        <f>ROUND(P556*10, 0)</f>
        <v>17</v>
      </c>
      <c r="AE556">
        <f>ROUND(N556*20, 0)</f>
        <v>2</v>
      </c>
      <c r="AF556">
        <f>ROUND(O556, 0)</f>
        <v>6</v>
      </c>
      <c r="AG556">
        <f>IF(J556 = "", 999, ROUND(J556*10, 0))</f>
        <v>45</v>
      </c>
    </row>
    <row r="557" spans="1:33" x14ac:dyDescent="0.25">
      <c r="A557">
        <v>301</v>
      </c>
      <c r="B557" t="s">
        <v>2073</v>
      </c>
      <c r="C557" t="s">
        <v>2072</v>
      </c>
      <c r="D557" t="s">
        <v>60</v>
      </c>
      <c r="E557" t="s">
        <v>25</v>
      </c>
      <c r="F557" t="s">
        <v>38</v>
      </c>
      <c r="G557" t="s">
        <v>11</v>
      </c>
      <c r="H557">
        <v>19449.150000000001</v>
      </c>
      <c r="I557">
        <v>32.96</v>
      </c>
      <c r="J557">
        <v>2.34</v>
      </c>
      <c r="K557">
        <v>3.84</v>
      </c>
      <c r="L557">
        <v>1.34</v>
      </c>
      <c r="M557" s="2">
        <v>1.7899999999999999E-2</v>
      </c>
      <c r="N557" s="2">
        <v>9.5799999999999996E-2</v>
      </c>
      <c r="O557">
        <v>3.53</v>
      </c>
      <c r="P557">
        <v>3.75</v>
      </c>
      <c r="Q557" s="2">
        <v>0.14119999999999999</v>
      </c>
      <c r="R557" s="2">
        <v>0.1376</v>
      </c>
      <c r="S557" s="2">
        <v>0.15340000000000001</v>
      </c>
      <c r="T557">
        <v>0.98</v>
      </c>
      <c r="U557" s="1">
        <v>45876.6875</v>
      </c>
      <c r="V557">
        <v>4368.88</v>
      </c>
      <c r="W557">
        <v>36.57</v>
      </c>
      <c r="X557">
        <v>31.58</v>
      </c>
      <c r="Y557" s="3">
        <f>DATE(YEAR(U557), MONTH(U557), DAY(U557))</f>
        <v>45876</v>
      </c>
      <c r="Z557" t="str">
        <f>IF(TEXT(U557, "hh:mm") = "00:00", "08:30", TEXT(U557, "hh:mm"))</f>
        <v>16:30</v>
      </c>
      <c r="AA557" s="3">
        <f>WORKDAY(AB557,-1,[1]USHolidays!$B$2:$B$11)</f>
        <v>45875</v>
      </c>
      <c r="AB557" s="3">
        <f>IF(WEEKDAY(Y557,2)=6,Y557-1,IF(WEEKDAY(Y557,2)=7,Y557-2,IF(Z557="08:30",IF(WEEKDAY(Y557,2)=1,Y557-3, Y557-1),Y557)))</f>
        <v>45876</v>
      </c>
      <c r="AC557" s="3">
        <f>WORKDAY(AB557,1,[1]USHolidays!$B$2:$B$11)</f>
        <v>45877</v>
      </c>
      <c r="AD557">
        <f>ROUND(P557*10, 0)</f>
        <v>38</v>
      </c>
      <c r="AE557">
        <f>ROUND(N557*20, 0)</f>
        <v>2</v>
      </c>
      <c r="AF557">
        <f>ROUND(O557, 0)</f>
        <v>4</v>
      </c>
      <c r="AG557">
        <f>IF(J557 = "", 999, ROUND(J557*10, 0))</f>
        <v>23</v>
      </c>
    </row>
    <row r="558" spans="1:33" x14ac:dyDescent="0.25">
      <c r="A558">
        <v>414</v>
      </c>
      <c r="B558" t="s">
        <v>2071</v>
      </c>
      <c r="C558" t="s">
        <v>2070</v>
      </c>
      <c r="D558" t="s">
        <v>17</v>
      </c>
      <c r="E558" t="s">
        <v>2</v>
      </c>
      <c r="F558" t="s">
        <v>585</v>
      </c>
      <c r="G558" t="s">
        <v>11</v>
      </c>
      <c r="H558">
        <v>2604.08</v>
      </c>
      <c r="I558">
        <v>17.899999999999999</v>
      </c>
      <c r="K558">
        <v>55.79</v>
      </c>
      <c r="L558">
        <v>7.92</v>
      </c>
      <c r="M558" s="2">
        <v>4.2900000000000001E-2</v>
      </c>
      <c r="N558" s="2">
        <v>9.5500000000000002E-2</v>
      </c>
      <c r="O558">
        <v>7.82</v>
      </c>
      <c r="P558">
        <v>0.87</v>
      </c>
      <c r="Q558" s="2">
        <v>3.9300000000000002E-2</v>
      </c>
      <c r="R558" s="2">
        <v>0.20899999999999999</v>
      </c>
      <c r="S558" s="2">
        <v>3.8899999999999997E-2</v>
      </c>
      <c r="T558">
        <v>1.33</v>
      </c>
      <c r="U558" s="1">
        <v>45874.354166666664</v>
      </c>
      <c r="V558">
        <v>324.24</v>
      </c>
      <c r="W558">
        <v>104.75</v>
      </c>
      <c r="X558">
        <v>107.41</v>
      </c>
      <c r="Y558" s="3">
        <f>DATE(YEAR(U558), MONTH(U558), DAY(U558))</f>
        <v>45874</v>
      </c>
      <c r="Z558" t="str">
        <f>IF(TEXT(U558, "hh:mm") = "00:00", "08:30", TEXT(U558, "hh:mm"))</f>
        <v>08:30</v>
      </c>
      <c r="AA558" s="3">
        <f>WORKDAY(AB558,-1,[1]USHolidays!$B$2:$B$11)</f>
        <v>45870</v>
      </c>
      <c r="AB558" s="3">
        <f>IF(WEEKDAY(Y558,2)=6,Y558-1,IF(WEEKDAY(Y558,2)=7,Y558-2,IF(Z558="08:30",IF(WEEKDAY(Y558,2)=1,Y558-3, Y558-1),Y558)))</f>
        <v>45873</v>
      </c>
      <c r="AC558" s="3">
        <f>WORKDAY(AB558,1,[1]USHolidays!$B$2:$B$11)</f>
        <v>45874</v>
      </c>
      <c r="AD558">
        <f>ROUND(P558*10, 0)</f>
        <v>9</v>
      </c>
      <c r="AE558">
        <f>ROUND(N558*20, 0)</f>
        <v>2</v>
      </c>
      <c r="AF558">
        <f>ROUND(O558, 0)</f>
        <v>8</v>
      </c>
      <c r="AG558">
        <f>IF(J558 = "", 999, ROUND(J558*10, 0))</f>
        <v>999</v>
      </c>
    </row>
    <row r="559" spans="1:33" x14ac:dyDescent="0.25">
      <c r="A559">
        <v>88</v>
      </c>
      <c r="B559" t="s">
        <v>2069</v>
      </c>
      <c r="C559" t="s">
        <v>2068</v>
      </c>
      <c r="D559" t="s">
        <v>359</v>
      </c>
      <c r="E559" t="s">
        <v>2</v>
      </c>
      <c r="F559" t="s">
        <v>21</v>
      </c>
      <c r="G559" t="s">
        <v>11</v>
      </c>
      <c r="H559">
        <v>181300.89</v>
      </c>
      <c r="I559">
        <v>38.909999999999997</v>
      </c>
      <c r="J559">
        <v>2.34</v>
      </c>
      <c r="K559">
        <v>-205.32</v>
      </c>
      <c r="L559">
        <v>542.89</v>
      </c>
      <c r="M559" s="2">
        <v>6.8999999999999999E-3</v>
      </c>
      <c r="N559" s="2">
        <v>9.5200000000000007E-2</v>
      </c>
      <c r="O559">
        <v>3.31</v>
      </c>
      <c r="Q559" s="2">
        <v>0.1923</v>
      </c>
      <c r="R559" s="2">
        <v>9.7000000000000003E-2</v>
      </c>
      <c r="S559" s="2">
        <v>0.12590000000000001</v>
      </c>
      <c r="T559">
        <v>1.41</v>
      </c>
      <c r="U559" s="1">
        <v>45867.6875</v>
      </c>
      <c r="V559">
        <v>204.89</v>
      </c>
      <c r="W559">
        <v>6114.71</v>
      </c>
      <c r="X559">
        <v>5594</v>
      </c>
      <c r="Y559" s="3">
        <f>DATE(YEAR(U559), MONTH(U559), DAY(U559))</f>
        <v>45867</v>
      </c>
      <c r="Z559" t="str">
        <f>IF(TEXT(U559, "hh:mm") = "00:00", "08:30", TEXT(U559, "hh:mm"))</f>
        <v>16:30</v>
      </c>
      <c r="AA559" s="3">
        <f>WORKDAY(AB559,-1,[1]USHolidays!$B$2:$B$11)</f>
        <v>45866</v>
      </c>
      <c r="AB559" s="3">
        <f>IF(WEEKDAY(Y559,2)=6,Y559-1,IF(WEEKDAY(Y559,2)=7,Y559-2,IF(Z559="08:30",IF(WEEKDAY(Y559,2)=1,Y559-3, Y559-1),Y559)))</f>
        <v>45867</v>
      </c>
      <c r="AC559" s="3">
        <f>WORKDAY(AB559,1,[1]USHolidays!$B$2:$B$11)</f>
        <v>45868</v>
      </c>
      <c r="AD559">
        <f>ROUND(P559*10, 0)</f>
        <v>0</v>
      </c>
      <c r="AE559">
        <f>ROUND(N559*20, 0)</f>
        <v>2</v>
      </c>
      <c r="AF559">
        <f>ROUND(O559, 0)</f>
        <v>3</v>
      </c>
      <c r="AG559">
        <f>IF(J559 = "", 999, ROUND(J559*10, 0))</f>
        <v>23</v>
      </c>
    </row>
    <row r="560" spans="1:33" x14ac:dyDescent="0.25">
      <c r="A560">
        <v>607</v>
      </c>
      <c r="B560" t="s">
        <v>2067</v>
      </c>
      <c r="C560" t="s">
        <v>2066</v>
      </c>
      <c r="D560" t="s">
        <v>3</v>
      </c>
      <c r="E560" t="s">
        <v>119</v>
      </c>
      <c r="F560" t="s">
        <v>1284</v>
      </c>
      <c r="G560" t="s">
        <v>11</v>
      </c>
      <c r="H560">
        <v>18807.939999999999</v>
      </c>
      <c r="I560">
        <v>48.59</v>
      </c>
      <c r="J560">
        <v>3.67</v>
      </c>
      <c r="K560">
        <v>23.2</v>
      </c>
      <c r="L560">
        <v>3.54</v>
      </c>
      <c r="M560" s="2">
        <v>4.7999999999999996E-3</v>
      </c>
      <c r="N560" s="2">
        <v>9.5100000000000004E-2</v>
      </c>
      <c r="O560">
        <v>2.4300000000000002</v>
      </c>
      <c r="P560">
        <v>1.1499999999999999</v>
      </c>
      <c r="Q560" s="2">
        <v>8.9899999999999994E-2</v>
      </c>
      <c r="R560" s="2">
        <v>0.17130000000000001</v>
      </c>
      <c r="S560" s="2">
        <v>4.1399999999999999E-2</v>
      </c>
      <c r="T560">
        <v>1.66</v>
      </c>
      <c r="U560" s="1">
        <v>45862.354166666664</v>
      </c>
      <c r="V560">
        <v>2178.5700000000002</v>
      </c>
      <c r="W560">
        <v>112.42</v>
      </c>
      <c r="X560">
        <v>96.55</v>
      </c>
      <c r="Y560" s="3">
        <f>DATE(YEAR(U560), MONTH(U560), DAY(U560))</f>
        <v>45862</v>
      </c>
      <c r="Z560" t="str">
        <f>IF(TEXT(U560, "hh:mm") = "00:00", "08:30", TEXT(U560, "hh:mm"))</f>
        <v>08:30</v>
      </c>
      <c r="AA560" s="3">
        <f>WORKDAY(AB560,-1,[1]USHolidays!$B$2:$B$11)</f>
        <v>45860</v>
      </c>
      <c r="AB560" s="3">
        <f>IF(WEEKDAY(Y560,2)=6,Y560-1,IF(WEEKDAY(Y560,2)=7,Y560-2,IF(Z560="08:30",IF(WEEKDAY(Y560,2)=1,Y560-3, Y560-1),Y560)))</f>
        <v>45861</v>
      </c>
      <c r="AC560" s="3">
        <f>WORKDAY(AB560,1,[1]USHolidays!$B$2:$B$11)</f>
        <v>45862</v>
      </c>
      <c r="AD560">
        <f>ROUND(P560*10, 0)</f>
        <v>12</v>
      </c>
      <c r="AE560">
        <f>ROUND(N560*20, 0)</f>
        <v>2</v>
      </c>
      <c r="AF560">
        <f>ROUND(O560, 0)</f>
        <v>2</v>
      </c>
      <c r="AG560">
        <f>IF(J560 = "", 999, ROUND(J560*10, 0))</f>
        <v>37</v>
      </c>
    </row>
    <row r="561" spans="1:33" x14ac:dyDescent="0.25">
      <c r="A561">
        <v>15</v>
      </c>
      <c r="B561" t="s">
        <v>2065</v>
      </c>
      <c r="C561" t="s">
        <v>2064</v>
      </c>
      <c r="D561" t="s">
        <v>359</v>
      </c>
      <c r="E561" t="s">
        <v>25</v>
      </c>
      <c r="F561" t="s">
        <v>208</v>
      </c>
      <c r="G561" t="s">
        <v>11</v>
      </c>
      <c r="H561">
        <v>124071.17</v>
      </c>
      <c r="I561">
        <v>64.16</v>
      </c>
      <c r="J561">
        <v>3.31</v>
      </c>
      <c r="K561">
        <v>69.290000000000006</v>
      </c>
      <c r="L561">
        <v>7.05</v>
      </c>
      <c r="M561" s="2">
        <v>1.55E-2</v>
      </c>
      <c r="N561" s="2">
        <v>9.4899999999999998E-2</v>
      </c>
      <c r="O561">
        <v>2.16</v>
      </c>
      <c r="P561">
        <v>0.25</v>
      </c>
      <c r="Q561" s="2">
        <v>0.1885</v>
      </c>
      <c r="R561" s="2">
        <v>0.19</v>
      </c>
      <c r="S561" s="2">
        <v>0.187</v>
      </c>
      <c r="T561">
        <v>1.07</v>
      </c>
      <c r="U561" s="1">
        <v>45889.354166666664</v>
      </c>
      <c r="V561">
        <v>3778.16</v>
      </c>
      <c r="W561">
        <v>275.19</v>
      </c>
      <c r="X561">
        <v>252.2</v>
      </c>
      <c r="Y561" s="3">
        <f>DATE(YEAR(U561), MONTH(U561), DAY(U561))</f>
        <v>45889</v>
      </c>
      <c r="Z561" t="str">
        <f>IF(TEXT(U561, "hh:mm") = "00:00", "08:30", TEXT(U561, "hh:mm"))</f>
        <v>08:30</v>
      </c>
      <c r="AA561" s="3">
        <f>WORKDAY(AB561,-1,[1]USHolidays!$B$2:$B$11)</f>
        <v>45887</v>
      </c>
      <c r="AB561" s="3">
        <f>IF(WEEKDAY(Y561,2)=6,Y561-1,IF(WEEKDAY(Y561,2)=7,Y561-2,IF(Z561="08:30",IF(WEEKDAY(Y561,2)=1,Y561-3, Y561-1),Y561)))</f>
        <v>45888</v>
      </c>
      <c r="AC561" s="3">
        <f>WORKDAY(AB561,1,[1]USHolidays!$B$2:$B$11)</f>
        <v>45889</v>
      </c>
      <c r="AD561">
        <f>ROUND(P561*10, 0)</f>
        <v>3</v>
      </c>
      <c r="AE561">
        <f>ROUND(N561*20, 0)</f>
        <v>2</v>
      </c>
      <c r="AF561">
        <f>ROUND(O561, 0)</f>
        <v>2</v>
      </c>
      <c r="AG561">
        <f>IF(J561 = "", 999, ROUND(J561*10, 0))</f>
        <v>33</v>
      </c>
    </row>
    <row r="562" spans="1:33" x14ac:dyDescent="0.25">
      <c r="A562">
        <v>211</v>
      </c>
      <c r="B562" t="s">
        <v>2063</v>
      </c>
      <c r="C562" t="s">
        <v>2062</v>
      </c>
      <c r="D562" t="s">
        <v>60</v>
      </c>
      <c r="E562" t="s">
        <v>94</v>
      </c>
      <c r="F562" t="s">
        <v>677</v>
      </c>
      <c r="G562" t="s">
        <v>11</v>
      </c>
      <c r="H562">
        <v>77766.100000000006</v>
      </c>
      <c r="I562">
        <v>82.6</v>
      </c>
      <c r="J562">
        <v>3.72</v>
      </c>
      <c r="K562">
        <v>141.99</v>
      </c>
      <c r="L562">
        <v>37.67</v>
      </c>
      <c r="M562" s="2">
        <v>2.3599999999999999E-2</v>
      </c>
      <c r="N562" s="2">
        <v>9.4799999999999995E-2</v>
      </c>
      <c r="O562">
        <v>2.96</v>
      </c>
      <c r="P562">
        <v>1.41</v>
      </c>
      <c r="Q562" s="2">
        <v>0.1048</v>
      </c>
      <c r="R562" s="2">
        <v>-7.6399999999999996E-2</v>
      </c>
      <c r="S562" s="2">
        <v>-0.15679999999999999</v>
      </c>
      <c r="T562">
        <v>0.89</v>
      </c>
      <c r="U562" s="1">
        <v>45868.6875</v>
      </c>
      <c r="V562">
        <v>645.9</v>
      </c>
      <c r="W562">
        <v>958.96</v>
      </c>
      <c r="X562">
        <v>795</v>
      </c>
      <c r="Y562" s="3">
        <f>DATE(YEAR(U562), MONTH(U562), DAY(U562))</f>
        <v>45868</v>
      </c>
      <c r="Z562" t="str">
        <f>IF(TEXT(U562, "hh:mm") = "00:00", "08:30", TEXT(U562, "hh:mm"))</f>
        <v>16:30</v>
      </c>
      <c r="AA562" s="3">
        <f>WORKDAY(AB562,-1,[1]USHolidays!$B$2:$B$11)</f>
        <v>45867</v>
      </c>
      <c r="AB562" s="3">
        <f>IF(WEEKDAY(Y562,2)=6,Y562-1,IF(WEEKDAY(Y562,2)=7,Y562-2,IF(Z562="08:30",IF(WEEKDAY(Y562,2)=1,Y562-3, Y562-1),Y562)))</f>
        <v>45868</v>
      </c>
      <c r="AC562" s="3">
        <f>WORKDAY(AB562,1,[1]USHolidays!$B$2:$B$11)</f>
        <v>45869</v>
      </c>
      <c r="AD562">
        <f>ROUND(P562*10, 0)</f>
        <v>14</v>
      </c>
      <c r="AE562">
        <f>ROUND(N562*20, 0)</f>
        <v>2</v>
      </c>
      <c r="AF562">
        <f>ROUND(O562, 0)</f>
        <v>3</v>
      </c>
      <c r="AG562">
        <f>IF(J562 = "", 999, ROUND(J562*10, 0))</f>
        <v>37</v>
      </c>
    </row>
    <row r="563" spans="1:33" x14ac:dyDescent="0.25">
      <c r="A563">
        <v>233</v>
      </c>
      <c r="B563" t="s">
        <v>2061</v>
      </c>
      <c r="C563" t="s">
        <v>2060</v>
      </c>
      <c r="D563" t="s">
        <v>3</v>
      </c>
      <c r="E563" t="s">
        <v>29</v>
      </c>
      <c r="F563" t="s">
        <v>847</v>
      </c>
      <c r="G563" t="s">
        <v>11</v>
      </c>
      <c r="H563">
        <v>5533.25</v>
      </c>
      <c r="I563">
        <v>24.04</v>
      </c>
      <c r="J563">
        <v>2.5</v>
      </c>
      <c r="K563">
        <v>58.05</v>
      </c>
      <c r="L563">
        <v>4.72</v>
      </c>
      <c r="N563" s="2">
        <v>9.4700000000000006E-2</v>
      </c>
      <c r="O563">
        <v>3.05</v>
      </c>
      <c r="P563">
        <v>0.38</v>
      </c>
      <c r="Q563" s="2">
        <v>6.8199999999999997E-2</v>
      </c>
      <c r="R563" s="2">
        <v>4.07E-2</v>
      </c>
      <c r="S563" s="2">
        <v>-0.1053</v>
      </c>
      <c r="T563">
        <v>0.18</v>
      </c>
      <c r="U563" s="1">
        <v>45862.354166666664</v>
      </c>
      <c r="V563">
        <v>396.62</v>
      </c>
      <c r="W563">
        <v>185</v>
      </c>
      <c r="X563">
        <v>171</v>
      </c>
      <c r="Y563" s="3">
        <f>DATE(YEAR(U563), MONTH(U563), DAY(U563))</f>
        <v>45862</v>
      </c>
      <c r="Z563" t="str">
        <f>IF(TEXT(U563, "hh:mm") = "00:00", "08:30", TEXT(U563, "hh:mm"))</f>
        <v>08:30</v>
      </c>
      <c r="AA563" s="3">
        <f>WORKDAY(AB563,-1,[1]USHolidays!$B$2:$B$11)</f>
        <v>45860</v>
      </c>
      <c r="AB563" s="3">
        <f>IF(WEEKDAY(Y563,2)=6,Y563-1,IF(WEEKDAY(Y563,2)=7,Y563-2,IF(Z563="08:30",IF(WEEKDAY(Y563,2)=1,Y563-3, Y563-1),Y563)))</f>
        <v>45861</v>
      </c>
      <c r="AC563" s="3">
        <f>WORKDAY(AB563,1,[1]USHolidays!$B$2:$B$11)</f>
        <v>45862</v>
      </c>
      <c r="AD563">
        <f>ROUND(P563*10, 0)</f>
        <v>4</v>
      </c>
      <c r="AE563">
        <f>ROUND(N563*20, 0)</f>
        <v>2</v>
      </c>
      <c r="AF563">
        <f>ROUND(O563, 0)</f>
        <v>3</v>
      </c>
      <c r="AG563">
        <f>IF(J563 = "", 999, ROUND(J563*10, 0))</f>
        <v>25</v>
      </c>
    </row>
    <row r="564" spans="1:33" x14ac:dyDescent="0.25">
      <c r="A564">
        <v>8</v>
      </c>
      <c r="B564" t="s">
        <v>2059</v>
      </c>
      <c r="C564" t="s">
        <v>2058</v>
      </c>
      <c r="D564" t="s">
        <v>3</v>
      </c>
      <c r="E564" t="s">
        <v>8</v>
      </c>
      <c r="F564" t="s">
        <v>32</v>
      </c>
      <c r="G564" t="s">
        <v>11</v>
      </c>
      <c r="H564">
        <v>2072.25</v>
      </c>
      <c r="I564">
        <v>14.79</v>
      </c>
      <c r="K564">
        <v>34.049999999999997</v>
      </c>
      <c r="L564">
        <v>1.42</v>
      </c>
      <c r="N564" s="2">
        <v>9.4500000000000001E-2</v>
      </c>
      <c r="O564">
        <v>5.14</v>
      </c>
      <c r="P564">
        <v>0.78</v>
      </c>
      <c r="Q564" s="2">
        <v>4.3099999999999999E-2</v>
      </c>
      <c r="R564" s="2">
        <v>-2.2599999999999999E-2</v>
      </c>
      <c r="S564" s="2">
        <v>-0.434</v>
      </c>
      <c r="T564">
        <v>0.89</v>
      </c>
      <c r="U564" s="1">
        <v>45874.6875</v>
      </c>
      <c r="V564">
        <v>2048.77</v>
      </c>
      <c r="W564">
        <v>29.85</v>
      </c>
      <c r="X564">
        <v>22.44</v>
      </c>
      <c r="Y564" s="3">
        <f>DATE(YEAR(U564), MONTH(U564), DAY(U564))</f>
        <v>45874</v>
      </c>
      <c r="Z564" t="str">
        <f>IF(TEXT(U564, "hh:mm") = "00:00", "08:30", TEXT(U564, "hh:mm"))</f>
        <v>16:30</v>
      </c>
      <c r="AA564" s="3">
        <f>WORKDAY(AB564,-1,[1]USHolidays!$B$2:$B$11)</f>
        <v>45873</v>
      </c>
      <c r="AB564" s="3">
        <f>IF(WEEKDAY(Y564,2)=6,Y564-1,IF(WEEKDAY(Y564,2)=7,Y564-2,IF(Z564="08:30",IF(WEEKDAY(Y564,2)=1,Y564-3, Y564-1),Y564)))</f>
        <v>45874</v>
      </c>
      <c r="AC564" s="3">
        <f>WORKDAY(AB564,1,[1]USHolidays!$B$2:$B$11)</f>
        <v>45875</v>
      </c>
      <c r="AD564">
        <f>ROUND(P564*10, 0)</f>
        <v>8</v>
      </c>
      <c r="AE564">
        <f>ROUND(N564*20, 0)</f>
        <v>2</v>
      </c>
      <c r="AF564">
        <f>ROUND(O564, 0)</f>
        <v>5</v>
      </c>
      <c r="AG564">
        <f>IF(J564 = "", 999, ROUND(J564*10, 0))</f>
        <v>999</v>
      </c>
    </row>
    <row r="565" spans="1:33" x14ac:dyDescent="0.25">
      <c r="A565">
        <v>682</v>
      </c>
      <c r="B565" t="s">
        <v>2057</v>
      </c>
      <c r="C565" t="s">
        <v>2056</v>
      </c>
      <c r="D565" t="s">
        <v>60</v>
      </c>
      <c r="E565" t="s">
        <v>8</v>
      </c>
      <c r="F565" t="s">
        <v>59</v>
      </c>
      <c r="G565" t="s">
        <v>11</v>
      </c>
      <c r="H565">
        <v>17632.400000000001</v>
      </c>
      <c r="I565">
        <v>36.729999999999997</v>
      </c>
      <c r="J565">
        <v>4.67</v>
      </c>
      <c r="K565">
        <v>40.74</v>
      </c>
      <c r="L565">
        <v>7.09</v>
      </c>
      <c r="M565" s="2">
        <v>2.2000000000000001E-3</v>
      </c>
      <c r="N565" s="2">
        <v>9.4299999999999995E-2</v>
      </c>
      <c r="O565">
        <v>2.6</v>
      </c>
      <c r="P565">
        <v>0.11</v>
      </c>
      <c r="Q565" s="2">
        <v>0.1648</v>
      </c>
      <c r="R565" s="2">
        <v>0.1605</v>
      </c>
      <c r="S565" s="2">
        <v>-0.25140000000000001</v>
      </c>
      <c r="T565">
        <v>1.06</v>
      </c>
      <c r="U565" s="1">
        <v>45862.354166666664</v>
      </c>
      <c r="V565">
        <v>705</v>
      </c>
      <c r="W565">
        <v>314.73</v>
      </c>
      <c r="X565">
        <v>245.21</v>
      </c>
      <c r="Y565" s="3">
        <f>DATE(YEAR(U565), MONTH(U565), DAY(U565))</f>
        <v>45862</v>
      </c>
      <c r="Z565" t="str">
        <f>IF(TEXT(U565, "hh:mm") = "00:00", "08:30", TEXT(U565, "hh:mm"))</f>
        <v>08:30</v>
      </c>
      <c r="AA565" s="3">
        <f>WORKDAY(AB565,-1,[1]USHolidays!$B$2:$B$11)</f>
        <v>45860</v>
      </c>
      <c r="AB565" s="3">
        <f>IF(WEEKDAY(Y565,2)=6,Y565-1,IF(WEEKDAY(Y565,2)=7,Y565-2,IF(Z565="08:30",IF(WEEKDAY(Y565,2)=1,Y565-3, Y565-1),Y565)))</f>
        <v>45861</v>
      </c>
      <c r="AC565" s="3">
        <f>WORKDAY(AB565,1,[1]USHolidays!$B$2:$B$11)</f>
        <v>45862</v>
      </c>
      <c r="AD565">
        <f>ROUND(P565*10, 0)</f>
        <v>1</v>
      </c>
      <c r="AE565">
        <f>ROUND(N565*20, 0)</f>
        <v>2</v>
      </c>
      <c r="AF565">
        <f>ROUND(O565, 0)</f>
        <v>3</v>
      </c>
      <c r="AG565">
        <f>IF(J565 = "", 999, ROUND(J565*10, 0))</f>
        <v>47</v>
      </c>
    </row>
    <row r="566" spans="1:33" x14ac:dyDescent="0.25">
      <c r="A566">
        <v>540</v>
      </c>
      <c r="B566" t="s">
        <v>2055</v>
      </c>
      <c r="C566" t="s">
        <v>2054</v>
      </c>
      <c r="D566" t="s">
        <v>3</v>
      </c>
      <c r="E566" t="s">
        <v>88</v>
      </c>
      <c r="F566" t="s">
        <v>2053</v>
      </c>
      <c r="G566" t="s">
        <v>11</v>
      </c>
      <c r="H566">
        <v>73154.14</v>
      </c>
      <c r="I566">
        <v>20.18</v>
      </c>
      <c r="J566">
        <v>3.08</v>
      </c>
      <c r="K566">
        <v>12.42</v>
      </c>
      <c r="L566">
        <v>4.99</v>
      </c>
      <c r="M566" s="2">
        <v>3.6200000000000003E-2</v>
      </c>
      <c r="N566" s="2">
        <v>9.4299999999999995E-2</v>
      </c>
      <c r="O566">
        <v>5.65</v>
      </c>
      <c r="P566">
        <v>0.74</v>
      </c>
      <c r="Q566" s="2">
        <v>0.30370000000000003</v>
      </c>
      <c r="R566" s="2">
        <v>2.64E-2</v>
      </c>
      <c r="S566" s="2">
        <v>1.5599999999999999E-2</v>
      </c>
      <c r="T566">
        <v>0.99</v>
      </c>
      <c r="U566" s="1">
        <v>45867.354166666664</v>
      </c>
      <c r="V566">
        <v>1438.96</v>
      </c>
      <c r="W566">
        <v>94.77</v>
      </c>
      <c r="X566">
        <v>90.98</v>
      </c>
      <c r="Y566" s="3">
        <f>DATE(YEAR(U566), MONTH(U566), DAY(U566))</f>
        <v>45867</v>
      </c>
      <c r="Z566" t="str">
        <f>IF(TEXT(U566, "hh:mm") = "00:00", "08:30", TEXT(U566, "hh:mm"))</f>
        <v>08:30</v>
      </c>
      <c r="AA566" s="3">
        <f>WORKDAY(AB566,-1,[1]USHolidays!$B$2:$B$11)</f>
        <v>45863</v>
      </c>
      <c r="AB566" s="3">
        <f>IF(WEEKDAY(Y566,2)=6,Y566-1,IF(WEEKDAY(Y566,2)=7,Y566-2,IF(Z566="08:30",IF(WEEKDAY(Y566,2)=1,Y566-3, Y566-1),Y566)))</f>
        <v>45866</v>
      </c>
      <c r="AC566" s="3">
        <f>WORKDAY(AB566,1,[1]USHolidays!$B$2:$B$11)</f>
        <v>45867</v>
      </c>
      <c r="AD566">
        <f>ROUND(P566*10, 0)</f>
        <v>7</v>
      </c>
      <c r="AE566">
        <f>ROUND(N566*20, 0)</f>
        <v>2</v>
      </c>
      <c r="AF566">
        <f>ROUND(O566, 0)</f>
        <v>6</v>
      </c>
      <c r="AG566">
        <f>IF(J566 = "", 999, ROUND(J566*10, 0))</f>
        <v>31</v>
      </c>
    </row>
    <row r="567" spans="1:33" x14ac:dyDescent="0.25">
      <c r="A567">
        <v>250</v>
      </c>
      <c r="B567" t="s">
        <v>2052</v>
      </c>
      <c r="C567" t="s">
        <v>2051</v>
      </c>
      <c r="D567" t="s">
        <v>3</v>
      </c>
      <c r="E567" t="s">
        <v>94</v>
      </c>
      <c r="F567" t="s">
        <v>93</v>
      </c>
      <c r="G567" t="s">
        <v>11</v>
      </c>
      <c r="H567">
        <v>6724.98</v>
      </c>
      <c r="I567">
        <v>24.09</v>
      </c>
      <c r="K567">
        <v>19.98</v>
      </c>
      <c r="L567">
        <v>0.26</v>
      </c>
      <c r="M567" s="2">
        <v>3.5700000000000003E-2</v>
      </c>
      <c r="N567" s="2">
        <v>9.4E-2</v>
      </c>
      <c r="O567">
        <v>3.16</v>
      </c>
      <c r="P567">
        <v>0.91</v>
      </c>
      <c r="Q567" s="2">
        <v>0.38669999999999999</v>
      </c>
      <c r="R567" s="2">
        <v>3.5499999999999997E-2</v>
      </c>
      <c r="S567" s="2">
        <v>-1.72E-2</v>
      </c>
      <c r="T567">
        <v>1.05</v>
      </c>
      <c r="U567" s="1">
        <v>45854.6875</v>
      </c>
      <c r="V567">
        <v>1323.31</v>
      </c>
      <c r="W567">
        <v>55.87</v>
      </c>
      <c r="X567">
        <v>49.27</v>
      </c>
      <c r="Y567" s="3">
        <f>DATE(YEAR(U567), MONTH(U567), DAY(U567))</f>
        <v>45854</v>
      </c>
      <c r="Z567" t="str">
        <f>IF(TEXT(U567, "hh:mm") = "00:00", "08:30", TEXT(U567, "hh:mm"))</f>
        <v>16:30</v>
      </c>
      <c r="AA567" s="3">
        <f>WORKDAY(AB567,-1,[1]USHolidays!$B$2:$B$11)</f>
        <v>45853</v>
      </c>
      <c r="AB567" s="3">
        <f>IF(WEEKDAY(Y567,2)=6,Y567-1,IF(WEEKDAY(Y567,2)=7,Y567-2,IF(Z567="08:30",IF(WEEKDAY(Y567,2)=1,Y567-3, Y567-1),Y567)))</f>
        <v>45854</v>
      </c>
      <c r="AC567" s="3">
        <f>WORKDAY(AB567,1,[1]USHolidays!$B$2:$B$11)</f>
        <v>45855</v>
      </c>
      <c r="AD567">
        <f>ROUND(P567*10, 0)</f>
        <v>9</v>
      </c>
      <c r="AE567">
        <f>ROUND(N567*20, 0)</f>
        <v>2</v>
      </c>
      <c r="AF567">
        <f>ROUND(O567, 0)</f>
        <v>3</v>
      </c>
      <c r="AG567">
        <f>IF(J567 = "", 999, ROUND(J567*10, 0))</f>
        <v>999</v>
      </c>
    </row>
    <row r="568" spans="1:33" x14ac:dyDescent="0.25">
      <c r="A568">
        <v>491</v>
      </c>
      <c r="B568" t="s">
        <v>2050</v>
      </c>
      <c r="C568" t="s">
        <v>2049</v>
      </c>
      <c r="D568" t="s">
        <v>3</v>
      </c>
      <c r="E568" t="s">
        <v>47</v>
      </c>
      <c r="F568" t="s">
        <v>46</v>
      </c>
      <c r="G568" t="s">
        <v>11</v>
      </c>
      <c r="H568">
        <v>11310.77</v>
      </c>
      <c r="I568">
        <v>9.4</v>
      </c>
      <c r="K568">
        <v>13.2</v>
      </c>
      <c r="L568">
        <v>8.76</v>
      </c>
      <c r="M568" s="2">
        <v>9.9299999999999999E-2</v>
      </c>
      <c r="N568" s="2">
        <v>9.4E-2</v>
      </c>
      <c r="O568">
        <v>6.46</v>
      </c>
      <c r="P568">
        <v>1.1000000000000001</v>
      </c>
      <c r="Q568" s="2">
        <v>6.7199999999999996E-2</v>
      </c>
      <c r="R568" s="2">
        <v>-0.1163</v>
      </c>
      <c r="S568" s="2">
        <v>0.186</v>
      </c>
      <c r="T568">
        <v>0.5</v>
      </c>
      <c r="U568" s="1">
        <v>45868.6875</v>
      </c>
      <c r="V568">
        <v>1281.24</v>
      </c>
      <c r="W568">
        <v>48.57</v>
      </c>
      <c r="X568">
        <v>47.7</v>
      </c>
      <c r="Y568" s="3">
        <f>DATE(YEAR(U568), MONTH(U568), DAY(U568))</f>
        <v>45868</v>
      </c>
      <c r="Z568" t="str">
        <f>IF(TEXT(U568, "hh:mm") = "00:00", "08:30", TEXT(U568, "hh:mm"))</f>
        <v>16:30</v>
      </c>
      <c r="AA568" s="3">
        <f>WORKDAY(AB568,-1,[1]USHolidays!$B$2:$B$11)</f>
        <v>45867</v>
      </c>
      <c r="AB568" s="3">
        <f>IF(WEEKDAY(Y568,2)=6,Y568-1,IF(WEEKDAY(Y568,2)=7,Y568-2,IF(Z568="08:30",IF(WEEKDAY(Y568,2)=1,Y568-3, Y568-1),Y568)))</f>
        <v>45868</v>
      </c>
      <c r="AC568" s="3">
        <f>WORKDAY(AB568,1,[1]USHolidays!$B$2:$B$11)</f>
        <v>45869</v>
      </c>
      <c r="AD568">
        <f>ROUND(P568*10, 0)</f>
        <v>11</v>
      </c>
      <c r="AE568">
        <f>ROUND(N568*20, 0)</f>
        <v>2</v>
      </c>
      <c r="AF568">
        <f>ROUND(O568, 0)</f>
        <v>6</v>
      </c>
      <c r="AG568">
        <f>IF(J568 = "", 999, ROUND(J568*10, 0))</f>
        <v>999</v>
      </c>
    </row>
    <row r="569" spans="1:33" x14ac:dyDescent="0.25">
      <c r="A569">
        <v>114</v>
      </c>
      <c r="B569" t="s">
        <v>2048</v>
      </c>
      <c r="C569" t="s">
        <v>2047</v>
      </c>
      <c r="D569" t="s">
        <v>17</v>
      </c>
      <c r="E569" t="s">
        <v>25</v>
      </c>
      <c r="F569" t="s">
        <v>38</v>
      </c>
      <c r="G569" t="s">
        <v>11</v>
      </c>
      <c r="H569">
        <v>4605.0200000000004</v>
      </c>
      <c r="I569">
        <v>24.66</v>
      </c>
      <c r="J569">
        <v>18.27</v>
      </c>
      <c r="K569">
        <v>-1.93</v>
      </c>
      <c r="L569">
        <v>5.46</v>
      </c>
      <c r="M569" s="2">
        <v>1E-3</v>
      </c>
      <c r="N569" s="2">
        <v>9.3799999999999994E-2</v>
      </c>
      <c r="O569">
        <v>6.14</v>
      </c>
      <c r="P569">
        <v>3.38</v>
      </c>
      <c r="Q569" s="2">
        <v>0.1757</v>
      </c>
      <c r="R569" s="2">
        <v>1.7299999999999999E-2</v>
      </c>
      <c r="S569" s="2">
        <v>6.3E-3</v>
      </c>
      <c r="T569">
        <v>0.95</v>
      </c>
      <c r="U569" s="1">
        <v>45895.6875</v>
      </c>
      <c r="V569">
        <v>2346.39</v>
      </c>
      <c r="W569">
        <v>38.29</v>
      </c>
      <c r="X569">
        <v>31.8</v>
      </c>
      <c r="Y569" s="3">
        <f>DATE(YEAR(U569), MONTH(U569), DAY(U569))</f>
        <v>45895</v>
      </c>
      <c r="Z569" t="str">
        <f>IF(TEXT(U569, "hh:mm") = "00:00", "08:30", TEXT(U569, "hh:mm"))</f>
        <v>16:30</v>
      </c>
      <c r="AA569" s="3">
        <f>WORKDAY(AB569,-1,[1]USHolidays!$B$2:$B$11)</f>
        <v>45894</v>
      </c>
      <c r="AB569" s="3">
        <f>IF(WEEKDAY(Y569,2)=6,Y569-1,IF(WEEKDAY(Y569,2)=7,Y569-2,IF(Z569="08:30",IF(WEEKDAY(Y569,2)=1,Y569-3, Y569-1),Y569)))</f>
        <v>45895</v>
      </c>
      <c r="AC569" s="3">
        <f>WORKDAY(AB569,1,[1]USHolidays!$B$2:$B$11)</f>
        <v>45896</v>
      </c>
      <c r="AD569">
        <f>ROUND(P569*10, 0)</f>
        <v>34</v>
      </c>
      <c r="AE569">
        <f>ROUND(N569*20, 0)</f>
        <v>2</v>
      </c>
      <c r="AF569">
        <f>ROUND(O569, 0)</f>
        <v>6</v>
      </c>
      <c r="AG569">
        <f>IF(J569 = "", 999, ROUND(J569*10, 0))</f>
        <v>183</v>
      </c>
    </row>
    <row r="570" spans="1:33" x14ac:dyDescent="0.25">
      <c r="A570">
        <v>246</v>
      </c>
      <c r="B570" t="s">
        <v>2046</v>
      </c>
      <c r="C570" t="s">
        <v>2045</v>
      </c>
      <c r="D570" t="s">
        <v>17</v>
      </c>
      <c r="E570" t="s">
        <v>16</v>
      </c>
      <c r="F570" t="s">
        <v>35</v>
      </c>
      <c r="G570" t="s">
        <v>11</v>
      </c>
      <c r="H570">
        <v>2794.69</v>
      </c>
      <c r="I570">
        <v>23.14</v>
      </c>
      <c r="J570">
        <v>1.1299999999999999</v>
      </c>
      <c r="K570">
        <v>20.75</v>
      </c>
      <c r="L570">
        <v>3.76</v>
      </c>
      <c r="M570" s="2">
        <v>9.7000000000000003E-3</v>
      </c>
      <c r="N570" s="2">
        <v>9.3600000000000003E-2</v>
      </c>
      <c r="O570">
        <v>4.29</v>
      </c>
      <c r="P570">
        <v>2.21</v>
      </c>
      <c r="Q570" s="2">
        <v>3.6400000000000002E-2</v>
      </c>
      <c r="R570" s="2">
        <v>-0.1394</v>
      </c>
      <c r="S570" s="2">
        <v>-0.1898</v>
      </c>
      <c r="T570">
        <v>1.38</v>
      </c>
      <c r="U570" s="1">
        <v>45880.354166666664</v>
      </c>
      <c r="V570">
        <v>460.85</v>
      </c>
      <c r="W570">
        <v>33.36</v>
      </c>
      <c r="X570">
        <v>24.51</v>
      </c>
      <c r="Y570" s="3">
        <f>DATE(YEAR(U570), MONTH(U570), DAY(U570))</f>
        <v>45880</v>
      </c>
      <c r="Z570" t="str">
        <f>IF(TEXT(U570, "hh:mm") = "00:00", "08:30", TEXT(U570, "hh:mm"))</f>
        <v>08:30</v>
      </c>
      <c r="AA570" s="3">
        <f>WORKDAY(AB570,-1,[1]USHolidays!$B$2:$B$11)</f>
        <v>45876</v>
      </c>
      <c r="AB570" s="3">
        <f>IF(WEEKDAY(Y570,2)=6,Y570-1,IF(WEEKDAY(Y570,2)=7,Y570-2,IF(Z570="08:30",IF(WEEKDAY(Y570,2)=1,Y570-3, Y570-1),Y570)))</f>
        <v>45877</v>
      </c>
      <c r="AC570" s="3">
        <f>WORKDAY(AB570,1,[1]USHolidays!$B$2:$B$11)</f>
        <v>45880</v>
      </c>
      <c r="AD570">
        <f>ROUND(P570*10, 0)</f>
        <v>22</v>
      </c>
      <c r="AE570">
        <f>ROUND(N570*20, 0)</f>
        <v>2</v>
      </c>
      <c r="AF570">
        <f>ROUND(O570, 0)</f>
        <v>4</v>
      </c>
      <c r="AG570">
        <f>IF(J570 = "", 999, ROUND(J570*10, 0))</f>
        <v>11</v>
      </c>
    </row>
    <row r="571" spans="1:33" x14ac:dyDescent="0.25">
      <c r="A571">
        <v>512</v>
      </c>
      <c r="B571" t="s">
        <v>2044</v>
      </c>
      <c r="C571" t="s">
        <v>2043</v>
      </c>
      <c r="D571" t="s">
        <v>3</v>
      </c>
      <c r="E571" t="s">
        <v>8</v>
      </c>
      <c r="F571" t="s">
        <v>222</v>
      </c>
      <c r="G571" t="s">
        <v>1189</v>
      </c>
      <c r="H571">
        <v>11735.85</v>
      </c>
      <c r="I571">
        <v>17.64</v>
      </c>
      <c r="K571">
        <v>4.8899999999999997</v>
      </c>
      <c r="L571">
        <v>0.93</v>
      </c>
      <c r="M571" s="2">
        <v>7.0000000000000001E-3</v>
      </c>
      <c r="N571" s="2">
        <v>9.35E-2</v>
      </c>
      <c r="O571">
        <v>7.65</v>
      </c>
      <c r="P571">
        <v>0.14000000000000001</v>
      </c>
      <c r="Q571" s="2">
        <v>0.16950000000000001</v>
      </c>
      <c r="R571" s="2">
        <v>1.15E-2</v>
      </c>
      <c r="S571" s="2">
        <v>-0.107</v>
      </c>
      <c r="T571">
        <v>0.28000000000000003</v>
      </c>
      <c r="U571" s="1">
        <v>45861.6875</v>
      </c>
      <c r="V571">
        <v>1593.36</v>
      </c>
      <c r="W571">
        <v>15.01</v>
      </c>
      <c r="X571">
        <v>14.1</v>
      </c>
      <c r="Y571" s="3">
        <f>DATE(YEAR(U571), MONTH(U571), DAY(U571))</f>
        <v>45861</v>
      </c>
      <c r="Z571" t="str">
        <f>IF(TEXT(U571, "hh:mm") = "00:00", "08:30", TEXT(U571, "hh:mm"))</f>
        <v>16:30</v>
      </c>
      <c r="AA571" s="3">
        <f>WORKDAY(AB571,-1,[1]USHolidays!$B$2:$B$11)</f>
        <v>45860</v>
      </c>
      <c r="AB571" s="3">
        <f>IF(WEEKDAY(Y571,2)=6,Y571-1,IF(WEEKDAY(Y571,2)=7,Y571-2,IF(Z571="08:30",IF(WEEKDAY(Y571,2)=1,Y571-3, Y571-1),Y571)))</f>
        <v>45861</v>
      </c>
      <c r="AC571" s="3">
        <f>WORKDAY(AB571,1,[1]USHolidays!$B$2:$B$11)</f>
        <v>45862</v>
      </c>
      <c r="AD571">
        <f>ROUND(P571*10, 0)</f>
        <v>1</v>
      </c>
      <c r="AE571">
        <f>ROUND(N571*20, 0)</f>
        <v>2</v>
      </c>
      <c r="AF571">
        <f>ROUND(O571, 0)</f>
        <v>8</v>
      </c>
      <c r="AG571">
        <f>IF(J571 = "", 999, ROUND(J571*10, 0))</f>
        <v>999</v>
      </c>
    </row>
    <row r="572" spans="1:33" x14ac:dyDescent="0.25">
      <c r="A572">
        <v>348</v>
      </c>
      <c r="B572" t="s">
        <v>2042</v>
      </c>
      <c r="C572" t="s">
        <v>2041</v>
      </c>
      <c r="D572" t="s">
        <v>3</v>
      </c>
      <c r="E572" t="s">
        <v>88</v>
      </c>
      <c r="F572" t="s">
        <v>87</v>
      </c>
      <c r="G572" t="s">
        <v>56</v>
      </c>
      <c r="H572">
        <v>5043.63</v>
      </c>
      <c r="I572">
        <v>6.34</v>
      </c>
      <c r="J572">
        <v>0.26</v>
      </c>
      <c r="K572">
        <v>5.97</v>
      </c>
      <c r="L572">
        <v>0.39</v>
      </c>
      <c r="N572" s="2">
        <v>9.35E-2</v>
      </c>
      <c r="O572">
        <v>0.87</v>
      </c>
      <c r="P572">
        <v>0.35</v>
      </c>
      <c r="Q572" s="2">
        <v>0.40439999999999998</v>
      </c>
      <c r="R572" s="2">
        <v>0.33489999999999998</v>
      </c>
      <c r="S572" s="2">
        <v>0.6996</v>
      </c>
      <c r="T572">
        <v>1.18</v>
      </c>
      <c r="U572" s="1">
        <v>45876.6875</v>
      </c>
      <c r="V572">
        <v>15266.25</v>
      </c>
      <c r="W572">
        <v>9.98</v>
      </c>
      <c r="X572">
        <v>8.77</v>
      </c>
      <c r="Y572" s="3">
        <f>DATE(YEAR(U572), MONTH(U572), DAY(U572))</f>
        <v>45876</v>
      </c>
      <c r="Z572" t="str">
        <f>IF(TEXT(U572, "hh:mm") = "00:00", "08:30", TEXT(U572, "hh:mm"))</f>
        <v>16:30</v>
      </c>
      <c r="AA572" s="3">
        <f>WORKDAY(AB572,-1,[1]USHolidays!$B$2:$B$11)</f>
        <v>45875</v>
      </c>
      <c r="AB572" s="3">
        <f>IF(WEEKDAY(Y572,2)=6,Y572-1,IF(WEEKDAY(Y572,2)=7,Y572-2,IF(Z572="08:30",IF(WEEKDAY(Y572,2)=1,Y572-3, Y572-1),Y572)))</f>
        <v>45876</v>
      </c>
      <c r="AC572" s="3">
        <f>WORKDAY(AB572,1,[1]USHolidays!$B$2:$B$11)</f>
        <v>45877</v>
      </c>
      <c r="AD572">
        <f>ROUND(P572*10, 0)</f>
        <v>4</v>
      </c>
      <c r="AE572">
        <f>ROUND(N572*20, 0)</f>
        <v>2</v>
      </c>
      <c r="AF572">
        <f>ROUND(O572, 0)</f>
        <v>1</v>
      </c>
      <c r="AG572">
        <f>IF(J572 = "", 999, ROUND(J572*10, 0))</f>
        <v>3</v>
      </c>
    </row>
    <row r="573" spans="1:33" x14ac:dyDescent="0.25">
      <c r="A573">
        <v>665</v>
      </c>
      <c r="B573" t="s">
        <v>2040</v>
      </c>
      <c r="C573" t="s">
        <v>2039</v>
      </c>
      <c r="D573" t="s">
        <v>60</v>
      </c>
      <c r="E573" t="s">
        <v>94</v>
      </c>
      <c r="F573" t="s">
        <v>739</v>
      </c>
      <c r="G573" t="s">
        <v>11</v>
      </c>
      <c r="H573">
        <v>111132.5</v>
      </c>
      <c r="I573">
        <v>137.44</v>
      </c>
      <c r="J573">
        <v>6.73</v>
      </c>
      <c r="K573">
        <v>53.98</v>
      </c>
      <c r="L573">
        <v>6.77</v>
      </c>
      <c r="M573" s="2">
        <v>1.67E-2</v>
      </c>
      <c r="N573" s="2">
        <v>9.3200000000000005E-2</v>
      </c>
      <c r="O573">
        <v>3.46</v>
      </c>
      <c r="P573">
        <v>0.48</v>
      </c>
      <c r="Q573" s="2">
        <v>8.4400000000000003E-2</v>
      </c>
      <c r="R573" s="2">
        <v>9.8400000000000001E-2</v>
      </c>
      <c r="S573" s="2">
        <v>0.32019999999999998</v>
      </c>
      <c r="T573">
        <v>0.92</v>
      </c>
      <c r="U573" s="1">
        <v>45866.6875</v>
      </c>
      <c r="V573">
        <v>2899.2</v>
      </c>
      <c r="W573">
        <v>171.28</v>
      </c>
      <c r="X573">
        <v>166.38</v>
      </c>
      <c r="Y573" s="3">
        <f>DATE(YEAR(U573), MONTH(U573), DAY(U573))</f>
        <v>45866</v>
      </c>
      <c r="Z573" t="str">
        <f>IF(TEXT(U573, "hh:mm") = "00:00", "08:30", TEXT(U573, "hh:mm"))</f>
        <v>16:30</v>
      </c>
      <c r="AA573" s="3">
        <f>WORKDAY(AB573,-1,[1]USHolidays!$B$2:$B$11)</f>
        <v>45863</v>
      </c>
      <c r="AB573" s="3">
        <f>IF(WEEKDAY(Y573,2)=6,Y573-1,IF(WEEKDAY(Y573,2)=7,Y573-2,IF(Z573="08:30",IF(WEEKDAY(Y573,2)=1,Y573-3, Y573-1),Y573)))</f>
        <v>45866</v>
      </c>
      <c r="AC573" s="3">
        <f>WORKDAY(AB573,1,[1]USHolidays!$B$2:$B$11)</f>
        <v>45867</v>
      </c>
      <c r="AD573">
        <f>ROUND(P573*10, 0)</f>
        <v>5</v>
      </c>
      <c r="AE573">
        <f>ROUND(N573*20, 0)</f>
        <v>2</v>
      </c>
      <c r="AF573">
        <f>ROUND(O573, 0)</f>
        <v>3</v>
      </c>
      <c r="AG573">
        <f>IF(J573 = "", 999, ROUND(J573*10, 0))</f>
        <v>67</v>
      </c>
    </row>
    <row r="574" spans="1:33" x14ac:dyDescent="0.25">
      <c r="A574">
        <v>99</v>
      </c>
      <c r="B574" t="s">
        <v>2038</v>
      </c>
      <c r="C574" t="s">
        <v>2037</v>
      </c>
      <c r="D574" t="s">
        <v>60</v>
      </c>
      <c r="E574" t="s">
        <v>8</v>
      </c>
      <c r="F574" t="s">
        <v>484</v>
      </c>
      <c r="G574" t="s">
        <v>11</v>
      </c>
      <c r="H574">
        <v>158300.76</v>
      </c>
      <c r="I574">
        <v>63.82</v>
      </c>
      <c r="J574">
        <v>4.18</v>
      </c>
      <c r="K574">
        <v>15.02</v>
      </c>
      <c r="L574">
        <v>0.56000000000000005</v>
      </c>
      <c r="N574" s="2">
        <v>9.2999999999999999E-2</v>
      </c>
      <c r="O574">
        <v>2.62</v>
      </c>
      <c r="P574">
        <v>0.53</v>
      </c>
      <c r="Q574" s="2">
        <v>0.13550000000000001</v>
      </c>
      <c r="R574" s="2">
        <v>4.0099999999999997E-2</v>
      </c>
      <c r="S574" s="2">
        <v>0.19789999999999999</v>
      </c>
      <c r="T574">
        <v>0.66</v>
      </c>
      <c r="U574" s="1">
        <v>45861.354166666664</v>
      </c>
      <c r="V574">
        <v>7467.64</v>
      </c>
      <c r="W574">
        <v>125.43</v>
      </c>
      <c r="X574">
        <v>107</v>
      </c>
      <c r="Y574" s="3">
        <f>DATE(YEAR(U574), MONTH(U574), DAY(U574))</f>
        <v>45861</v>
      </c>
      <c r="Z574" t="str">
        <f>IF(TEXT(U574, "hh:mm") = "00:00", "08:30", TEXT(U574, "hh:mm"))</f>
        <v>08:30</v>
      </c>
      <c r="AA574" s="3">
        <f>WORKDAY(AB574,-1,[1]USHolidays!$B$2:$B$11)</f>
        <v>45859</v>
      </c>
      <c r="AB574" s="3">
        <f>IF(WEEKDAY(Y574,2)=6,Y574-1,IF(WEEKDAY(Y574,2)=7,Y574-2,IF(Z574="08:30",IF(WEEKDAY(Y574,2)=1,Y574-3, Y574-1),Y574)))</f>
        <v>45860</v>
      </c>
      <c r="AC574" s="3">
        <f>WORKDAY(AB574,1,[1]USHolidays!$B$2:$B$11)</f>
        <v>45861</v>
      </c>
      <c r="AD574">
        <f>ROUND(P574*10, 0)</f>
        <v>5</v>
      </c>
      <c r="AE574">
        <f>ROUND(N574*20, 0)</f>
        <v>2</v>
      </c>
      <c r="AF574">
        <f>ROUND(O574, 0)</f>
        <v>3</v>
      </c>
      <c r="AG574">
        <f>IF(J574 = "", 999, ROUND(J574*10, 0))</f>
        <v>42</v>
      </c>
    </row>
    <row r="575" spans="1:33" x14ac:dyDescent="0.25">
      <c r="A575">
        <v>38</v>
      </c>
      <c r="B575" t="s">
        <v>2036</v>
      </c>
      <c r="C575" t="s">
        <v>2035</v>
      </c>
      <c r="D575" t="s">
        <v>3</v>
      </c>
      <c r="E575" t="s">
        <v>25</v>
      </c>
      <c r="F575" t="s">
        <v>395</v>
      </c>
      <c r="G575" t="s">
        <v>11</v>
      </c>
      <c r="H575">
        <v>5931.44</v>
      </c>
      <c r="I575">
        <v>19.579999999999998</v>
      </c>
      <c r="J575">
        <v>1.66</v>
      </c>
      <c r="K575">
        <v>16.98</v>
      </c>
      <c r="L575">
        <v>8.27</v>
      </c>
      <c r="M575" s="2">
        <v>1.7100000000000001E-2</v>
      </c>
      <c r="N575" s="2">
        <v>9.2899999999999996E-2</v>
      </c>
      <c r="O575">
        <v>3.3</v>
      </c>
      <c r="P575">
        <v>0.41</v>
      </c>
      <c r="Q575" s="2">
        <v>4.8000000000000001E-2</v>
      </c>
      <c r="R575" s="2">
        <v>0.37540000000000001</v>
      </c>
      <c r="S575" s="2">
        <v>-6.5799999999999997E-2</v>
      </c>
      <c r="T575">
        <v>1.86</v>
      </c>
      <c r="U575" s="1">
        <v>45866.6875</v>
      </c>
      <c r="V575">
        <v>1916.5</v>
      </c>
      <c r="W575">
        <v>24.88</v>
      </c>
      <c r="X575">
        <v>24</v>
      </c>
      <c r="Y575" s="3">
        <f>DATE(YEAR(U575), MONTH(U575), DAY(U575))</f>
        <v>45866</v>
      </c>
      <c r="Z575" t="str">
        <f>IF(TEXT(U575, "hh:mm") = "00:00", "08:30", TEXT(U575, "hh:mm"))</f>
        <v>16:30</v>
      </c>
      <c r="AA575" s="3">
        <f>WORKDAY(AB575,-1,[1]USHolidays!$B$2:$B$11)</f>
        <v>45863</v>
      </c>
      <c r="AB575" s="3">
        <f>IF(WEEKDAY(Y575,2)=6,Y575-1,IF(WEEKDAY(Y575,2)=7,Y575-2,IF(Z575="08:30",IF(WEEKDAY(Y575,2)=1,Y575-3, Y575-1),Y575)))</f>
        <v>45866</v>
      </c>
      <c r="AC575" s="3">
        <f>WORKDAY(AB575,1,[1]USHolidays!$B$2:$B$11)</f>
        <v>45867</v>
      </c>
      <c r="AD575">
        <f>ROUND(P575*10, 0)</f>
        <v>4</v>
      </c>
      <c r="AE575">
        <f>ROUND(N575*20, 0)</f>
        <v>2</v>
      </c>
      <c r="AF575">
        <f>ROUND(O575, 0)</f>
        <v>3</v>
      </c>
      <c r="AG575">
        <f>IF(J575 = "", 999, ROUND(J575*10, 0))</f>
        <v>17</v>
      </c>
    </row>
    <row r="576" spans="1:33" x14ac:dyDescent="0.25">
      <c r="A576">
        <v>11</v>
      </c>
      <c r="B576" t="s">
        <v>2034</v>
      </c>
      <c r="C576" t="s">
        <v>2033</v>
      </c>
      <c r="D576" t="s">
        <v>60</v>
      </c>
      <c r="E576" t="s">
        <v>2</v>
      </c>
      <c r="F576" t="s">
        <v>170</v>
      </c>
      <c r="G576" t="s">
        <v>11</v>
      </c>
      <c r="H576">
        <v>71194.740000000005</v>
      </c>
      <c r="I576">
        <v>28.8</v>
      </c>
      <c r="J576">
        <v>3.42</v>
      </c>
      <c r="K576">
        <v>-237.65</v>
      </c>
      <c r="L576">
        <v>17.190000000000001</v>
      </c>
      <c r="N576" s="2">
        <v>9.2799999999999994E-2</v>
      </c>
      <c r="O576">
        <v>2</v>
      </c>
      <c r="Q576" s="2">
        <v>0.1356</v>
      </c>
      <c r="R576" s="2">
        <v>0.16320000000000001</v>
      </c>
      <c r="S576" s="2">
        <v>0.3291</v>
      </c>
      <c r="T576">
        <v>0.4</v>
      </c>
      <c r="U576" s="1">
        <v>45923.354166666664</v>
      </c>
      <c r="V576">
        <v>123.72</v>
      </c>
      <c r="W576">
        <v>4277.05</v>
      </c>
      <c r="X576">
        <v>4255.84</v>
      </c>
      <c r="Y576" s="3">
        <f>DATE(YEAR(U576), MONTH(U576), DAY(U576))</f>
        <v>45923</v>
      </c>
      <c r="Z576" t="str">
        <f>IF(TEXT(U576, "hh:mm") = "00:00", "08:30", TEXT(U576, "hh:mm"))</f>
        <v>08:30</v>
      </c>
      <c r="AA576" s="3">
        <f>WORKDAY(AB576,-1,[1]USHolidays!$B$2:$B$11)</f>
        <v>45919</v>
      </c>
      <c r="AB576" s="3">
        <f>IF(WEEKDAY(Y576,2)=6,Y576-1,IF(WEEKDAY(Y576,2)=7,Y576-2,IF(Z576="08:30",IF(WEEKDAY(Y576,2)=1,Y576-3, Y576-1),Y576)))</f>
        <v>45922</v>
      </c>
      <c r="AC576" s="3">
        <f>WORKDAY(AB576,1,[1]USHolidays!$B$2:$B$11)</f>
        <v>45923</v>
      </c>
      <c r="AD576">
        <f>ROUND(P576*10, 0)</f>
        <v>0</v>
      </c>
      <c r="AE576">
        <f>ROUND(N576*20, 0)</f>
        <v>2</v>
      </c>
      <c r="AF576">
        <f>ROUND(O576, 0)</f>
        <v>2</v>
      </c>
      <c r="AG576">
        <f>IF(J576 = "", 999, ROUND(J576*10, 0))</f>
        <v>34</v>
      </c>
    </row>
    <row r="577" spans="1:33" x14ac:dyDescent="0.25">
      <c r="A577">
        <v>530</v>
      </c>
      <c r="B577" t="s">
        <v>2032</v>
      </c>
      <c r="C577" t="s">
        <v>2031</v>
      </c>
      <c r="D577" t="s">
        <v>60</v>
      </c>
      <c r="E577" t="s">
        <v>29</v>
      </c>
      <c r="F577" t="s">
        <v>1760</v>
      </c>
      <c r="G577" t="s">
        <v>11</v>
      </c>
      <c r="H577">
        <v>72499.3</v>
      </c>
      <c r="I577">
        <v>34.29</v>
      </c>
      <c r="J577">
        <v>3.69</v>
      </c>
      <c r="K577">
        <v>38.619999999999997</v>
      </c>
      <c r="L577">
        <v>0.39</v>
      </c>
      <c r="M577" s="2">
        <v>1.03E-2</v>
      </c>
      <c r="N577" s="2">
        <v>9.2499999999999999E-2</v>
      </c>
      <c r="O577">
        <v>1.83</v>
      </c>
      <c r="P577">
        <v>1.1000000000000001</v>
      </c>
      <c r="Q577" s="2">
        <v>0.12970000000000001</v>
      </c>
      <c r="R577" s="2">
        <v>-7.4800000000000005E-2</v>
      </c>
      <c r="S577" s="2">
        <v>0.1532</v>
      </c>
      <c r="T577">
        <v>0.6</v>
      </c>
      <c r="U577" s="1">
        <v>45867.6875</v>
      </c>
      <c r="V577">
        <v>1359.73</v>
      </c>
      <c r="W577">
        <v>268.95</v>
      </c>
      <c r="X577">
        <v>232</v>
      </c>
      <c r="Y577" s="3">
        <f>DATE(YEAR(U577), MONTH(U577), DAY(U577))</f>
        <v>45867</v>
      </c>
      <c r="Z577" t="str">
        <f>IF(TEXT(U577, "hh:mm") = "00:00", "08:30", TEXT(U577, "hh:mm"))</f>
        <v>16:30</v>
      </c>
      <c r="AA577" s="3">
        <f>WORKDAY(AB577,-1,[1]USHolidays!$B$2:$B$11)</f>
        <v>45866</v>
      </c>
      <c r="AB577" s="3">
        <f>IF(WEEKDAY(Y577,2)=6,Y577-1,IF(WEEKDAY(Y577,2)=7,Y577-2,IF(Z577="08:30",IF(WEEKDAY(Y577,2)=1,Y577-3, Y577-1),Y577)))</f>
        <v>45867</v>
      </c>
      <c r="AC577" s="3">
        <f>WORKDAY(AB577,1,[1]USHolidays!$B$2:$B$11)</f>
        <v>45868</v>
      </c>
      <c r="AD577">
        <f>ROUND(P577*10, 0)</f>
        <v>11</v>
      </c>
      <c r="AE577">
        <f>ROUND(N577*20, 0)</f>
        <v>2</v>
      </c>
      <c r="AF577">
        <f>ROUND(O577, 0)</f>
        <v>2</v>
      </c>
      <c r="AG577">
        <f>IF(J577 = "", 999, ROUND(J577*10, 0))</f>
        <v>37</v>
      </c>
    </row>
    <row r="578" spans="1:33" x14ac:dyDescent="0.25">
      <c r="A578">
        <v>446</v>
      </c>
      <c r="B578" t="s">
        <v>2030</v>
      </c>
      <c r="C578" t="s">
        <v>2029</v>
      </c>
      <c r="D578" t="s">
        <v>60</v>
      </c>
      <c r="E578" t="s">
        <v>8</v>
      </c>
      <c r="F578" t="s">
        <v>1315</v>
      </c>
      <c r="G578" t="s">
        <v>11</v>
      </c>
      <c r="H578">
        <v>85756.82</v>
      </c>
      <c r="I578">
        <v>27.51</v>
      </c>
      <c r="J578">
        <v>2.15</v>
      </c>
      <c r="K578">
        <v>-15.74</v>
      </c>
      <c r="L578">
        <v>21.57</v>
      </c>
      <c r="M578" s="2">
        <v>3.5999999999999999E-3</v>
      </c>
      <c r="N578" s="2">
        <v>9.2200000000000004E-2</v>
      </c>
      <c r="O578">
        <v>2.46</v>
      </c>
      <c r="P578">
        <v>0</v>
      </c>
      <c r="Q578" s="2">
        <v>8.3999999999999995E-3</v>
      </c>
      <c r="R578" s="2">
        <v>-2.98E-2</v>
      </c>
      <c r="S578" s="2">
        <v>0.20979999999999999</v>
      </c>
      <c r="T578">
        <v>0.51</v>
      </c>
      <c r="U578" s="1">
        <v>45875.6875</v>
      </c>
      <c r="V578">
        <v>764.09</v>
      </c>
      <c r="W578">
        <v>798.57</v>
      </c>
      <c r="X578">
        <v>689.45</v>
      </c>
      <c r="Y578" s="3">
        <f>DATE(YEAR(U578), MONTH(U578), DAY(U578))</f>
        <v>45875</v>
      </c>
      <c r="Z578" t="str">
        <f>IF(TEXT(U578, "hh:mm") = "00:00", "08:30", TEXT(U578, "hh:mm"))</f>
        <v>16:30</v>
      </c>
      <c r="AA578" s="3">
        <f>WORKDAY(AB578,-1,[1]USHolidays!$B$2:$B$11)</f>
        <v>45874</v>
      </c>
      <c r="AB578" s="3">
        <f>IF(WEEKDAY(Y578,2)=6,Y578-1,IF(WEEKDAY(Y578,2)=7,Y578-2,IF(Z578="08:30",IF(WEEKDAY(Y578,2)=1,Y578-3, Y578-1),Y578)))</f>
        <v>45875</v>
      </c>
      <c r="AC578" s="3">
        <f>WORKDAY(AB578,1,[1]USHolidays!$B$2:$B$11)</f>
        <v>45876</v>
      </c>
      <c r="AD578">
        <f>ROUND(P578*10, 0)</f>
        <v>0</v>
      </c>
      <c r="AE578">
        <f>ROUND(N578*20, 0)</f>
        <v>2</v>
      </c>
      <c r="AF578">
        <f>ROUND(O578, 0)</f>
        <v>2</v>
      </c>
      <c r="AG578">
        <f>IF(J578 = "", 999, ROUND(J578*10, 0))</f>
        <v>22</v>
      </c>
    </row>
    <row r="579" spans="1:33" x14ac:dyDescent="0.25">
      <c r="A579">
        <v>107</v>
      </c>
      <c r="B579" t="s">
        <v>2028</v>
      </c>
      <c r="C579" t="s">
        <v>2027</v>
      </c>
      <c r="D579" t="s">
        <v>3</v>
      </c>
      <c r="E579" t="s">
        <v>47</v>
      </c>
      <c r="F579" t="s">
        <v>398</v>
      </c>
      <c r="G579" t="s">
        <v>11</v>
      </c>
      <c r="H579">
        <v>12823.44</v>
      </c>
      <c r="I579">
        <v>22.58</v>
      </c>
      <c r="J579">
        <v>2.77</v>
      </c>
      <c r="K579">
        <v>14.93</v>
      </c>
      <c r="L579">
        <v>0.3</v>
      </c>
      <c r="N579" s="2">
        <v>9.2200000000000004E-2</v>
      </c>
      <c r="O579">
        <v>4.38</v>
      </c>
      <c r="P579">
        <v>1.37</v>
      </c>
      <c r="Q579" s="2">
        <v>2.76E-2</v>
      </c>
      <c r="R579" s="2">
        <v>-0.16259999999999999</v>
      </c>
      <c r="S579" s="2">
        <v>8.6800000000000002E-2</v>
      </c>
      <c r="T579">
        <v>0.41</v>
      </c>
      <c r="U579" s="1">
        <v>45891.354166666664</v>
      </c>
      <c r="V579">
        <v>1757.8</v>
      </c>
      <c r="W579">
        <v>122.56</v>
      </c>
      <c r="X579">
        <v>97.11</v>
      </c>
      <c r="Y579" s="3">
        <f>DATE(YEAR(U579), MONTH(U579), DAY(U579))</f>
        <v>45891</v>
      </c>
      <c r="Z579" t="str">
        <f>IF(TEXT(U579, "hh:mm") = "00:00", "08:30", TEXT(U579, "hh:mm"))</f>
        <v>08:30</v>
      </c>
      <c r="AA579" s="3">
        <f>WORKDAY(AB579,-1,[1]USHolidays!$B$2:$B$11)</f>
        <v>45889</v>
      </c>
      <c r="AB579" s="3">
        <f>IF(WEEKDAY(Y579,2)=6,Y579-1,IF(WEEKDAY(Y579,2)=7,Y579-2,IF(Z579="08:30",IF(WEEKDAY(Y579,2)=1,Y579-3, Y579-1),Y579)))</f>
        <v>45890</v>
      </c>
      <c r="AC579" s="3">
        <f>WORKDAY(AB579,1,[1]USHolidays!$B$2:$B$11)</f>
        <v>45891</v>
      </c>
      <c r="AD579">
        <f>ROUND(P579*10, 0)</f>
        <v>14</v>
      </c>
      <c r="AE579">
        <f>ROUND(N579*20, 0)</f>
        <v>2</v>
      </c>
      <c r="AF579">
        <f>ROUND(O579, 0)</f>
        <v>4</v>
      </c>
      <c r="AG579">
        <f>IF(J579 = "", 999, ROUND(J579*10, 0))</f>
        <v>28</v>
      </c>
    </row>
    <row r="580" spans="1:33" x14ac:dyDescent="0.25">
      <c r="A580">
        <v>34</v>
      </c>
      <c r="B580" t="s">
        <v>2026</v>
      </c>
      <c r="C580" t="s">
        <v>2025</v>
      </c>
      <c r="D580" t="s">
        <v>17</v>
      </c>
      <c r="E580" t="s">
        <v>2</v>
      </c>
      <c r="F580" t="s">
        <v>441</v>
      </c>
      <c r="G580" t="s">
        <v>260</v>
      </c>
      <c r="H580">
        <v>2378.84</v>
      </c>
      <c r="K580">
        <v>-0.55000000000000004</v>
      </c>
      <c r="L580">
        <v>0.43</v>
      </c>
      <c r="M580" s="2">
        <v>0.1032</v>
      </c>
      <c r="N580" s="2">
        <v>9.1999999999999998E-2</v>
      </c>
      <c r="O580">
        <v>1.76</v>
      </c>
      <c r="Q580" s="2">
        <v>-3.2000000000000002E-3</v>
      </c>
      <c r="R580" s="2">
        <v>5.2900000000000003E-2</v>
      </c>
      <c r="S580" s="2">
        <v>0.32229999999999998</v>
      </c>
      <c r="T580">
        <v>0.56000000000000005</v>
      </c>
      <c r="U580" s="1">
        <v>45862.354166666664</v>
      </c>
      <c r="V580">
        <v>2065.29</v>
      </c>
      <c r="W580">
        <v>4.3899999999999997</v>
      </c>
      <c r="X580">
        <v>3.98</v>
      </c>
      <c r="Y580" s="3">
        <f>DATE(YEAR(U580), MONTH(U580), DAY(U580))</f>
        <v>45862</v>
      </c>
      <c r="Z580" t="str">
        <f>IF(TEXT(U580, "hh:mm") = "00:00", "08:30", TEXT(U580, "hh:mm"))</f>
        <v>08:30</v>
      </c>
      <c r="AA580" s="3">
        <f>WORKDAY(AB580,-1,[1]USHolidays!$B$2:$B$11)</f>
        <v>45860</v>
      </c>
      <c r="AB580" s="3">
        <f>IF(WEEKDAY(Y580,2)=6,Y580-1,IF(WEEKDAY(Y580,2)=7,Y580-2,IF(Z580="08:30",IF(WEEKDAY(Y580,2)=1,Y580-3, Y580-1),Y580)))</f>
        <v>45861</v>
      </c>
      <c r="AC580" s="3">
        <f>WORKDAY(AB580,1,[1]USHolidays!$B$2:$B$11)</f>
        <v>45862</v>
      </c>
      <c r="AD580">
        <f>ROUND(P580*10, 0)</f>
        <v>0</v>
      </c>
      <c r="AE580">
        <f>ROUND(N580*20, 0)</f>
        <v>2</v>
      </c>
      <c r="AF580">
        <f>ROUND(O580, 0)</f>
        <v>2</v>
      </c>
      <c r="AG580">
        <f>IF(J580 = "", 999, ROUND(J580*10, 0))</f>
        <v>999</v>
      </c>
    </row>
    <row r="581" spans="1:33" x14ac:dyDescent="0.25">
      <c r="A581">
        <v>401</v>
      </c>
      <c r="B581" t="s">
        <v>2024</v>
      </c>
      <c r="C581" t="s">
        <v>2023</v>
      </c>
      <c r="D581" t="s">
        <v>3</v>
      </c>
      <c r="E581" t="s">
        <v>29</v>
      </c>
      <c r="F581" t="s">
        <v>297</v>
      </c>
      <c r="G581" t="s">
        <v>11</v>
      </c>
      <c r="H581">
        <v>9705.14</v>
      </c>
      <c r="I581">
        <v>13.92</v>
      </c>
      <c r="J581">
        <v>1.58</v>
      </c>
      <c r="K581">
        <v>26.35</v>
      </c>
      <c r="L581">
        <v>9.61</v>
      </c>
      <c r="M581" s="2">
        <v>1.14E-2</v>
      </c>
      <c r="N581" s="2">
        <v>9.1700000000000004E-2</v>
      </c>
      <c r="O581">
        <v>1.99</v>
      </c>
      <c r="P581">
        <v>0.01</v>
      </c>
      <c r="Q581" s="2">
        <v>0.17480000000000001</v>
      </c>
      <c r="R581" s="2">
        <v>0.1918</v>
      </c>
      <c r="S581" s="2">
        <v>0.1047</v>
      </c>
      <c r="T581">
        <v>1.04</v>
      </c>
      <c r="U581" s="1">
        <v>45860.354166666664</v>
      </c>
      <c r="V581">
        <v>1205.45</v>
      </c>
      <c r="W581">
        <v>109.5</v>
      </c>
      <c r="X581">
        <v>87.67</v>
      </c>
      <c r="Y581" s="3">
        <f>DATE(YEAR(U581), MONTH(U581), DAY(U581))</f>
        <v>45860</v>
      </c>
      <c r="Z581" t="str">
        <f>IF(TEXT(U581, "hh:mm") = "00:00", "08:30", TEXT(U581, "hh:mm"))</f>
        <v>08:30</v>
      </c>
      <c r="AA581" s="3">
        <f>WORKDAY(AB581,-1,[1]USHolidays!$B$2:$B$11)</f>
        <v>45856</v>
      </c>
      <c r="AB581" s="3">
        <f>IF(WEEKDAY(Y581,2)=6,Y581-1,IF(WEEKDAY(Y581,2)=7,Y581-2,IF(Z581="08:30",IF(WEEKDAY(Y581,2)=1,Y581-3, Y581-1),Y581)))</f>
        <v>45859</v>
      </c>
      <c r="AC581" s="3">
        <f>WORKDAY(AB581,1,[1]USHolidays!$B$2:$B$11)</f>
        <v>45860</v>
      </c>
      <c r="AD581">
        <f>ROUND(P581*10, 0)</f>
        <v>0</v>
      </c>
      <c r="AE581">
        <f>ROUND(N581*20, 0)</f>
        <v>2</v>
      </c>
      <c r="AF581">
        <f>ROUND(O581, 0)</f>
        <v>2</v>
      </c>
      <c r="AG581">
        <f>IF(J581 = "", 999, ROUND(J581*10, 0))</f>
        <v>16</v>
      </c>
    </row>
    <row r="582" spans="1:33" x14ac:dyDescent="0.25">
      <c r="A582">
        <v>559</v>
      </c>
      <c r="B582" t="s">
        <v>2022</v>
      </c>
      <c r="C582" t="s">
        <v>2021</v>
      </c>
      <c r="D582" t="s">
        <v>60</v>
      </c>
      <c r="E582" t="s">
        <v>8</v>
      </c>
      <c r="F582" t="s">
        <v>342</v>
      </c>
      <c r="G582" t="s">
        <v>11</v>
      </c>
      <c r="H582">
        <v>147142.03</v>
      </c>
      <c r="I582">
        <v>13.76</v>
      </c>
      <c r="K582">
        <v>15.6</v>
      </c>
      <c r="L582">
        <v>2.33</v>
      </c>
      <c r="M582" s="2">
        <v>6.59E-2</v>
      </c>
      <c r="N582" s="2">
        <v>9.0999999999999998E-2</v>
      </c>
      <c r="O582">
        <v>2.66</v>
      </c>
      <c r="P582">
        <v>0.7</v>
      </c>
      <c r="Q582" s="2">
        <v>0.1681</v>
      </c>
      <c r="R582" s="2">
        <v>0.12330000000000001</v>
      </c>
      <c r="S582" s="2">
        <v>-2.4500000000000001E-2</v>
      </c>
      <c r="T582">
        <v>0.5</v>
      </c>
      <c r="U582" s="1">
        <v>45874.354166666664</v>
      </c>
      <c r="V582">
        <v>40487.360000000001</v>
      </c>
      <c r="W582">
        <v>28.5</v>
      </c>
      <c r="X582">
        <v>25.88</v>
      </c>
      <c r="Y582" s="3">
        <f>DATE(YEAR(U582), MONTH(U582), DAY(U582))</f>
        <v>45874</v>
      </c>
      <c r="Z582" t="str">
        <f>IF(TEXT(U582, "hh:mm") = "00:00", "08:30", TEXT(U582, "hh:mm"))</f>
        <v>08:30</v>
      </c>
      <c r="AA582" s="3">
        <f>WORKDAY(AB582,-1,[1]USHolidays!$B$2:$B$11)</f>
        <v>45870</v>
      </c>
      <c r="AB582" s="3">
        <f>IF(WEEKDAY(Y582,2)=6,Y582-1,IF(WEEKDAY(Y582,2)=7,Y582-2,IF(Z582="08:30",IF(WEEKDAY(Y582,2)=1,Y582-3, Y582-1),Y582)))</f>
        <v>45873</v>
      </c>
      <c r="AC582" s="3">
        <f>WORKDAY(AB582,1,[1]USHolidays!$B$2:$B$11)</f>
        <v>45874</v>
      </c>
      <c r="AD582">
        <f>ROUND(P582*10, 0)</f>
        <v>7</v>
      </c>
      <c r="AE582">
        <f>ROUND(N582*20, 0)</f>
        <v>2</v>
      </c>
      <c r="AF582">
        <f>ROUND(O582, 0)</f>
        <v>3</v>
      </c>
      <c r="AG582">
        <f>IF(J582 = "", 999, ROUND(J582*10, 0))</f>
        <v>999</v>
      </c>
    </row>
    <row r="583" spans="1:33" x14ac:dyDescent="0.25">
      <c r="A583">
        <v>718</v>
      </c>
      <c r="B583" t="s">
        <v>2020</v>
      </c>
      <c r="C583" t="s">
        <v>2019</v>
      </c>
      <c r="D583" t="s">
        <v>3</v>
      </c>
      <c r="E583" t="s">
        <v>29</v>
      </c>
      <c r="F583" t="s">
        <v>575</v>
      </c>
      <c r="G583" t="s">
        <v>11</v>
      </c>
      <c r="H583">
        <v>6935.91</v>
      </c>
      <c r="I583">
        <v>37.26</v>
      </c>
      <c r="J583">
        <v>3.72</v>
      </c>
      <c r="K583">
        <v>9.23</v>
      </c>
      <c r="L583">
        <v>0.05</v>
      </c>
      <c r="N583" s="2">
        <v>9.0899999999999995E-2</v>
      </c>
      <c r="O583">
        <v>4.53</v>
      </c>
      <c r="P583">
        <v>0.3</v>
      </c>
      <c r="Q583" s="2">
        <v>0.1653</v>
      </c>
      <c r="R583" s="2">
        <v>0.13120000000000001</v>
      </c>
      <c r="S583" s="2">
        <v>-6.3E-2</v>
      </c>
      <c r="T583">
        <v>1.53</v>
      </c>
      <c r="U583" s="1">
        <v>45873.6875</v>
      </c>
      <c r="V583">
        <v>1691.51</v>
      </c>
      <c r="W583">
        <v>72</v>
      </c>
      <c r="X583">
        <v>64.680000000000007</v>
      </c>
      <c r="Y583" s="3">
        <f>DATE(YEAR(U583), MONTH(U583), DAY(U583))</f>
        <v>45873</v>
      </c>
      <c r="Z583" t="str">
        <f>IF(TEXT(U583, "hh:mm") = "00:00", "08:30", TEXT(U583, "hh:mm"))</f>
        <v>16:30</v>
      </c>
      <c r="AA583" s="3">
        <f>WORKDAY(AB583,-1,[1]USHolidays!$B$2:$B$11)</f>
        <v>45870</v>
      </c>
      <c r="AB583" s="3">
        <f>IF(WEEKDAY(Y583,2)=6,Y583-1,IF(WEEKDAY(Y583,2)=7,Y583-2,IF(Z583="08:30",IF(WEEKDAY(Y583,2)=1,Y583-3, Y583-1),Y583)))</f>
        <v>45873</v>
      </c>
      <c r="AC583" s="3">
        <f>WORKDAY(AB583,1,[1]USHolidays!$B$2:$B$11)</f>
        <v>45874</v>
      </c>
      <c r="AD583">
        <f>ROUND(P583*10, 0)</f>
        <v>3</v>
      </c>
      <c r="AE583">
        <f>ROUND(N583*20, 0)</f>
        <v>2</v>
      </c>
      <c r="AF583">
        <f>ROUND(O583, 0)</f>
        <v>5</v>
      </c>
      <c r="AG583">
        <f>IF(J583 = "", 999, ROUND(J583*10, 0))</f>
        <v>37</v>
      </c>
    </row>
    <row r="584" spans="1:33" x14ac:dyDescent="0.25">
      <c r="A584">
        <v>189</v>
      </c>
      <c r="B584" t="s">
        <v>2018</v>
      </c>
      <c r="C584" t="s">
        <v>2017</v>
      </c>
      <c r="D584" t="s">
        <v>60</v>
      </c>
      <c r="E584" t="s">
        <v>8</v>
      </c>
      <c r="F584" t="s">
        <v>567</v>
      </c>
      <c r="G584" t="s">
        <v>11</v>
      </c>
      <c r="H584">
        <v>7964.82</v>
      </c>
      <c r="K584">
        <v>68.14</v>
      </c>
      <c r="L584">
        <v>3.72</v>
      </c>
      <c r="N584" s="2">
        <v>9.0899999999999995E-2</v>
      </c>
      <c r="O584">
        <v>2.5</v>
      </c>
      <c r="P584">
        <v>0.83</v>
      </c>
      <c r="Q584" s="2">
        <v>-1.72E-2</v>
      </c>
      <c r="R584" s="2">
        <v>0.19350000000000001</v>
      </c>
      <c r="S584" s="2">
        <v>-0.12330000000000001</v>
      </c>
      <c r="T584">
        <v>1.48</v>
      </c>
      <c r="U584" s="1">
        <v>45875.354166666664</v>
      </c>
      <c r="V584">
        <v>874.19</v>
      </c>
      <c r="W584">
        <v>167.5</v>
      </c>
      <c r="X584">
        <v>161.84</v>
      </c>
      <c r="Y584" s="3">
        <f>DATE(YEAR(U584), MONTH(U584), DAY(U584))</f>
        <v>45875</v>
      </c>
      <c r="Z584" t="str">
        <f>IF(TEXT(U584, "hh:mm") = "00:00", "08:30", TEXT(U584, "hh:mm"))</f>
        <v>08:30</v>
      </c>
      <c r="AA584" s="3">
        <f>WORKDAY(AB584,-1,[1]USHolidays!$B$2:$B$11)</f>
        <v>45873</v>
      </c>
      <c r="AB584" s="3">
        <f>IF(WEEKDAY(Y584,2)=6,Y584-1,IF(WEEKDAY(Y584,2)=7,Y584-2,IF(Z584="08:30",IF(WEEKDAY(Y584,2)=1,Y584-3, Y584-1),Y584)))</f>
        <v>45874</v>
      </c>
      <c r="AC584" s="3">
        <f>WORKDAY(AB584,1,[1]USHolidays!$B$2:$B$11)</f>
        <v>45875</v>
      </c>
      <c r="AD584">
        <f>ROUND(P584*10, 0)</f>
        <v>8</v>
      </c>
      <c r="AE584">
        <f>ROUND(N584*20, 0)</f>
        <v>2</v>
      </c>
      <c r="AF584">
        <f>ROUND(O584, 0)</f>
        <v>3</v>
      </c>
      <c r="AG584">
        <f>IF(J584 = "", 999, ROUND(J584*10, 0))</f>
        <v>999</v>
      </c>
    </row>
    <row r="585" spans="1:33" x14ac:dyDescent="0.25">
      <c r="A585">
        <v>632</v>
      </c>
      <c r="B585" t="s">
        <v>2016</v>
      </c>
      <c r="C585" t="s">
        <v>2015</v>
      </c>
      <c r="D585" t="s">
        <v>3</v>
      </c>
      <c r="E585" t="s">
        <v>29</v>
      </c>
      <c r="F585" t="s">
        <v>960</v>
      </c>
      <c r="G585" t="s">
        <v>2014</v>
      </c>
      <c r="H585">
        <v>2190.87</v>
      </c>
      <c r="I585">
        <v>18.09</v>
      </c>
      <c r="J585">
        <v>1.59</v>
      </c>
      <c r="K585">
        <v>20.96</v>
      </c>
      <c r="L585">
        <v>3.72</v>
      </c>
      <c r="M585" s="2">
        <v>4.2500000000000003E-2</v>
      </c>
      <c r="N585" s="2">
        <v>9.0800000000000006E-2</v>
      </c>
      <c r="O585">
        <v>2.27</v>
      </c>
      <c r="P585">
        <v>0.56000000000000005</v>
      </c>
      <c r="Q585" s="2">
        <v>0.10979999999999999</v>
      </c>
      <c r="R585" s="2">
        <v>0.19539999999999999</v>
      </c>
      <c r="S585" s="2">
        <v>0.27889999999999998</v>
      </c>
      <c r="T585">
        <v>0.98</v>
      </c>
      <c r="U585" s="1">
        <v>45875.6875</v>
      </c>
      <c r="V585">
        <v>1405.07</v>
      </c>
      <c r="W585">
        <v>22.04</v>
      </c>
      <c r="X585">
        <v>19.12</v>
      </c>
      <c r="Y585" s="3">
        <f>DATE(YEAR(U585), MONTH(U585), DAY(U585))</f>
        <v>45875</v>
      </c>
      <c r="Z585" t="str">
        <f>IF(TEXT(U585, "hh:mm") = "00:00", "08:30", TEXT(U585, "hh:mm"))</f>
        <v>16:30</v>
      </c>
      <c r="AA585" s="3">
        <f>WORKDAY(AB585,-1,[1]USHolidays!$B$2:$B$11)</f>
        <v>45874</v>
      </c>
      <c r="AB585" s="3">
        <f>IF(WEEKDAY(Y585,2)=6,Y585-1,IF(WEEKDAY(Y585,2)=7,Y585-2,IF(Z585="08:30",IF(WEEKDAY(Y585,2)=1,Y585-3, Y585-1),Y585)))</f>
        <v>45875</v>
      </c>
      <c r="AC585" s="3">
        <f>WORKDAY(AB585,1,[1]USHolidays!$B$2:$B$11)</f>
        <v>45876</v>
      </c>
      <c r="AD585">
        <f>ROUND(P585*10, 0)</f>
        <v>6</v>
      </c>
      <c r="AE585">
        <f>ROUND(N585*20, 0)</f>
        <v>2</v>
      </c>
      <c r="AF585">
        <f>ROUND(O585, 0)</f>
        <v>2</v>
      </c>
      <c r="AG585">
        <f>IF(J585 = "", 999, ROUND(J585*10, 0))</f>
        <v>16</v>
      </c>
    </row>
    <row r="586" spans="1:33" x14ac:dyDescent="0.25">
      <c r="A586">
        <v>28</v>
      </c>
      <c r="B586" t="s">
        <v>2013</v>
      </c>
      <c r="C586" t="s">
        <v>2012</v>
      </c>
      <c r="D586" t="s">
        <v>3</v>
      </c>
      <c r="E586" t="s">
        <v>88</v>
      </c>
      <c r="F586" t="s">
        <v>271</v>
      </c>
      <c r="G586" t="s">
        <v>56</v>
      </c>
      <c r="H586">
        <v>4361.3100000000004</v>
      </c>
      <c r="K586">
        <v>5.12</v>
      </c>
      <c r="L586">
        <v>0.96</v>
      </c>
      <c r="M586" s="2">
        <v>2.2000000000000001E-3</v>
      </c>
      <c r="N586" s="2">
        <v>9.0200000000000002E-2</v>
      </c>
      <c r="O586">
        <v>1.06</v>
      </c>
      <c r="P586">
        <v>0.09</v>
      </c>
      <c r="Q586" s="2">
        <v>1.78E-2</v>
      </c>
      <c r="R586" s="2">
        <v>0.53320000000000001</v>
      </c>
      <c r="S586" s="2">
        <v>0.63929999999999998</v>
      </c>
      <c r="T586">
        <v>0.77</v>
      </c>
      <c r="U586" s="1">
        <v>45883.354166666664</v>
      </c>
      <c r="V586">
        <v>21665.89</v>
      </c>
      <c r="W586">
        <v>10.07</v>
      </c>
      <c r="X586">
        <v>9</v>
      </c>
      <c r="Y586" s="3">
        <f>DATE(YEAR(U586), MONTH(U586), DAY(U586))</f>
        <v>45883</v>
      </c>
      <c r="Z586" t="str">
        <f>IF(TEXT(U586, "hh:mm") = "00:00", "08:30", TEXT(U586, "hh:mm"))</f>
        <v>08:30</v>
      </c>
      <c r="AA586" s="3">
        <f>WORKDAY(AB586,-1,[1]USHolidays!$B$2:$B$11)</f>
        <v>45881</v>
      </c>
      <c r="AB586" s="3">
        <f>IF(WEEKDAY(Y586,2)=6,Y586-1,IF(WEEKDAY(Y586,2)=7,Y586-2,IF(Z586="08:30",IF(WEEKDAY(Y586,2)=1,Y586-3, Y586-1),Y586)))</f>
        <v>45882</v>
      </c>
      <c r="AC586" s="3">
        <f>WORKDAY(AB586,1,[1]USHolidays!$B$2:$B$11)</f>
        <v>45883</v>
      </c>
      <c r="AD586">
        <f>ROUND(P586*10, 0)</f>
        <v>1</v>
      </c>
      <c r="AE586">
        <f>ROUND(N586*20, 0)</f>
        <v>2</v>
      </c>
      <c r="AF586">
        <f>ROUND(O586, 0)</f>
        <v>1</v>
      </c>
      <c r="AG586">
        <f>IF(J586 = "", 999, ROUND(J586*10, 0))</f>
        <v>999</v>
      </c>
    </row>
    <row r="587" spans="1:33" x14ac:dyDescent="0.25">
      <c r="A587">
        <v>579</v>
      </c>
      <c r="B587" t="s">
        <v>2011</v>
      </c>
      <c r="C587" t="s">
        <v>2010</v>
      </c>
      <c r="D587" t="s">
        <v>60</v>
      </c>
      <c r="E587" t="s">
        <v>47</v>
      </c>
      <c r="F587" t="s">
        <v>1849</v>
      </c>
      <c r="G587" t="s">
        <v>11</v>
      </c>
      <c r="H587">
        <v>38780.14</v>
      </c>
      <c r="I587">
        <v>21.41</v>
      </c>
      <c r="J587">
        <v>2.95</v>
      </c>
      <c r="K587">
        <v>3.83</v>
      </c>
      <c r="L587">
        <v>2.21</v>
      </c>
      <c r="M587" s="2">
        <v>2.7E-2</v>
      </c>
      <c r="N587" s="2">
        <v>0.09</v>
      </c>
      <c r="O587">
        <v>4.8099999999999996</v>
      </c>
      <c r="P587">
        <v>7.92</v>
      </c>
      <c r="Q587" s="2">
        <v>2.2499999999999999E-2</v>
      </c>
      <c r="R587" s="2">
        <v>0.12039999999999999</v>
      </c>
      <c r="S587" s="2">
        <v>4.6300000000000001E-2</v>
      </c>
      <c r="T587">
        <v>0.85</v>
      </c>
      <c r="U587" s="1">
        <v>45867.354166666664</v>
      </c>
      <c r="V587">
        <v>2891.44</v>
      </c>
      <c r="W587">
        <v>85.64</v>
      </c>
      <c r="X587">
        <v>80</v>
      </c>
      <c r="Y587" s="3">
        <f>DATE(YEAR(U587), MONTH(U587), DAY(U587))</f>
        <v>45867</v>
      </c>
      <c r="Z587" t="str">
        <f>IF(TEXT(U587, "hh:mm") = "00:00", "08:30", TEXT(U587, "hh:mm"))</f>
        <v>08:30</v>
      </c>
      <c r="AA587" s="3">
        <f>WORKDAY(AB587,-1,[1]USHolidays!$B$2:$B$11)</f>
        <v>45863</v>
      </c>
      <c r="AB587" s="3">
        <f>IF(WEEKDAY(Y587,2)=6,Y587-1,IF(WEEKDAY(Y587,2)=7,Y587-2,IF(Z587="08:30",IF(WEEKDAY(Y587,2)=1,Y587-3, Y587-1),Y587)))</f>
        <v>45866</v>
      </c>
      <c r="AC587" s="3">
        <f>WORKDAY(AB587,1,[1]USHolidays!$B$2:$B$11)</f>
        <v>45867</v>
      </c>
      <c r="AD587">
        <f>ROUND(P587*10, 0)</f>
        <v>79</v>
      </c>
      <c r="AE587">
        <f>ROUND(N587*20, 0)</f>
        <v>2</v>
      </c>
      <c r="AF587">
        <f>ROUND(O587, 0)</f>
        <v>5</v>
      </c>
      <c r="AG587">
        <f>IF(J587 = "", 999, ROUND(J587*10, 0))</f>
        <v>30</v>
      </c>
    </row>
    <row r="588" spans="1:33" x14ac:dyDescent="0.25">
      <c r="A588">
        <v>237</v>
      </c>
      <c r="B588" t="s">
        <v>2009</v>
      </c>
      <c r="C588" t="s">
        <v>2008</v>
      </c>
      <c r="D588" t="s">
        <v>17</v>
      </c>
      <c r="E588" t="s">
        <v>29</v>
      </c>
      <c r="F588" t="s">
        <v>163</v>
      </c>
      <c r="G588" t="s">
        <v>11</v>
      </c>
      <c r="H588">
        <v>4305.62</v>
      </c>
      <c r="I588">
        <v>24.39</v>
      </c>
      <c r="K588">
        <v>28.37</v>
      </c>
      <c r="L588">
        <v>2.29</v>
      </c>
      <c r="M588" s="2">
        <v>1.8499999999999999E-2</v>
      </c>
      <c r="N588" s="2">
        <v>8.9899999999999994E-2</v>
      </c>
      <c r="O588">
        <v>2.5099999999999998</v>
      </c>
      <c r="P588">
        <v>0.27</v>
      </c>
      <c r="Q588" s="2">
        <v>8.6800000000000002E-2</v>
      </c>
      <c r="R588" s="2">
        <v>0.1138</v>
      </c>
      <c r="S588" s="2">
        <v>-3.1E-2</v>
      </c>
      <c r="T588">
        <v>1.08</v>
      </c>
      <c r="U588" s="1">
        <v>45867.354166666664</v>
      </c>
      <c r="V588">
        <v>276.14</v>
      </c>
      <c r="W588">
        <v>109.4</v>
      </c>
      <c r="X588">
        <v>94.43</v>
      </c>
      <c r="Y588" s="3">
        <f>DATE(YEAR(U588), MONTH(U588), DAY(U588))</f>
        <v>45867</v>
      </c>
      <c r="Z588" t="str">
        <f>IF(TEXT(U588, "hh:mm") = "00:00", "08:30", TEXT(U588, "hh:mm"))</f>
        <v>08:30</v>
      </c>
      <c r="AA588" s="3">
        <f>WORKDAY(AB588,-1,[1]USHolidays!$B$2:$B$11)</f>
        <v>45863</v>
      </c>
      <c r="AB588" s="3">
        <f>IF(WEEKDAY(Y588,2)=6,Y588-1,IF(WEEKDAY(Y588,2)=7,Y588-2,IF(Z588="08:30",IF(WEEKDAY(Y588,2)=1,Y588-3, Y588-1),Y588)))</f>
        <v>45866</v>
      </c>
      <c r="AC588" s="3">
        <f>WORKDAY(AB588,1,[1]USHolidays!$B$2:$B$11)</f>
        <v>45867</v>
      </c>
      <c r="AD588">
        <f>ROUND(P588*10, 0)</f>
        <v>3</v>
      </c>
      <c r="AE588">
        <f>ROUND(N588*20, 0)</f>
        <v>2</v>
      </c>
      <c r="AF588">
        <f>ROUND(O588, 0)</f>
        <v>3</v>
      </c>
      <c r="AG588">
        <f>IF(J588 = "", 999, ROUND(J588*10, 0))</f>
        <v>999</v>
      </c>
    </row>
    <row r="589" spans="1:33" x14ac:dyDescent="0.25">
      <c r="A589">
        <v>19</v>
      </c>
      <c r="B589" t="s">
        <v>2007</v>
      </c>
      <c r="C589" t="s">
        <v>2006</v>
      </c>
      <c r="D589" t="s">
        <v>3</v>
      </c>
      <c r="E589" t="s">
        <v>2</v>
      </c>
      <c r="F589" t="s">
        <v>325</v>
      </c>
      <c r="G589" t="s">
        <v>11</v>
      </c>
      <c r="H589">
        <v>18165.759999999998</v>
      </c>
      <c r="I589">
        <v>16.21</v>
      </c>
      <c r="J589">
        <v>3.02</v>
      </c>
      <c r="K589">
        <v>38.58</v>
      </c>
      <c r="L589">
        <v>12.93</v>
      </c>
      <c r="M589" s="2">
        <v>2.1100000000000001E-2</v>
      </c>
      <c r="N589" s="2">
        <v>8.9700000000000002E-2</v>
      </c>
      <c r="O589">
        <v>3.42</v>
      </c>
      <c r="P589">
        <v>1.5</v>
      </c>
      <c r="Q589" s="2">
        <v>8.4900000000000003E-2</v>
      </c>
      <c r="R589" s="2">
        <v>0.28050000000000003</v>
      </c>
      <c r="S589" s="2">
        <v>-8.8999999999999999E-3</v>
      </c>
      <c r="T589">
        <v>1.04</v>
      </c>
      <c r="U589" s="1">
        <v>45897.354166666664</v>
      </c>
      <c r="V589">
        <v>1483.93</v>
      </c>
      <c r="W589">
        <v>227.39</v>
      </c>
      <c r="X589">
        <v>226.81</v>
      </c>
      <c r="Y589" s="3">
        <f>DATE(YEAR(U589), MONTH(U589), DAY(U589))</f>
        <v>45897</v>
      </c>
      <c r="Z589" t="str">
        <f>IF(TEXT(U589, "hh:mm") = "00:00", "08:30", TEXT(U589, "hh:mm"))</f>
        <v>08:30</v>
      </c>
      <c r="AA589" s="3">
        <f>WORKDAY(AB589,-1,[1]USHolidays!$B$2:$B$11)</f>
        <v>45895</v>
      </c>
      <c r="AB589" s="3">
        <f>IF(WEEKDAY(Y589,2)=6,Y589-1,IF(WEEKDAY(Y589,2)=7,Y589-2,IF(Z589="08:30",IF(WEEKDAY(Y589,2)=1,Y589-3, Y589-1),Y589)))</f>
        <v>45896</v>
      </c>
      <c r="AC589" s="3">
        <f>WORKDAY(AB589,1,[1]USHolidays!$B$2:$B$11)</f>
        <v>45897</v>
      </c>
      <c r="AD589">
        <f>ROUND(P589*10, 0)</f>
        <v>15</v>
      </c>
      <c r="AE589">
        <f>ROUND(N589*20, 0)</f>
        <v>2</v>
      </c>
      <c r="AF589">
        <f>ROUND(O589, 0)</f>
        <v>3</v>
      </c>
      <c r="AG589">
        <f>IF(J589 = "", 999, ROUND(J589*10, 0))</f>
        <v>30</v>
      </c>
    </row>
    <row r="590" spans="1:33" x14ac:dyDescent="0.25">
      <c r="A590">
        <v>30</v>
      </c>
      <c r="B590" t="s">
        <v>2005</v>
      </c>
      <c r="C590" t="s">
        <v>2004</v>
      </c>
      <c r="D590" t="s">
        <v>60</v>
      </c>
      <c r="E590" t="s">
        <v>119</v>
      </c>
      <c r="F590" t="s">
        <v>1284</v>
      </c>
      <c r="G590" t="s">
        <v>11</v>
      </c>
      <c r="H590">
        <v>13677.03</v>
      </c>
      <c r="I590">
        <v>26.11</v>
      </c>
      <c r="J590">
        <v>4.3600000000000003</v>
      </c>
      <c r="K590">
        <v>56.93</v>
      </c>
      <c r="L590">
        <v>9.8000000000000007</v>
      </c>
      <c r="M590" s="2">
        <v>1.18E-2</v>
      </c>
      <c r="N590" s="2">
        <v>8.9499999999999996E-2</v>
      </c>
      <c r="O590">
        <v>5.35</v>
      </c>
      <c r="P590">
        <v>0.75</v>
      </c>
      <c r="Q590" s="2">
        <v>0.23300000000000001</v>
      </c>
      <c r="R590" s="2">
        <v>-0.14549999999999999</v>
      </c>
      <c r="S590" s="2">
        <v>-0.24679999999999999</v>
      </c>
      <c r="T590">
        <v>0.83</v>
      </c>
      <c r="U590" s="1">
        <v>45918.354166666664</v>
      </c>
      <c r="V590">
        <v>393.37</v>
      </c>
      <c r="W590">
        <v>425.67</v>
      </c>
      <c r="X590">
        <v>361.76</v>
      </c>
      <c r="Y590" s="3">
        <f>DATE(YEAR(U590), MONTH(U590), DAY(U590))</f>
        <v>45918</v>
      </c>
      <c r="Z590" t="str">
        <f>IF(TEXT(U590, "hh:mm") = "00:00", "08:30", TEXT(U590, "hh:mm"))</f>
        <v>08:30</v>
      </c>
      <c r="AA590" s="3">
        <f>WORKDAY(AB590,-1,[1]USHolidays!$B$2:$B$11)</f>
        <v>45916</v>
      </c>
      <c r="AB590" s="3">
        <f>IF(WEEKDAY(Y590,2)=6,Y590-1,IF(WEEKDAY(Y590,2)=7,Y590-2,IF(Z590="08:30",IF(WEEKDAY(Y590,2)=1,Y590-3, Y590-1),Y590)))</f>
        <v>45917</v>
      </c>
      <c r="AC590" s="3">
        <f>WORKDAY(AB590,1,[1]USHolidays!$B$2:$B$11)</f>
        <v>45918</v>
      </c>
      <c r="AD590">
        <f>ROUND(P590*10, 0)</f>
        <v>8</v>
      </c>
      <c r="AE590">
        <f>ROUND(N590*20, 0)</f>
        <v>2</v>
      </c>
      <c r="AF590">
        <f>ROUND(O590, 0)</f>
        <v>5</v>
      </c>
      <c r="AG590">
        <f>IF(J590 = "", 999, ROUND(J590*10, 0))</f>
        <v>44</v>
      </c>
    </row>
    <row r="591" spans="1:33" x14ac:dyDescent="0.25">
      <c r="A591">
        <v>215</v>
      </c>
      <c r="B591" t="s">
        <v>2003</v>
      </c>
      <c r="C591" t="s">
        <v>2002</v>
      </c>
      <c r="D591" t="s">
        <v>3</v>
      </c>
      <c r="E591" t="s">
        <v>25</v>
      </c>
      <c r="F591" t="s">
        <v>38</v>
      </c>
      <c r="G591" t="s">
        <v>11</v>
      </c>
      <c r="H591">
        <v>7541.63</v>
      </c>
      <c r="I591">
        <v>17.63</v>
      </c>
      <c r="J591">
        <v>2.15</v>
      </c>
      <c r="K591">
        <v>-4.88</v>
      </c>
      <c r="L591">
        <v>3.66</v>
      </c>
      <c r="N591" s="2">
        <v>8.9300000000000004E-2</v>
      </c>
      <c r="O591">
        <v>5.17</v>
      </c>
      <c r="P591">
        <v>0</v>
      </c>
      <c r="Q591" s="2">
        <v>0.19159999999999999</v>
      </c>
      <c r="R591" s="2">
        <v>2.8E-3</v>
      </c>
      <c r="S591" s="2">
        <v>-4.0599999999999997E-2</v>
      </c>
      <c r="T591">
        <v>0.69</v>
      </c>
      <c r="U591" s="1">
        <v>45876.6875</v>
      </c>
      <c r="V591">
        <v>3483.58</v>
      </c>
      <c r="W591">
        <v>29.29</v>
      </c>
      <c r="X591">
        <v>28.82</v>
      </c>
      <c r="Y591" s="3">
        <f>DATE(YEAR(U591), MONTH(U591), DAY(U591))</f>
        <v>45876</v>
      </c>
      <c r="Z591" t="str">
        <f>IF(TEXT(U591, "hh:mm") = "00:00", "08:30", TEXT(U591, "hh:mm"))</f>
        <v>16:30</v>
      </c>
      <c r="AA591" s="3">
        <f>WORKDAY(AB591,-1,[1]USHolidays!$B$2:$B$11)</f>
        <v>45875</v>
      </c>
      <c r="AB591" s="3">
        <f>IF(WEEKDAY(Y591,2)=6,Y591-1,IF(WEEKDAY(Y591,2)=7,Y591-2,IF(Z591="08:30",IF(WEEKDAY(Y591,2)=1,Y591-3, Y591-1),Y591)))</f>
        <v>45876</v>
      </c>
      <c r="AC591" s="3">
        <f>WORKDAY(AB591,1,[1]USHolidays!$B$2:$B$11)</f>
        <v>45877</v>
      </c>
      <c r="AD591">
        <f>ROUND(P591*10, 0)</f>
        <v>0</v>
      </c>
      <c r="AE591">
        <f>ROUND(N591*20, 0)</f>
        <v>2</v>
      </c>
      <c r="AF591">
        <f>ROUND(O591, 0)</f>
        <v>5</v>
      </c>
      <c r="AG591">
        <f>IF(J591 = "", 999, ROUND(J591*10, 0))</f>
        <v>22</v>
      </c>
    </row>
    <row r="592" spans="1:33" x14ac:dyDescent="0.25">
      <c r="A592">
        <v>516</v>
      </c>
      <c r="B592" t="s">
        <v>2001</v>
      </c>
      <c r="C592" t="s">
        <v>2000</v>
      </c>
      <c r="D592" t="s">
        <v>3</v>
      </c>
      <c r="E592" t="s">
        <v>29</v>
      </c>
      <c r="F592" t="s">
        <v>575</v>
      </c>
      <c r="G592" t="s">
        <v>11</v>
      </c>
      <c r="H592">
        <v>13025.83</v>
      </c>
      <c r="I592">
        <v>41.07</v>
      </c>
      <c r="J592">
        <v>58.67</v>
      </c>
      <c r="K592">
        <v>61.76</v>
      </c>
      <c r="L592">
        <v>2.85</v>
      </c>
      <c r="M592" s="2">
        <v>1.77E-2</v>
      </c>
      <c r="N592" s="2">
        <v>8.9200000000000002E-2</v>
      </c>
      <c r="O592">
        <v>2.0699999999999998</v>
      </c>
      <c r="P592">
        <v>1.1599999999999999</v>
      </c>
      <c r="Q592" s="2">
        <v>2.98E-2</v>
      </c>
      <c r="R592" s="2">
        <v>0.15260000000000001</v>
      </c>
      <c r="S592" s="2">
        <v>-8.5500000000000007E-2</v>
      </c>
      <c r="T592">
        <v>1.31</v>
      </c>
      <c r="U592" s="1">
        <v>45875.354166666664</v>
      </c>
      <c r="V592">
        <v>852.31</v>
      </c>
      <c r="W592">
        <v>175.93</v>
      </c>
      <c r="X592">
        <v>155.76</v>
      </c>
      <c r="Y592" s="3">
        <f>DATE(YEAR(U592), MONTH(U592), DAY(U592))</f>
        <v>45875</v>
      </c>
      <c r="Z592" t="str">
        <f>IF(TEXT(U592, "hh:mm") = "00:00", "08:30", TEXT(U592, "hh:mm"))</f>
        <v>08:30</v>
      </c>
      <c r="AA592" s="3">
        <f>WORKDAY(AB592,-1,[1]USHolidays!$B$2:$B$11)</f>
        <v>45873</v>
      </c>
      <c r="AB592" s="3">
        <f>IF(WEEKDAY(Y592,2)=6,Y592-1,IF(WEEKDAY(Y592,2)=7,Y592-2,IF(Z592="08:30",IF(WEEKDAY(Y592,2)=1,Y592-3, Y592-1),Y592)))</f>
        <v>45874</v>
      </c>
      <c r="AC592" s="3">
        <f>WORKDAY(AB592,1,[1]USHolidays!$B$2:$B$11)</f>
        <v>45875</v>
      </c>
      <c r="AD592">
        <f>ROUND(P592*10, 0)</f>
        <v>12</v>
      </c>
      <c r="AE592">
        <f>ROUND(N592*20, 0)</f>
        <v>2</v>
      </c>
      <c r="AF592">
        <f>ROUND(O592, 0)</f>
        <v>2</v>
      </c>
      <c r="AG592">
        <f>IF(J592 = "", 999, ROUND(J592*10, 0))</f>
        <v>587</v>
      </c>
    </row>
    <row r="593" spans="1:33" x14ac:dyDescent="0.25">
      <c r="A593">
        <v>374</v>
      </c>
      <c r="B593" t="s">
        <v>1999</v>
      </c>
      <c r="C593" t="s">
        <v>1998</v>
      </c>
      <c r="D593" t="s">
        <v>3</v>
      </c>
      <c r="E593" t="s">
        <v>25</v>
      </c>
      <c r="F593" t="s">
        <v>152</v>
      </c>
      <c r="G593" t="s">
        <v>110</v>
      </c>
      <c r="H593">
        <v>13803.3</v>
      </c>
      <c r="I593">
        <v>22.27</v>
      </c>
      <c r="J593">
        <v>4.24</v>
      </c>
      <c r="K593">
        <v>14.82</v>
      </c>
      <c r="L593">
        <v>10.08</v>
      </c>
      <c r="M593" s="2">
        <v>1.5299999999999999E-2</v>
      </c>
      <c r="N593" s="2">
        <v>8.8900000000000007E-2</v>
      </c>
      <c r="O593">
        <v>5.62</v>
      </c>
      <c r="P593">
        <v>0.04</v>
      </c>
      <c r="Q593" s="2">
        <v>0.13780000000000001</v>
      </c>
      <c r="R593" s="2">
        <v>0.2409</v>
      </c>
      <c r="S593" s="2">
        <v>0.13600000000000001</v>
      </c>
      <c r="T593">
        <v>0.94</v>
      </c>
      <c r="U593" s="1">
        <v>45867.6875</v>
      </c>
      <c r="V593">
        <v>622.30999999999995</v>
      </c>
      <c r="W593">
        <v>102.31</v>
      </c>
      <c r="X593">
        <v>93.55</v>
      </c>
      <c r="Y593" s="3">
        <f>DATE(YEAR(U593), MONTH(U593), DAY(U593))</f>
        <v>45867</v>
      </c>
      <c r="Z593" t="str">
        <f>IF(TEXT(U593, "hh:mm") = "00:00", "08:30", TEXT(U593, "hh:mm"))</f>
        <v>16:30</v>
      </c>
      <c r="AA593" s="3">
        <f>WORKDAY(AB593,-1,[1]USHolidays!$B$2:$B$11)</f>
        <v>45866</v>
      </c>
      <c r="AB593" s="3">
        <f>IF(WEEKDAY(Y593,2)=6,Y593-1,IF(WEEKDAY(Y593,2)=7,Y593-2,IF(Z593="08:30",IF(WEEKDAY(Y593,2)=1,Y593-3, Y593-1),Y593)))</f>
        <v>45867</v>
      </c>
      <c r="AC593" s="3">
        <f>WORKDAY(AB593,1,[1]USHolidays!$B$2:$B$11)</f>
        <v>45868</v>
      </c>
      <c r="AD593">
        <f>ROUND(P593*10, 0)</f>
        <v>0</v>
      </c>
      <c r="AE593">
        <f>ROUND(N593*20, 0)</f>
        <v>2</v>
      </c>
      <c r="AF593">
        <f>ROUND(O593, 0)</f>
        <v>6</v>
      </c>
      <c r="AG593">
        <f>IF(J593 = "", 999, ROUND(J593*10, 0))</f>
        <v>42</v>
      </c>
    </row>
    <row r="594" spans="1:33" x14ac:dyDescent="0.25">
      <c r="A594">
        <v>298</v>
      </c>
      <c r="B594" t="s">
        <v>1997</v>
      </c>
      <c r="C594" t="s">
        <v>1996</v>
      </c>
      <c r="D594" t="s">
        <v>60</v>
      </c>
      <c r="E594" t="s">
        <v>25</v>
      </c>
      <c r="F594" t="s">
        <v>38</v>
      </c>
      <c r="G594" t="s">
        <v>11</v>
      </c>
      <c r="H594">
        <v>20361.7</v>
      </c>
      <c r="I594">
        <v>26.21</v>
      </c>
      <c r="J594">
        <v>2.2599999999999998</v>
      </c>
      <c r="K594">
        <v>2.91</v>
      </c>
      <c r="L594">
        <v>7.85</v>
      </c>
      <c r="N594" s="2">
        <v>8.8900000000000007E-2</v>
      </c>
      <c r="O594">
        <v>2.65</v>
      </c>
      <c r="P594">
        <v>9.6</v>
      </c>
      <c r="Q594" s="2">
        <v>0.17019999999999999</v>
      </c>
      <c r="R594" s="2">
        <v>-0.2006</v>
      </c>
      <c r="S594" s="2">
        <v>-0.25490000000000002</v>
      </c>
      <c r="T594">
        <v>1.03</v>
      </c>
      <c r="U594" s="1">
        <v>45876.6875</v>
      </c>
      <c r="V594">
        <v>1691.66</v>
      </c>
      <c r="W594">
        <v>193.87</v>
      </c>
      <c r="X594">
        <v>147.07</v>
      </c>
      <c r="Y594" s="3">
        <f>DATE(YEAR(U594), MONTH(U594), DAY(U594))</f>
        <v>45876</v>
      </c>
      <c r="Z594" t="str">
        <f>IF(TEXT(U594, "hh:mm") = "00:00", "08:30", TEXT(U594, "hh:mm"))</f>
        <v>16:30</v>
      </c>
      <c r="AA594" s="3">
        <f>WORKDAY(AB594,-1,[1]USHolidays!$B$2:$B$11)</f>
        <v>45875</v>
      </c>
      <c r="AB594" s="3">
        <f>IF(WEEKDAY(Y594,2)=6,Y594-1,IF(WEEKDAY(Y594,2)=7,Y594-2,IF(Z594="08:30",IF(WEEKDAY(Y594,2)=1,Y594-3, Y594-1),Y594)))</f>
        <v>45876</v>
      </c>
      <c r="AC594" s="3">
        <f>WORKDAY(AB594,1,[1]USHolidays!$B$2:$B$11)</f>
        <v>45877</v>
      </c>
      <c r="AD594">
        <f>ROUND(P594*10, 0)</f>
        <v>96</v>
      </c>
      <c r="AE594">
        <f>ROUND(N594*20, 0)</f>
        <v>2</v>
      </c>
      <c r="AF594">
        <f>ROUND(O594, 0)</f>
        <v>3</v>
      </c>
      <c r="AG594">
        <f>IF(J594 = "", 999, ROUND(J594*10, 0))</f>
        <v>23</v>
      </c>
    </row>
    <row r="595" spans="1:33" x14ac:dyDescent="0.25">
      <c r="A595">
        <v>262</v>
      </c>
      <c r="B595" t="s">
        <v>1995</v>
      </c>
      <c r="C595" t="s">
        <v>1994</v>
      </c>
      <c r="D595" t="s">
        <v>3</v>
      </c>
      <c r="E595" t="s">
        <v>29</v>
      </c>
      <c r="F595" t="s">
        <v>297</v>
      </c>
      <c r="G595" t="s">
        <v>11</v>
      </c>
      <c r="H595">
        <v>7110.25</v>
      </c>
      <c r="I595">
        <v>28</v>
      </c>
      <c r="J595">
        <v>3.01</v>
      </c>
      <c r="K595">
        <v>34.1</v>
      </c>
      <c r="L595">
        <v>4.25</v>
      </c>
      <c r="M595" s="2">
        <v>2.8E-3</v>
      </c>
      <c r="N595" s="2">
        <v>8.8800000000000004E-2</v>
      </c>
      <c r="O595">
        <v>3</v>
      </c>
      <c r="P595">
        <v>0.56000000000000005</v>
      </c>
      <c r="Q595" s="2">
        <v>9.3299999999999994E-2</v>
      </c>
      <c r="R595" s="2">
        <v>-6.2199999999999998E-2</v>
      </c>
      <c r="S595" s="2">
        <v>-2.3300000000000001E-2</v>
      </c>
      <c r="T595">
        <v>1.25</v>
      </c>
      <c r="U595" s="1">
        <v>45875.354166666664</v>
      </c>
      <c r="V595">
        <v>358.63</v>
      </c>
      <c r="W595">
        <v>136.88</v>
      </c>
      <c r="X595">
        <v>117.14</v>
      </c>
      <c r="Y595" s="3">
        <f>DATE(YEAR(U595), MONTH(U595), DAY(U595))</f>
        <v>45875</v>
      </c>
      <c r="Z595" t="str">
        <f>IF(TEXT(U595, "hh:mm") = "00:00", "08:30", TEXT(U595, "hh:mm"))</f>
        <v>08:30</v>
      </c>
      <c r="AA595" s="3">
        <f>WORKDAY(AB595,-1,[1]USHolidays!$B$2:$B$11)</f>
        <v>45873</v>
      </c>
      <c r="AB595" s="3">
        <f>IF(WEEKDAY(Y595,2)=6,Y595-1,IF(WEEKDAY(Y595,2)=7,Y595-2,IF(Z595="08:30",IF(WEEKDAY(Y595,2)=1,Y595-3, Y595-1),Y595)))</f>
        <v>45874</v>
      </c>
      <c r="AC595" s="3">
        <f>WORKDAY(AB595,1,[1]USHolidays!$B$2:$B$11)</f>
        <v>45875</v>
      </c>
      <c r="AD595">
        <f>ROUND(P595*10, 0)</f>
        <v>6</v>
      </c>
      <c r="AE595">
        <f>ROUND(N595*20, 0)</f>
        <v>2</v>
      </c>
      <c r="AF595">
        <f>ROUND(O595, 0)</f>
        <v>3</v>
      </c>
      <c r="AG595">
        <f>IF(J595 = "", 999, ROUND(J595*10, 0))</f>
        <v>30</v>
      </c>
    </row>
    <row r="596" spans="1:33" x14ac:dyDescent="0.25">
      <c r="A596">
        <v>358</v>
      </c>
      <c r="B596" t="s">
        <v>1993</v>
      </c>
      <c r="C596" t="s">
        <v>1992</v>
      </c>
      <c r="D596" t="s">
        <v>3</v>
      </c>
      <c r="E596" t="s">
        <v>29</v>
      </c>
      <c r="F596" t="s">
        <v>305</v>
      </c>
      <c r="G596" t="s">
        <v>11</v>
      </c>
      <c r="H596">
        <v>6864.44</v>
      </c>
      <c r="I596">
        <v>41.73</v>
      </c>
      <c r="J596">
        <v>0.84</v>
      </c>
      <c r="K596">
        <v>43.9</v>
      </c>
      <c r="L596">
        <v>2.09</v>
      </c>
      <c r="M596" s="2">
        <v>1.61E-2</v>
      </c>
      <c r="N596" s="2">
        <v>8.8700000000000001E-2</v>
      </c>
      <c r="O596">
        <v>2.81</v>
      </c>
      <c r="P596">
        <v>0.38</v>
      </c>
      <c r="Q596" s="2">
        <v>2.2200000000000001E-2</v>
      </c>
      <c r="R596" s="2">
        <v>8.0299999999999996E-2</v>
      </c>
      <c r="S596" s="2">
        <v>-0.2014</v>
      </c>
      <c r="T596">
        <v>1.18</v>
      </c>
      <c r="U596" s="1">
        <v>45861.6875</v>
      </c>
      <c r="V596">
        <v>2754.62</v>
      </c>
      <c r="W596">
        <v>53.21</v>
      </c>
      <c r="X596">
        <v>42.36</v>
      </c>
      <c r="Y596" s="3">
        <f>DATE(YEAR(U596), MONTH(U596), DAY(U596))</f>
        <v>45861</v>
      </c>
      <c r="Z596" t="str">
        <f>IF(TEXT(U596, "hh:mm") = "00:00", "08:30", TEXT(U596, "hh:mm"))</f>
        <v>16:30</v>
      </c>
      <c r="AA596" s="3">
        <f>WORKDAY(AB596,-1,[1]USHolidays!$B$2:$B$11)</f>
        <v>45860</v>
      </c>
      <c r="AB596" s="3">
        <f>IF(WEEKDAY(Y596,2)=6,Y596-1,IF(WEEKDAY(Y596,2)=7,Y596-2,IF(Z596="08:30",IF(WEEKDAY(Y596,2)=1,Y596-3, Y596-1),Y596)))</f>
        <v>45861</v>
      </c>
      <c r="AC596" s="3">
        <f>WORKDAY(AB596,1,[1]USHolidays!$B$2:$B$11)</f>
        <v>45862</v>
      </c>
      <c r="AD596">
        <f>ROUND(P596*10, 0)</f>
        <v>4</v>
      </c>
      <c r="AE596">
        <f>ROUND(N596*20, 0)</f>
        <v>2</v>
      </c>
      <c r="AF596">
        <f>ROUND(O596, 0)</f>
        <v>3</v>
      </c>
      <c r="AG596">
        <f>IF(J596 = "", 999, ROUND(J596*10, 0))</f>
        <v>8</v>
      </c>
    </row>
    <row r="597" spans="1:33" x14ac:dyDescent="0.25">
      <c r="A597">
        <v>261</v>
      </c>
      <c r="B597" t="s">
        <v>1991</v>
      </c>
      <c r="C597" t="s">
        <v>1990</v>
      </c>
      <c r="D597" t="s">
        <v>60</v>
      </c>
      <c r="E597" t="s">
        <v>119</v>
      </c>
      <c r="F597" t="s">
        <v>277</v>
      </c>
      <c r="G597" t="s">
        <v>11</v>
      </c>
      <c r="H597">
        <v>17061.52</v>
      </c>
      <c r="I597">
        <v>30.89</v>
      </c>
      <c r="K597">
        <v>46.91</v>
      </c>
      <c r="L597">
        <v>8.9600000000000009</v>
      </c>
      <c r="M597" s="2">
        <v>1.49E-2</v>
      </c>
      <c r="N597" s="2">
        <v>8.8599999999999998E-2</v>
      </c>
      <c r="O597">
        <v>12.11</v>
      </c>
      <c r="P597">
        <v>0</v>
      </c>
      <c r="Q597" s="2">
        <v>0.15720000000000001</v>
      </c>
      <c r="R597" s="2">
        <v>5.0500000000000003E-2</v>
      </c>
      <c r="S597" s="2">
        <v>-0.1113</v>
      </c>
      <c r="T597">
        <v>0.33</v>
      </c>
      <c r="U597" s="1">
        <v>45876.6875</v>
      </c>
      <c r="V597">
        <v>144.58000000000001</v>
      </c>
      <c r="W597">
        <v>115</v>
      </c>
      <c r="X597">
        <v>366.36</v>
      </c>
      <c r="Y597" s="3">
        <f>DATE(YEAR(U597), MONTH(U597), DAY(U597))</f>
        <v>45876</v>
      </c>
      <c r="Z597" t="str">
        <f>IF(TEXT(U597, "hh:mm") = "00:00", "08:30", TEXT(U597, "hh:mm"))</f>
        <v>16:30</v>
      </c>
      <c r="AA597" s="3">
        <f>WORKDAY(AB597,-1,[1]USHolidays!$B$2:$B$11)</f>
        <v>45875</v>
      </c>
      <c r="AB597" s="3">
        <f>IF(WEEKDAY(Y597,2)=6,Y597-1,IF(WEEKDAY(Y597,2)=7,Y597-2,IF(Z597="08:30",IF(WEEKDAY(Y597,2)=1,Y597-3, Y597-1),Y597)))</f>
        <v>45876</v>
      </c>
      <c r="AC597" s="3">
        <f>WORKDAY(AB597,1,[1]USHolidays!$B$2:$B$11)</f>
        <v>45877</v>
      </c>
      <c r="AD597">
        <f>ROUND(P597*10, 0)</f>
        <v>0</v>
      </c>
      <c r="AE597">
        <f>ROUND(N597*20, 0)</f>
        <v>2</v>
      </c>
      <c r="AF597">
        <f>ROUND(O597, 0)</f>
        <v>12</v>
      </c>
      <c r="AG597">
        <f>IF(J597 = "", 999, ROUND(J597*10, 0))</f>
        <v>999</v>
      </c>
    </row>
    <row r="598" spans="1:33" x14ac:dyDescent="0.25">
      <c r="A598">
        <v>490</v>
      </c>
      <c r="B598" t="s">
        <v>1989</v>
      </c>
      <c r="C598" t="s">
        <v>1988</v>
      </c>
      <c r="D598" t="s">
        <v>17</v>
      </c>
      <c r="E598" t="s">
        <v>51</v>
      </c>
      <c r="F598" t="s">
        <v>274</v>
      </c>
      <c r="G598" t="s">
        <v>11</v>
      </c>
      <c r="H598">
        <v>4486.58</v>
      </c>
      <c r="I598">
        <v>15.03</v>
      </c>
      <c r="J598">
        <v>3.97</v>
      </c>
      <c r="K598">
        <v>35.159999999999997</v>
      </c>
      <c r="L598">
        <v>0.51</v>
      </c>
      <c r="M598" s="2">
        <v>5.0900000000000001E-2</v>
      </c>
      <c r="N598" s="2">
        <v>8.8499999999999995E-2</v>
      </c>
      <c r="O598">
        <v>3.55</v>
      </c>
      <c r="P598">
        <v>1.31</v>
      </c>
      <c r="Q598" s="2">
        <v>9.0300000000000005E-2</v>
      </c>
      <c r="R598" s="2">
        <v>-2.7799999999999998E-2</v>
      </c>
      <c r="S598" s="2">
        <v>-6.1199999999999997E-2</v>
      </c>
      <c r="T598">
        <v>0.56999999999999995</v>
      </c>
      <c r="U598" s="1">
        <v>45863.354166666664</v>
      </c>
      <c r="V598">
        <v>1172.29</v>
      </c>
      <c r="W598">
        <v>46</v>
      </c>
      <c r="X598">
        <v>40.950000000000003</v>
      </c>
      <c r="Y598" s="3">
        <f>DATE(YEAR(U598), MONTH(U598), DAY(U598))</f>
        <v>45863</v>
      </c>
      <c r="Z598" t="str">
        <f>IF(TEXT(U598, "hh:mm") = "00:00", "08:30", TEXT(U598, "hh:mm"))</f>
        <v>08:30</v>
      </c>
      <c r="AA598" s="3">
        <f>WORKDAY(AB598,-1,[1]USHolidays!$B$2:$B$11)</f>
        <v>45861</v>
      </c>
      <c r="AB598" s="3">
        <f>IF(WEEKDAY(Y598,2)=6,Y598-1,IF(WEEKDAY(Y598,2)=7,Y598-2,IF(Z598="08:30",IF(WEEKDAY(Y598,2)=1,Y598-3, Y598-1),Y598)))</f>
        <v>45862</v>
      </c>
      <c r="AC598" s="3">
        <f>WORKDAY(AB598,1,[1]USHolidays!$B$2:$B$11)</f>
        <v>45863</v>
      </c>
      <c r="AD598">
        <f>ROUND(P598*10, 0)</f>
        <v>13</v>
      </c>
      <c r="AE598">
        <f>ROUND(N598*20, 0)</f>
        <v>2</v>
      </c>
      <c r="AF598">
        <f>ROUND(O598, 0)</f>
        <v>4</v>
      </c>
      <c r="AG598">
        <f>IF(J598 = "", 999, ROUND(J598*10, 0))</f>
        <v>40</v>
      </c>
    </row>
    <row r="599" spans="1:33" x14ac:dyDescent="0.25">
      <c r="A599">
        <v>42</v>
      </c>
      <c r="B599" t="s">
        <v>1987</v>
      </c>
      <c r="C599" t="s">
        <v>1986</v>
      </c>
      <c r="D599" t="s">
        <v>60</v>
      </c>
      <c r="E599" t="s">
        <v>2</v>
      </c>
      <c r="F599" t="s">
        <v>325</v>
      </c>
      <c r="G599" t="s">
        <v>11</v>
      </c>
      <c r="H599">
        <v>23906.12</v>
      </c>
      <c r="I599">
        <v>20.77</v>
      </c>
      <c r="J599">
        <v>4.76</v>
      </c>
      <c r="K599">
        <v>53.96</v>
      </c>
      <c r="L599">
        <v>10.119999999999999</v>
      </c>
      <c r="N599" s="2">
        <v>8.8300000000000003E-2</v>
      </c>
      <c r="O599">
        <v>2.99</v>
      </c>
      <c r="P599">
        <v>0.81</v>
      </c>
      <c r="Q599" s="2">
        <v>0.1045</v>
      </c>
      <c r="R599" s="2">
        <v>0.27550000000000002</v>
      </c>
      <c r="S599" s="2">
        <v>0.22289999999999999</v>
      </c>
      <c r="T599">
        <v>1.07</v>
      </c>
      <c r="U599" s="1">
        <v>45897.6875</v>
      </c>
      <c r="V599">
        <v>743.94</v>
      </c>
      <c r="W599">
        <v>551.04999999999995</v>
      </c>
      <c r="X599">
        <v>531.89</v>
      </c>
      <c r="Y599" s="3">
        <f>DATE(YEAR(U599), MONTH(U599), DAY(U599))</f>
        <v>45897</v>
      </c>
      <c r="Z599" t="str">
        <f>IF(TEXT(U599, "hh:mm") = "00:00", "08:30", TEXT(U599, "hh:mm"))</f>
        <v>16:30</v>
      </c>
      <c r="AA599" s="3">
        <f>WORKDAY(AB599,-1,[1]USHolidays!$B$2:$B$11)</f>
        <v>45896</v>
      </c>
      <c r="AB599" s="3">
        <f>IF(WEEKDAY(Y599,2)=6,Y599-1,IF(WEEKDAY(Y599,2)=7,Y599-2,IF(Z599="08:30",IF(WEEKDAY(Y599,2)=1,Y599-3, Y599-1),Y599)))</f>
        <v>45897</v>
      </c>
      <c r="AC599" s="3">
        <f>WORKDAY(AB599,1,[1]USHolidays!$B$2:$B$11)</f>
        <v>45898</v>
      </c>
      <c r="AD599">
        <f>ROUND(P599*10, 0)</f>
        <v>8</v>
      </c>
      <c r="AE599">
        <f>ROUND(N599*20, 0)</f>
        <v>2</v>
      </c>
      <c r="AF599">
        <f>ROUND(O599, 0)</f>
        <v>3</v>
      </c>
      <c r="AG599">
        <f>IF(J599 = "", 999, ROUND(J599*10, 0))</f>
        <v>48</v>
      </c>
    </row>
    <row r="600" spans="1:33" x14ac:dyDescent="0.25">
      <c r="A600">
        <v>500</v>
      </c>
      <c r="B600" t="s">
        <v>1985</v>
      </c>
      <c r="C600" t="s">
        <v>1984</v>
      </c>
      <c r="D600" t="s">
        <v>17</v>
      </c>
      <c r="E600" t="s">
        <v>29</v>
      </c>
      <c r="F600" t="s">
        <v>564</v>
      </c>
      <c r="G600" t="s">
        <v>11</v>
      </c>
      <c r="H600">
        <v>2094.65</v>
      </c>
      <c r="I600">
        <v>53.08</v>
      </c>
      <c r="J600">
        <v>15.52</v>
      </c>
      <c r="K600">
        <v>3.05</v>
      </c>
      <c r="L600">
        <v>14.12</v>
      </c>
      <c r="M600" s="2">
        <v>4.3200000000000002E-2</v>
      </c>
      <c r="N600" s="2">
        <v>8.8099999999999998E-2</v>
      </c>
      <c r="O600">
        <v>4.29</v>
      </c>
      <c r="P600">
        <v>3.89</v>
      </c>
      <c r="Q600" s="2">
        <v>6.0000000000000001E-3</v>
      </c>
      <c r="R600" s="2">
        <v>-0.16750000000000001</v>
      </c>
      <c r="S600" s="2">
        <v>-0.28270000000000001</v>
      </c>
      <c r="T600">
        <v>0.5</v>
      </c>
      <c r="U600" s="1">
        <v>45870.354166666664</v>
      </c>
      <c r="V600">
        <v>576.17999999999995</v>
      </c>
      <c r="W600">
        <v>57.75</v>
      </c>
      <c r="X600">
        <v>55.6</v>
      </c>
      <c r="Y600" s="3">
        <f>DATE(YEAR(U600), MONTH(U600), DAY(U600))</f>
        <v>45870</v>
      </c>
      <c r="Z600" t="str">
        <f>IF(TEXT(U600, "hh:mm") = "00:00", "08:30", TEXT(U600, "hh:mm"))</f>
        <v>08:30</v>
      </c>
      <c r="AA600" s="3">
        <f>WORKDAY(AB600,-1,[1]USHolidays!$B$2:$B$11)</f>
        <v>45868</v>
      </c>
      <c r="AB600" s="3">
        <f>IF(WEEKDAY(Y600,2)=6,Y600-1,IF(WEEKDAY(Y600,2)=7,Y600-2,IF(Z600="08:30",IF(WEEKDAY(Y600,2)=1,Y600-3, Y600-1),Y600)))</f>
        <v>45869</v>
      </c>
      <c r="AC600" s="3">
        <f>WORKDAY(AB600,1,[1]USHolidays!$B$2:$B$11)</f>
        <v>45870</v>
      </c>
      <c r="AD600">
        <f>ROUND(P600*10, 0)</f>
        <v>39</v>
      </c>
      <c r="AE600">
        <f>ROUND(N600*20, 0)</f>
        <v>2</v>
      </c>
      <c r="AF600">
        <f>ROUND(O600, 0)</f>
        <v>4</v>
      </c>
      <c r="AG600">
        <f>IF(J600 = "", 999, ROUND(J600*10, 0))</f>
        <v>155</v>
      </c>
    </row>
    <row r="601" spans="1:33" x14ac:dyDescent="0.25">
      <c r="A601">
        <v>266</v>
      </c>
      <c r="B601" t="s">
        <v>1983</v>
      </c>
      <c r="C601" t="s">
        <v>1982</v>
      </c>
      <c r="D601" t="s">
        <v>3</v>
      </c>
      <c r="E601" t="s">
        <v>16</v>
      </c>
      <c r="F601" t="s">
        <v>35</v>
      </c>
      <c r="G601" t="s">
        <v>11</v>
      </c>
      <c r="H601">
        <v>60106.25</v>
      </c>
      <c r="I601">
        <v>13.51</v>
      </c>
      <c r="J601">
        <v>1.52</v>
      </c>
      <c r="K601">
        <v>9.15</v>
      </c>
      <c r="L601">
        <v>7.0000000000000007E-2</v>
      </c>
      <c r="M601" s="2">
        <v>7.5700000000000003E-2</v>
      </c>
      <c r="N601" s="2">
        <v>8.7999999999999995E-2</v>
      </c>
      <c r="O601">
        <v>1.87</v>
      </c>
      <c r="P601">
        <v>1.77</v>
      </c>
      <c r="Q601" s="2">
        <v>5.5500000000000001E-2</v>
      </c>
      <c r="R601" s="2">
        <v>-2.07E-2</v>
      </c>
      <c r="S601" s="2">
        <v>-0.1062</v>
      </c>
      <c r="T601">
        <v>0.83</v>
      </c>
      <c r="U601" s="1">
        <v>45875.6875</v>
      </c>
      <c r="V601">
        <v>13154.67</v>
      </c>
      <c r="W601">
        <v>22.78</v>
      </c>
      <c r="X601">
        <v>17.510000000000002</v>
      </c>
      <c r="Y601" s="3">
        <f>DATE(YEAR(U601), MONTH(U601), DAY(U601))</f>
        <v>45875</v>
      </c>
      <c r="Z601" t="str">
        <f>IF(TEXT(U601, "hh:mm") = "00:00", "08:30", TEXT(U601, "hh:mm"))</f>
        <v>16:30</v>
      </c>
      <c r="AA601" s="3">
        <f>WORKDAY(AB601,-1,[1]USHolidays!$B$2:$B$11)</f>
        <v>45874</v>
      </c>
      <c r="AB601" s="3">
        <f>IF(WEEKDAY(Y601,2)=6,Y601-1,IF(WEEKDAY(Y601,2)=7,Y601-2,IF(Z601="08:30",IF(WEEKDAY(Y601,2)=1,Y601-3, Y601-1),Y601)))</f>
        <v>45875</v>
      </c>
      <c r="AC601" s="3">
        <f>WORKDAY(AB601,1,[1]USHolidays!$B$2:$B$11)</f>
        <v>45876</v>
      </c>
      <c r="AD601">
        <f>ROUND(P601*10, 0)</f>
        <v>18</v>
      </c>
      <c r="AE601">
        <f>ROUND(N601*20, 0)</f>
        <v>2</v>
      </c>
      <c r="AF601">
        <f>ROUND(O601, 0)</f>
        <v>2</v>
      </c>
      <c r="AG601">
        <f>IF(J601 = "", 999, ROUND(J601*10, 0))</f>
        <v>15</v>
      </c>
    </row>
    <row r="602" spans="1:33" x14ac:dyDescent="0.25">
      <c r="A602">
        <v>666</v>
      </c>
      <c r="B602" t="s">
        <v>1981</v>
      </c>
      <c r="C602" t="s">
        <v>1980</v>
      </c>
      <c r="D602" t="s">
        <v>3</v>
      </c>
      <c r="E602" t="s">
        <v>25</v>
      </c>
      <c r="F602" t="s">
        <v>38</v>
      </c>
      <c r="G602" t="s">
        <v>11</v>
      </c>
      <c r="H602">
        <v>5884.55</v>
      </c>
      <c r="I602">
        <v>21.7</v>
      </c>
      <c r="J602">
        <v>2.62</v>
      </c>
      <c r="K602">
        <v>28.53</v>
      </c>
      <c r="L602">
        <v>165.38</v>
      </c>
      <c r="N602" s="2">
        <v>8.7999999999999995E-2</v>
      </c>
      <c r="O602">
        <v>3.43</v>
      </c>
      <c r="P602">
        <v>5.56</v>
      </c>
      <c r="Q602" s="2">
        <v>0.1179</v>
      </c>
      <c r="R602" s="2">
        <v>0.30349999999999999</v>
      </c>
      <c r="S602" s="2">
        <v>-2.0400000000000001E-2</v>
      </c>
      <c r="T602">
        <v>1.28</v>
      </c>
      <c r="U602" s="1">
        <v>45861.6875</v>
      </c>
      <c r="V602">
        <v>521.39</v>
      </c>
      <c r="W602">
        <v>177.64</v>
      </c>
      <c r="X602">
        <v>171.74</v>
      </c>
      <c r="Y602" s="3">
        <f>DATE(YEAR(U602), MONTH(U602), DAY(U602))</f>
        <v>45861</v>
      </c>
      <c r="Z602" t="str">
        <f>IF(TEXT(U602, "hh:mm") = "00:00", "08:30", TEXT(U602, "hh:mm"))</f>
        <v>16:30</v>
      </c>
      <c r="AA602" s="3">
        <f>WORKDAY(AB602,-1,[1]USHolidays!$B$2:$B$11)</f>
        <v>45860</v>
      </c>
      <c r="AB602" s="3">
        <f>IF(WEEKDAY(Y602,2)=6,Y602-1,IF(WEEKDAY(Y602,2)=7,Y602-2,IF(Z602="08:30",IF(WEEKDAY(Y602,2)=1,Y602-3, Y602-1),Y602)))</f>
        <v>45861</v>
      </c>
      <c r="AC602" s="3">
        <f>WORKDAY(AB602,1,[1]USHolidays!$B$2:$B$11)</f>
        <v>45862</v>
      </c>
      <c r="AD602">
        <f>ROUND(P602*10, 0)</f>
        <v>56</v>
      </c>
      <c r="AE602">
        <f>ROUND(N602*20, 0)</f>
        <v>2</v>
      </c>
      <c r="AF602">
        <f>ROUND(O602, 0)</f>
        <v>3</v>
      </c>
      <c r="AG602">
        <f>IF(J602 = "", 999, ROUND(J602*10, 0))</f>
        <v>26</v>
      </c>
    </row>
    <row r="603" spans="1:33" x14ac:dyDescent="0.25">
      <c r="A603">
        <v>496</v>
      </c>
      <c r="B603" t="s">
        <v>1979</v>
      </c>
      <c r="C603" t="s">
        <v>1978</v>
      </c>
      <c r="D603" t="s">
        <v>17</v>
      </c>
      <c r="E603" t="s">
        <v>47</v>
      </c>
      <c r="F603" t="s">
        <v>398</v>
      </c>
      <c r="G603" t="s">
        <v>11</v>
      </c>
      <c r="H603">
        <v>3294.97</v>
      </c>
      <c r="I603">
        <v>22.58</v>
      </c>
      <c r="J603">
        <v>1.66</v>
      </c>
      <c r="K603">
        <v>39.479999999999997</v>
      </c>
      <c r="L603">
        <v>8.64</v>
      </c>
      <c r="M603" s="2">
        <v>1.2500000000000001E-2</v>
      </c>
      <c r="N603" s="2">
        <v>8.7900000000000006E-2</v>
      </c>
      <c r="O603">
        <v>6.8</v>
      </c>
      <c r="P603">
        <v>0.2</v>
      </c>
      <c r="Q603" s="2">
        <v>2.76E-2</v>
      </c>
      <c r="R603" s="2">
        <v>5.5500000000000001E-2</v>
      </c>
      <c r="S603" s="2">
        <v>0.16239999999999999</v>
      </c>
      <c r="T603">
        <v>0.77</v>
      </c>
      <c r="U603" s="1">
        <v>45848.6875</v>
      </c>
      <c r="V603">
        <v>217.92</v>
      </c>
      <c r="W603">
        <v>111.67</v>
      </c>
      <c r="X603">
        <v>107.14</v>
      </c>
      <c r="Y603" s="3">
        <f>DATE(YEAR(U603), MONTH(U603), DAY(U603))</f>
        <v>45848</v>
      </c>
      <c r="Z603" t="str">
        <f>IF(TEXT(U603, "hh:mm") = "00:00", "08:30", TEXT(U603, "hh:mm"))</f>
        <v>16:30</v>
      </c>
      <c r="AA603" s="3">
        <f>WORKDAY(AB603,-1,[1]USHolidays!$B$2:$B$11)</f>
        <v>45847</v>
      </c>
      <c r="AB603" s="3">
        <f>IF(WEEKDAY(Y603,2)=6,Y603-1,IF(WEEKDAY(Y603,2)=7,Y603-2,IF(Z603="08:30",IF(WEEKDAY(Y603,2)=1,Y603-3, Y603-1),Y603)))</f>
        <v>45848</v>
      </c>
      <c r="AC603" s="3">
        <f>WORKDAY(AB603,1,[1]USHolidays!$B$2:$B$11)</f>
        <v>45849</v>
      </c>
      <c r="AD603">
        <f>ROUND(P603*10, 0)</f>
        <v>2</v>
      </c>
      <c r="AE603">
        <f>ROUND(N603*20, 0)</f>
        <v>2</v>
      </c>
      <c r="AF603">
        <f>ROUND(O603, 0)</f>
        <v>7</v>
      </c>
      <c r="AG603">
        <f>IF(J603 = "", 999, ROUND(J603*10, 0))</f>
        <v>17</v>
      </c>
    </row>
    <row r="604" spans="1:33" x14ac:dyDescent="0.25">
      <c r="A604">
        <v>253</v>
      </c>
      <c r="B604" t="s">
        <v>1977</v>
      </c>
      <c r="C604" t="s">
        <v>1976</v>
      </c>
      <c r="D604" t="s">
        <v>17</v>
      </c>
      <c r="E604" t="s">
        <v>29</v>
      </c>
      <c r="F604" t="s">
        <v>28</v>
      </c>
      <c r="G604" t="s">
        <v>11</v>
      </c>
      <c r="H604">
        <v>7560.14</v>
      </c>
      <c r="I604">
        <v>34.49</v>
      </c>
      <c r="J604">
        <v>2.23</v>
      </c>
      <c r="K604">
        <v>20.76</v>
      </c>
      <c r="L604">
        <v>1.06</v>
      </c>
      <c r="M604" s="2">
        <v>4.4999999999999997E-3</v>
      </c>
      <c r="N604" s="2">
        <v>8.7900000000000006E-2</v>
      </c>
      <c r="O604">
        <v>6.62</v>
      </c>
      <c r="P604">
        <v>0.23</v>
      </c>
      <c r="Q604" s="2">
        <v>0.11219999999999999</v>
      </c>
      <c r="R604" s="2">
        <v>0.52280000000000004</v>
      </c>
      <c r="S604" s="2">
        <v>0.34210000000000002</v>
      </c>
      <c r="T604">
        <v>1.3</v>
      </c>
      <c r="U604" s="1">
        <v>45868.354166666664</v>
      </c>
      <c r="V604">
        <v>579.29999999999995</v>
      </c>
      <c r="W604">
        <v>116.8</v>
      </c>
      <c r="X604">
        <v>124</v>
      </c>
      <c r="Y604" s="3">
        <f>DATE(YEAR(U604), MONTH(U604), DAY(U604))</f>
        <v>45868</v>
      </c>
      <c r="Z604" t="str">
        <f>IF(TEXT(U604, "hh:mm") = "00:00", "08:30", TEXT(U604, "hh:mm"))</f>
        <v>08:30</v>
      </c>
      <c r="AA604" s="3">
        <f>WORKDAY(AB604,-1,[1]USHolidays!$B$2:$B$11)</f>
        <v>45866</v>
      </c>
      <c r="AB604" s="3">
        <f>IF(WEEKDAY(Y604,2)=6,Y604-1,IF(WEEKDAY(Y604,2)=7,Y604-2,IF(Z604="08:30",IF(WEEKDAY(Y604,2)=1,Y604-3, Y604-1),Y604)))</f>
        <v>45867</v>
      </c>
      <c r="AC604" s="3">
        <f>WORKDAY(AB604,1,[1]USHolidays!$B$2:$B$11)</f>
        <v>45868</v>
      </c>
      <c r="AD604">
        <f>ROUND(P604*10, 0)</f>
        <v>2</v>
      </c>
      <c r="AE604">
        <f>ROUND(N604*20, 0)</f>
        <v>2</v>
      </c>
      <c r="AF604">
        <f>ROUND(O604, 0)</f>
        <v>7</v>
      </c>
      <c r="AG604">
        <f>IF(J604 = "", 999, ROUND(J604*10, 0))</f>
        <v>22</v>
      </c>
    </row>
    <row r="605" spans="1:33" x14ac:dyDescent="0.25">
      <c r="A605">
        <v>44</v>
      </c>
      <c r="B605" t="s">
        <v>1975</v>
      </c>
      <c r="C605" t="s">
        <v>1974</v>
      </c>
      <c r="D605" t="s">
        <v>17</v>
      </c>
      <c r="E605" t="s">
        <v>2</v>
      </c>
      <c r="F605" t="s">
        <v>1743</v>
      </c>
      <c r="G605" t="s">
        <v>11</v>
      </c>
      <c r="H605">
        <v>4491.3100000000004</v>
      </c>
      <c r="I605">
        <v>8.74</v>
      </c>
      <c r="K605">
        <v>58.64</v>
      </c>
      <c r="L605">
        <v>4.57</v>
      </c>
      <c r="M605" s="2">
        <v>1.44E-2</v>
      </c>
      <c r="N605" s="2">
        <v>8.77E-2</v>
      </c>
      <c r="O605">
        <v>3.72</v>
      </c>
      <c r="P605">
        <v>0.48</v>
      </c>
      <c r="Q605" s="2">
        <v>8.4099999999999994E-2</v>
      </c>
      <c r="R605" s="2">
        <v>0.23549999999999999</v>
      </c>
      <c r="S605" s="2">
        <v>4.3E-3</v>
      </c>
      <c r="T605">
        <v>1.41</v>
      </c>
      <c r="U605" s="1">
        <v>45924.6875</v>
      </c>
      <c r="V605">
        <v>1560.53</v>
      </c>
      <c r="W605">
        <v>62.18</v>
      </c>
      <c r="X605">
        <v>66</v>
      </c>
      <c r="Y605" s="3">
        <f>DATE(YEAR(U605), MONTH(U605), DAY(U605))</f>
        <v>45924</v>
      </c>
      <c r="Z605" t="str">
        <f>IF(TEXT(U605, "hh:mm") = "00:00", "08:30", TEXT(U605, "hh:mm"))</f>
        <v>16:30</v>
      </c>
      <c r="AA605" s="3">
        <f>WORKDAY(AB605,-1,[1]USHolidays!$B$2:$B$11)</f>
        <v>45923</v>
      </c>
      <c r="AB605" s="3">
        <f>IF(WEEKDAY(Y605,2)=6,Y605-1,IF(WEEKDAY(Y605,2)=7,Y605-2,IF(Z605="08:30",IF(WEEKDAY(Y605,2)=1,Y605-3, Y605-1),Y605)))</f>
        <v>45924</v>
      </c>
      <c r="AC605" s="3">
        <f>WORKDAY(AB605,1,[1]USHolidays!$B$2:$B$11)</f>
        <v>45925</v>
      </c>
      <c r="AD605">
        <f>ROUND(P605*10, 0)</f>
        <v>5</v>
      </c>
      <c r="AE605">
        <f>ROUND(N605*20, 0)</f>
        <v>2</v>
      </c>
      <c r="AF605">
        <f>ROUND(O605, 0)</f>
        <v>4</v>
      </c>
      <c r="AG605">
        <f>IF(J605 = "", 999, ROUND(J605*10, 0))</f>
        <v>999</v>
      </c>
    </row>
    <row r="606" spans="1:33" x14ac:dyDescent="0.25">
      <c r="A606">
        <v>137</v>
      </c>
      <c r="B606" t="s">
        <v>1973</v>
      </c>
      <c r="C606" t="s">
        <v>1972</v>
      </c>
      <c r="D606" t="s">
        <v>17</v>
      </c>
      <c r="E606" t="s">
        <v>2</v>
      </c>
      <c r="F606" t="s">
        <v>337</v>
      </c>
      <c r="G606" t="s">
        <v>11</v>
      </c>
      <c r="H606">
        <v>3378.58</v>
      </c>
      <c r="I606">
        <v>27.54</v>
      </c>
      <c r="J606">
        <v>1.49</v>
      </c>
      <c r="K606">
        <v>4.4000000000000004</v>
      </c>
      <c r="L606">
        <v>2.36</v>
      </c>
      <c r="N606" s="2">
        <v>8.72E-2</v>
      </c>
      <c r="O606">
        <v>3.37</v>
      </c>
      <c r="P606">
        <v>0.45</v>
      </c>
      <c r="Q606" s="2">
        <v>0.14119999999999999</v>
      </c>
      <c r="R606" s="2">
        <v>7.4499999999999997E-2</v>
      </c>
      <c r="S606" s="2">
        <v>-6.4600000000000005E-2</v>
      </c>
      <c r="T606">
        <v>1.54</v>
      </c>
      <c r="U606" s="1">
        <v>45876.6875</v>
      </c>
      <c r="V606">
        <v>887.98</v>
      </c>
      <c r="W606">
        <v>38.67</v>
      </c>
      <c r="X606">
        <v>34.18</v>
      </c>
      <c r="Y606" s="3">
        <f>DATE(YEAR(U606), MONTH(U606), DAY(U606))</f>
        <v>45876</v>
      </c>
      <c r="Z606" t="str">
        <f>IF(TEXT(U606, "hh:mm") = "00:00", "08:30", TEXT(U606, "hh:mm"))</f>
        <v>16:30</v>
      </c>
      <c r="AA606" s="3">
        <f>WORKDAY(AB606,-1,[1]USHolidays!$B$2:$B$11)</f>
        <v>45875</v>
      </c>
      <c r="AB606" s="3">
        <f>IF(WEEKDAY(Y606,2)=6,Y606-1,IF(WEEKDAY(Y606,2)=7,Y606-2,IF(Z606="08:30",IF(WEEKDAY(Y606,2)=1,Y606-3, Y606-1),Y606)))</f>
        <v>45876</v>
      </c>
      <c r="AC606" s="3">
        <f>WORKDAY(AB606,1,[1]USHolidays!$B$2:$B$11)</f>
        <v>45877</v>
      </c>
      <c r="AD606">
        <f>ROUND(P606*10, 0)</f>
        <v>5</v>
      </c>
      <c r="AE606">
        <f>ROUND(N606*20, 0)</f>
        <v>2</v>
      </c>
      <c r="AF606">
        <f>ROUND(O606, 0)</f>
        <v>3</v>
      </c>
      <c r="AG606">
        <f>IF(J606 = "", 999, ROUND(J606*10, 0))</f>
        <v>15</v>
      </c>
    </row>
    <row r="607" spans="1:33" x14ac:dyDescent="0.25">
      <c r="A607">
        <v>613</v>
      </c>
      <c r="B607" t="s">
        <v>1971</v>
      </c>
      <c r="C607" t="s">
        <v>1970</v>
      </c>
      <c r="D607" t="s">
        <v>60</v>
      </c>
      <c r="E607" t="s">
        <v>29</v>
      </c>
      <c r="F607" t="s">
        <v>575</v>
      </c>
      <c r="G607" t="s">
        <v>489</v>
      </c>
      <c r="H607">
        <v>96218.89</v>
      </c>
      <c r="I607">
        <v>34.229999999999997</v>
      </c>
      <c r="J607">
        <v>2.57</v>
      </c>
      <c r="K607">
        <v>35.18</v>
      </c>
      <c r="L607">
        <v>3.47</v>
      </c>
      <c r="M607" s="2">
        <v>8.6E-3</v>
      </c>
      <c r="N607" s="2">
        <v>8.6900000000000005E-2</v>
      </c>
      <c r="O607">
        <v>2.68</v>
      </c>
      <c r="P607">
        <v>0.59</v>
      </c>
      <c r="Q607" s="2">
        <v>0.1376</v>
      </c>
      <c r="R607" s="2">
        <v>0.22070000000000001</v>
      </c>
      <c r="S607" s="2">
        <v>0.1681</v>
      </c>
      <c r="T607">
        <v>1.0900000000000001</v>
      </c>
      <c r="U607" s="1">
        <v>45868.354166666664</v>
      </c>
      <c r="V607">
        <v>1309.58</v>
      </c>
      <c r="W607">
        <v>454.34</v>
      </c>
      <c r="X607">
        <v>431.44</v>
      </c>
      <c r="Y607" s="3">
        <f>DATE(YEAR(U607), MONTH(U607), DAY(U607))</f>
        <v>45868</v>
      </c>
      <c r="Z607" t="str">
        <f>IF(TEXT(U607, "hh:mm") = "00:00", "08:30", TEXT(U607, "hh:mm"))</f>
        <v>08:30</v>
      </c>
      <c r="AA607" s="3">
        <f>WORKDAY(AB607,-1,[1]USHolidays!$B$2:$B$11)</f>
        <v>45866</v>
      </c>
      <c r="AB607" s="3">
        <f>IF(WEEKDAY(Y607,2)=6,Y607-1,IF(WEEKDAY(Y607,2)=7,Y607-2,IF(Z607="08:30",IF(WEEKDAY(Y607,2)=1,Y607-3, Y607-1),Y607)))</f>
        <v>45867</v>
      </c>
      <c r="AC607" s="3">
        <f>WORKDAY(AB607,1,[1]USHolidays!$B$2:$B$11)</f>
        <v>45868</v>
      </c>
      <c r="AD607">
        <f>ROUND(P607*10, 0)</f>
        <v>6</v>
      </c>
      <c r="AE607">
        <f>ROUND(N607*20, 0)</f>
        <v>2</v>
      </c>
      <c r="AF607">
        <f>ROUND(O607, 0)</f>
        <v>3</v>
      </c>
      <c r="AG607">
        <f>IF(J607 = "", 999, ROUND(J607*10, 0))</f>
        <v>26</v>
      </c>
    </row>
    <row r="608" spans="1:33" x14ac:dyDescent="0.25">
      <c r="A608">
        <v>496</v>
      </c>
      <c r="B608" t="s">
        <v>1969</v>
      </c>
      <c r="C608" t="s">
        <v>1968</v>
      </c>
      <c r="D608" t="s">
        <v>17</v>
      </c>
      <c r="E608" t="s">
        <v>25</v>
      </c>
      <c r="F608" t="s">
        <v>593</v>
      </c>
      <c r="G608" t="s">
        <v>11</v>
      </c>
      <c r="H608">
        <v>4423.67</v>
      </c>
      <c r="I608">
        <v>72.41</v>
      </c>
      <c r="K608">
        <v>22.28</v>
      </c>
      <c r="L608">
        <v>3.06</v>
      </c>
      <c r="N608" s="2">
        <v>8.6800000000000002E-2</v>
      </c>
      <c r="O608">
        <v>5.83</v>
      </c>
      <c r="P608">
        <v>0.64</v>
      </c>
      <c r="Q608" s="2">
        <v>6.4100000000000004E-2</v>
      </c>
      <c r="R608" s="2">
        <v>8.8000000000000005E-3</v>
      </c>
      <c r="S608" s="2">
        <v>-0.1951</v>
      </c>
      <c r="T608">
        <v>1.51</v>
      </c>
      <c r="U608" s="1">
        <v>45874.354166666664</v>
      </c>
      <c r="V608">
        <v>292.89999999999998</v>
      </c>
      <c r="W608">
        <v>141.5</v>
      </c>
      <c r="X608">
        <v>122.97</v>
      </c>
      <c r="Y608" s="3">
        <f>DATE(YEAR(U608), MONTH(U608), DAY(U608))</f>
        <v>45874</v>
      </c>
      <c r="Z608" t="str">
        <f>IF(TEXT(U608, "hh:mm") = "00:00", "08:30", TEXT(U608, "hh:mm"))</f>
        <v>08:30</v>
      </c>
      <c r="AA608" s="3">
        <f>WORKDAY(AB608,-1,[1]USHolidays!$B$2:$B$11)</f>
        <v>45870</v>
      </c>
      <c r="AB608" s="3">
        <f>IF(WEEKDAY(Y608,2)=6,Y608-1,IF(WEEKDAY(Y608,2)=7,Y608-2,IF(Z608="08:30",IF(WEEKDAY(Y608,2)=1,Y608-3, Y608-1),Y608)))</f>
        <v>45873</v>
      </c>
      <c r="AC608" s="3">
        <f>WORKDAY(AB608,1,[1]USHolidays!$B$2:$B$11)</f>
        <v>45874</v>
      </c>
      <c r="AD608">
        <f>ROUND(P608*10, 0)</f>
        <v>6</v>
      </c>
      <c r="AE608">
        <f>ROUND(N608*20, 0)</f>
        <v>2</v>
      </c>
      <c r="AF608">
        <f>ROUND(O608, 0)</f>
        <v>6</v>
      </c>
      <c r="AG608">
        <f>IF(J608 = "", 999, ROUND(J608*10, 0))</f>
        <v>999</v>
      </c>
    </row>
    <row r="609" spans="1:33" x14ac:dyDescent="0.25">
      <c r="A609">
        <v>323</v>
      </c>
      <c r="B609" t="s">
        <v>1967</v>
      </c>
      <c r="C609" t="s">
        <v>1966</v>
      </c>
      <c r="D609" t="s">
        <v>17</v>
      </c>
      <c r="E609" t="s">
        <v>8</v>
      </c>
      <c r="F609" t="s">
        <v>222</v>
      </c>
      <c r="G609" t="s">
        <v>11</v>
      </c>
      <c r="H609">
        <v>2170.9899999999998</v>
      </c>
      <c r="K609">
        <v>-2.2799999999999998</v>
      </c>
      <c r="L609">
        <v>2.99</v>
      </c>
      <c r="N609" s="2">
        <v>8.6400000000000005E-2</v>
      </c>
      <c r="O609">
        <v>4.72</v>
      </c>
      <c r="Q609" s="2">
        <v>-3.0800000000000001E-2</v>
      </c>
      <c r="R609" s="2">
        <v>0.48089999999999999</v>
      </c>
      <c r="S609" s="2">
        <v>0.39979999999999999</v>
      </c>
      <c r="T609">
        <v>0.95</v>
      </c>
      <c r="U609" s="1">
        <v>45869.354166666664</v>
      </c>
      <c r="V609">
        <v>1838.6</v>
      </c>
      <c r="W609">
        <v>18.13</v>
      </c>
      <c r="X609">
        <v>17.399999999999999</v>
      </c>
      <c r="Y609" s="3">
        <f>DATE(YEAR(U609), MONTH(U609), DAY(U609))</f>
        <v>45869</v>
      </c>
      <c r="Z609" t="str">
        <f>IF(TEXT(U609, "hh:mm") = "00:00", "08:30", TEXT(U609, "hh:mm"))</f>
        <v>08:30</v>
      </c>
      <c r="AA609" s="3">
        <f>WORKDAY(AB609,-1,[1]USHolidays!$B$2:$B$11)</f>
        <v>45867</v>
      </c>
      <c r="AB609" s="3">
        <f>IF(WEEKDAY(Y609,2)=6,Y609-1,IF(WEEKDAY(Y609,2)=7,Y609-2,IF(Z609="08:30",IF(WEEKDAY(Y609,2)=1,Y609-3, Y609-1),Y609)))</f>
        <v>45868</v>
      </c>
      <c r="AC609" s="3">
        <f>WORKDAY(AB609,1,[1]USHolidays!$B$2:$B$11)</f>
        <v>45869</v>
      </c>
      <c r="AD609">
        <f>ROUND(P609*10, 0)</f>
        <v>0</v>
      </c>
      <c r="AE609">
        <f>ROUND(N609*20, 0)</f>
        <v>2</v>
      </c>
      <c r="AF609">
        <f>ROUND(O609, 0)</f>
        <v>5</v>
      </c>
      <c r="AG609">
        <f>IF(J609 = "", 999, ROUND(J609*10, 0))</f>
        <v>999</v>
      </c>
    </row>
    <row r="610" spans="1:33" x14ac:dyDescent="0.25">
      <c r="A610">
        <v>194</v>
      </c>
      <c r="B610" t="s">
        <v>1965</v>
      </c>
      <c r="C610" t="s">
        <v>1964</v>
      </c>
      <c r="D610" t="s">
        <v>17</v>
      </c>
      <c r="E610" t="s">
        <v>119</v>
      </c>
      <c r="F610" t="s">
        <v>277</v>
      </c>
      <c r="G610" t="s">
        <v>11</v>
      </c>
      <c r="H610">
        <v>4753.62</v>
      </c>
      <c r="I610">
        <v>47.76</v>
      </c>
      <c r="K610">
        <v>6.67</v>
      </c>
      <c r="L610">
        <v>3.94</v>
      </c>
      <c r="N610" s="2">
        <v>8.6199999999999999E-2</v>
      </c>
      <c r="O610">
        <v>4.41</v>
      </c>
      <c r="P610">
        <v>0.08</v>
      </c>
      <c r="Q610" s="2">
        <v>0.10979999999999999</v>
      </c>
      <c r="R610" s="2">
        <v>-0.19159999999999999</v>
      </c>
      <c r="S610" s="2">
        <v>-0.16739999999999999</v>
      </c>
      <c r="T610">
        <v>0.97</v>
      </c>
      <c r="U610" s="1">
        <v>45874.354166666664</v>
      </c>
      <c r="V610">
        <v>151.28</v>
      </c>
      <c r="X610">
        <v>92.64</v>
      </c>
      <c r="Y610" s="3">
        <f>DATE(YEAR(U610), MONTH(U610), DAY(U610))</f>
        <v>45874</v>
      </c>
      <c r="Z610" t="str">
        <f>IF(TEXT(U610, "hh:mm") = "00:00", "08:30", TEXT(U610, "hh:mm"))</f>
        <v>08:30</v>
      </c>
      <c r="AA610" s="3">
        <f>WORKDAY(AB610,-1,[1]USHolidays!$B$2:$B$11)</f>
        <v>45870</v>
      </c>
      <c r="AB610" s="3">
        <f>IF(WEEKDAY(Y610,2)=6,Y610-1,IF(WEEKDAY(Y610,2)=7,Y610-2,IF(Z610="08:30",IF(WEEKDAY(Y610,2)=1,Y610-3, Y610-1),Y610)))</f>
        <v>45873</v>
      </c>
      <c r="AC610" s="3">
        <f>WORKDAY(AB610,1,[1]USHolidays!$B$2:$B$11)</f>
        <v>45874</v>
      </c>
      <c r="AD610">
        <f>ROUND(P610*10, 0)</f>
        <v>1</v>
      </c>
      <c r="AE610">
        <f>ROUND(N610*20, 0)</f>
        <v>2</v>
      </c>
      <c r="AF610">
        <f>ROUND(O610, 0)</f>
        <v>4</v>
      </c>
      <c r="AG610">
        <f>IF(J610 = "", 999, ROUND(J610*10, 0))</f>
        <v>999</v>
      </c>
    </row>
    <row r="611" spans="1:33" x14ac:dyDescent="0.25">
      <c r="A611">
        <v>360</v>
      </c>
      <c r="B611" t="s">
        <v>1963</v>
      </c>
      <c r="C611" t="s">
        <v>1962</v>
      </c>
      <c r="D611" t="s">
        <v>3</v>
      </c>
      <c r="E611" t="s">
        <v>47</v>
      </c>
      <c r="F611" t="s">
        <v>1132</v>
      </c>
      <c r="G611" t="s">
        <v>494</v>
      </c>
      <c r="H611">
        <v>4381.74</v>
      </c>
      <c r="I611">
        <v>14.65</v>
      </c>
      <c r="J611">
        <v>1.52</v>
      </c>
      <c r="K611">
        <v>34.5</v>
      </c>
      <c r="L611">
        <v>37.79</v>
      </c>
      <c r="M611" s="2">
        <v>4.4200000000000003E-2</v>
      </c>
      <c r="N611" s="2">
        <v>8.6099999999999996E-2</v>
      </c>
      <c r="O611">
        <v>1.42</v>
      </c>
      <c r="P611">
        <v>0.62</v>
      </c>
      <c r="Q611" s="2">
        <v>8.1900000000000001E-2</v>
      </c>
      <c r="R611" s="2">
        <v>-0.10390000000000001</v>
      </c>
      <c r="S611" s="2">
        <v>7.1099999999999997E-2</v>
      </c>
      <c r="T611">
        <v>0.63</v>
      </c>
      <c r="U611" s="1">
        <v>45861.354166666664</v>
      </c>
      <c r="V611">
        <v>250.75</v>
      </c>
      <c r="W611">
        <v>109.53</v>
      </c>
      <c r="X611">
        <v>83.43</v>
      </c>
      <c r="Y611" s="3">
        <f>DATE(YEAR(U611), MONTH(U611), DAY(U611))</f>
        <v>45861</v>
      </c>
      <c r="Z611" t="str">
        <f>IF(TEXT(U611, "hh:mm") = "00:00", "08:30", TEXT(U611, "hh:mm"))</f>
        <v>08:30</v>
      </c>
      <c r="AA611" s="3">
        <f>WORKDAY(AB611,-1,[1]USHolidays!$B$2:$B$11)</f>
        <v>45859</v>
      </c>
      <c r="AB611" s="3">
        <f>IF(WEEKDAY(Y611,2)=6,Y611-1,IF(WEEKDAY(Y611,2)=7,Y611-2,IF(Z611="08:30",IF(WEEKDAY(Y611,2)=1,Y611-3, Y611-1),Y611)))</f>
        <v>45860</v>
      </c>
      <c r="AC611" s="3">
        <f>WORKDAY(AB611,1,[1]USHolidays!$B$2:$B$11)</f>
        <v>45861</v>
      </c>
      <c r="AD611">
        <f>ROUND(P611*10, 0)</f>
        <v>6</v>
      </c>
      <c r="AE611">
        <f>ROUND(N611*20, 0)</f>
        <v>2</v>
      </c>
      <c r="AF611">
        <f>ROUND(O611, 0)</f>
        <v>1</v>
      </c>
      <c r="AG611">
        <f>IF(J611 = "", 999, ROUND(J611*10, 0))</f>
        <v>15</v>
      </c>
    </row>
    <row r="612" spans="1:33" x14ac:dyDescent="0.25">
      <c r="A612">
        <v>47</v>
      </c>
      <c r="B612" t="s">
        <v>1963</v>
      </c>
      <c r="C612" t="s">
        <v>1962</v>
      </c>
      <c r="D612" t="s">
        <v>3</v>
      </c>
      <c r="E612" t="s">
        <v>47</v>
      </c>
      <c r="F612" t="s">
        <v>1132</v>
      </c>
      <c r="G612" t="s">
        <v>494</v>
      </c>
      <c r="H612">
        <v>4446.34</v>
      </c>
      <c r="I612">
        <v>14.87</v>
      </c>
      <c r="J612">
        <v>1.79</v>
      </c>
      <c r="K612">
        <v>34.5</v>
      </c>
      <c r="L612">
        <v>37.79</v>
      </c>
      <c r="M612" s="2">
        <v>4.41E-2</v>
      </c>
      <c r="N612" s="2">
        <v>8.6099999999999996E-2</v>
      </c>
      <c r="O612">
        <v>1.99</v>
      </c>
      <c r="P612">
        <v>0.62</v>
      </c>
      <c r="Q612" s="2">
        <v>8.1900000000000001E-2</v>
      </c>
      <c r="R612" s="2">
        <v>-0.13650000000000001</v>
      </c>
      <c r="S612" s="2">
        <v>8.6900000000000005E-2</v>
      </c>
      <c r="T612">
        <v>0.65</v>
      </c>
      <c r="U612" s="1">
        <v>45904.6875</v>
      </c>
      <c r="V612">
        <v>223.77</v>
      </c>
      <c r="W612">
        <v>110.46</v>
      </c>
      <c r="X612">
        <v>84.66</v>
      </c>
      <c r="Y612" s="3">
        <f>DATE(YEAR(U612), MONTH(U612), DAY(U612))</f>
        <v>45904</v>
      </c>
      <c r="Z612" t="str">
        <f>IF(TEXT(U612, "hh:mm") = "00:00", "08:30", TEXT(U612, "hh:mm"))</f>
        <v>16:30</v>
      </c>
      <c r="AA612" s="3">
        <f>WORKDAY(AB612,-1,[1]USHolidays!$B$2:$B$11)</f>
        <v>45903</v>
      </c>
      <c r="AB612" s="3">
        <f>IF(WEEKDAY(Y612,2)=6,Y612-1,IF(WEEKDAY(Y612,2)=7,Y612-2,IF(Z612="08:30",IF(WEEKDAY(Y612,2)=1,Y612-3, Y612-1),Y612)))</f>
        <v>45904</v>
      </c>
      <c r="AC612" s="3">
        <f>WORKDAY(AB612,1,[1]USHolidays!$B$2:$B$11)</f>
        <v>45905</v>
      </c>
      <c r="AD612">
        <f>ROUND(P612*10, 0)</f>
        <v>6</v>
      </c>
      <c r="AE612">
        <f>ROUND(N612*20, 0)</f>
        <v>2</v>
      </c>
      <c r="AF612">
        <f>ROUND(O612, 0)</f>
        <v>2</v>
      </c>
      <c r="AG612">
        <f>IF(J612 = "", 999, ROUND(J612*10, 0))</f>
        <v>18</v>
      </c>
    </row>
    <row r="613" spans="1:33" x14ac:dyDescent="0.25">
      <c r="A613">
        <v>168</v>
      </c>
      <c r="B613" t="s">
        <v>1961</v>
      </c>
      <c r="C613" t="s">
        <v>1960</v>
      </c>
      <c r="D613" t="s">
        <v>3</v>
      </c>
      <c r="E613" t="s">
        <v>16</v>
      </c>
      <c r="F613" t="s">
        <v>308</v>
      </c>
      <c r="G613" t="s">
        <v>56</v>
      </c>
      <c r="H613">
        <v>65184.74</v>
      </c>
      <c r="I613">
        <v>11.04</v>
      </c>
      <c r="J613">
        <v>1.1000000000000001</v>
      </c>
      <c r="K613">
        <v>14.48</v>
      </c>
      <c r="L613">
        <v>0.04</v>
      </c>
      <c r="M613" s="2">
        <v>5.4600000000000003E-2</v>
      </c>
      <c r="N613" s="2">
        <v>8.5900000000000004E-2</v>
      </c>
      <c r="O613">
        <v>3.48</v>
      </c>
      <c r="P613">
        <v>0.45</v>
      </c>
      <c r="Q613" s="2">
        <v>0.21929999999999999</v>
      </c>
      <c r="R613" s="2">
        <v>1.04E-2</v>
      </c>
      <c r="S613" s="2">
        <v>8.6999999999999994E-3</v>
      </c>
      <c r="T613">
        <v>1.06</v>
      </c>
      <c r="U613" s="1">
        <v>45876.354166666664</v>
      </c>
      <c r="V613">
        <v>5462.07</v>
      </c>
      <c r="W613">
        <v>38.03</v>
      </c>
      <c r="X613">
        <v>31.14</v>
      </c>
      <c r="Y613" s="3">
        <f>DATE(YEAR(U613), MONTH(U613), DAY(U613))</f>
        <v>45876</v>
      </c>
      <c r="Z613" t="str">
        <f>IF(TEXT(U613, "hh:mm") = "00:00", "08:30", TEXT(U613, "hh:mm"))</f>
        <v>08:30</v>
      </c>
      <c r="AA613" s="3">
        <f>WORKDAY(AB613,-1,[1]USHolidays!$B$2:$B$11)</f>
        <v>45874</v>
      </c>
      <c r="AB613" s="3">
        <f>IF(WEEKDAY(Y613,2)=6,Y613-1,IF(WEEKDAY(Y613,2)=7,Y613-2,IF(Z613="08:30",IF(WEEKDAY(Y613,2)=1,Y613-3, Y613-1),Y613)))</f>
        <v>45875</v>
      </c>
      <c r="AC613" s="3">
        <f>WORKDAY(AB613,1,[1]USHolidays!$B$2:$B$11)</f>
        <v>45876</v>
      </c>
      <c r="AD613">
        <f>ROUND(P613*10, 0)</f>
        <v>5</v>
      </c>
      <c r="AE613">
        <f>ROUND(N613*20, 0)</f>
        <v>2</v>
      </c>
      <c r="AF613">
        <f>ROUND(O613, 0)</f>
        <v>3</v>
      </c>
      <c r="AG613">
        <f>IF(J613 = "", 999, ROUND(J613*10, 0))</f>
        <v>11</v>
      </c>
    </row>
    <row r="614" spans="1:33" x14ac:dyDescent="0.25">
      <c r="A614">
        <v>326</v>
      </c>
      <c r="B614" t="s">
        <v>1959</v>
      </c>
      <c r="C614" t="s">
        <v>1958</v>
      </c>
      <c r="D614" t="s">
        <v>60</v>
      </c>
      <c r="E614" t="s">
        <v>94</v>
      </c>
      <c r="F614" t="s">
        <v>180</v>
      </c>
      <c r="G614" t="s">
        <v>11</v>
      </c>
      <c r="H614">
        <v>19234.349999999999</v>
      </c>
      <c r="I614">
        <v>91.33</v>
      </c>
      <c r="J614">
        <v>15.35</v>
      </c>
      <c r="K614">
        <v>15.86</v>
      </c>
      <c r="L614">
        <v>0.52</v>
      </c>
      <c r="M614" s="2">
        <v>3.6999999999999998E-2</v>
      </c>
      <c r="N614" s="2">
        <v>8.5800000000000001E-2</v>
      </c>
      <c r="O614">
        <v>3.82</v>
      </c>
      <c r="P614">
        <v>0.84</v>
      </c>
      <c r="Q614" s="2">
        <v>8.2100000000000006E-2</v>
      </c>
      <c r="R614" s="2">
        <v>-6.7500000000000004E-2</v>
      </c>
      <c r="S614" s="2">
        <v>-1.8499999999999999E-2</v>
      </c>
      <c r="T614">
        <v>0.78</v>
      </c>
      <c r="U614" s="1">
        <v>45868.6875</v>
      </c>
      <c r="V614">
        <v>3357.98</v>
      </c>
      <c r="W614">
        <v>37.549999999999997</v>
      </c>
      <c r="X614">
        <v>31.38</v>
      </c>
      <c r="Y614" s="3">
        <f>DATE(YEAR(U614), MONTH(U614), DAY(U614))</f>
        <v>45868</v>
      </c>
      <c r="Z614" t="str">
        <f>IF(TEXT(U614, "hh:mm") = "00:00", "08:30", TEXT(U614, "hh:mm"))</f>
        <v>16:30</v>
      </c>
      <c r="AA614" s="3">
        <f>WORKDAY(AB614,-1,[1]USHolidays!$B$2:$B$11)</f>
        <v>45867</v>
      </c>
      <c r="AB614" s="3">
        <f>IF(WEEKDAY(Y614,2)=6,Y614-1,IF(WEEKDAY(Y614,2)=7,Y614-2,IF(Z614="08:30",IF(WEEKDAY(Y614,2)=1,Y614-3, Y614-1),Y614)))</f>
        <v>45868</v>
      </c>
      <c r="AC614" s="3">
        <f>WORKDAY(AB614,1,[1]USHolidays!$B$2:$B$11)</f>
        <v>45869</v>
      </c>
      <c r="AD614">
        <f>ROUND(P614*10, 0)</f>
        <v>8</v>
      </c>
      <c r="AE614">
        <f>ROUND(N614*20, 0)</f>
        <v>2</v>
      </c>
      <c r="AF614">
        <f>ROUND(O614, 0)</f>
        <v>4</v>
      </c>
      <c r="AG614">
        <f>IF(J614 = "", 999, ROUND(J614*10, 0))</f>
        <v>154</v>
      </c>
    </row>
    <row r="615" spans="1:33" x14ac:dyDescent="0.25">
      <c r="A615">
        <v>627</v>
      </c>
      <c r="B615" t="s">
        <v>1957</v>
      </c>
      <c r="C615" t="s">
        <v>1956</v>
      </c>
      <c r="D615" t="s">
        <v>3</v>
      </c>
      <c r="E615" t="s">
        <v>25</v>
      </c>
      <c r="F615" t="s">
        <v>208</v>
      </c>
      <c r="G615" t="s">
        <v>746</v>
      </c>
      <c r="H615">
        <v>17453.53</v>
      </c>
      <c r="I615">
        <v>12.76</v>
      </c>
      <c r="J615">
        <v>3.38</v>
      </c>
      <c r="K615">
        <v>4.5999999999999996</v>
      </c>
      <c r="L615">
        <v>1.69</v>
      </c>
      <c r="M615" s="2">
        <v>5.7099999999999998E-2</v>
      </c>
      <c r="N615" s="2">
        <v>8.5699999999999998E-2</v>
      </c>
      <c r="O615">
        <v>6.48</v>
      </c>
      <c r="P615">
        <v>0.2</v>
      </c>
      <c r="Q615" s="2">
        <v>0.1893</v>
      </c>
      <c r="R615" s="2">
        <v>-1.2800000000000001E-2</v>
      </c>
      <c r="S615" s="2">
        <v>7.0900000000000005E-2</v>
      </c>
      <c r="T615">
        <v>0.93</v>
      </c>
      <c r="U615" s="1">
        <v>45868.6875</v>
      </c>
      <c r="V615">
        <v>8719.09</v>
      </c>
      <c r="W615">
        <v>6.2</v>
      </c>
      <c r="X615">
        <v>6.95</v>
      </c>
      <c r="Y615" s="3">
        <f>DATE(YEAR(U615), MONTH(U615), DAY(U615))</f>
        <v>45868</v>
      </c>
      <c r="Z615" t="str">
        <f>IF(TEXT(U615, "hh:mm") = "00:00", "08:30", TEXT(U615, "hh:mm"))</f>
        <v>16:30</v>
      </c>
      <c r="AA615" s="3">
        <f>WORKDAY(AB615,-1,[1]USHolidays!$B$2:$B$11)</f>
        <v>45867</v>
      </c>
      <c r="AB615" s="3">
        <f>IF(WEEKDAY(Y615,2)=6,Y615-1,IF(WEEKDAY(Y615,2)=7,Y615-2,IF(Z615="08:30",IF(WEEKDAY(Y615,2)=1,Y615-3, Y615-1),Y615)))</f>
        <v>45868</v>
      </c>
      <c r="AC615" s="3">
        <f>WORKDAY(AB615,1,[1]USHolidays!$B$2:$B$11)</f>
        <v>45869</v>
      </c>
      <c r="AD615">
        <f>ROUND(P615*10, 0)</f>
        <v>2</v>
      </c>
      <c r="AE615">
        <f>ROUND(N615*20, 0)</f>
        <v>2</v>
      </c>
      <c r="AF615">
        <f>ROUND(O615, 0)</f>
        <v>6</v>
      </c>
      <c r="AG615">
        <f>IF(J615 = "", 999, ROUND(J615*10, 0))</f>
        <v>34</v>
      </c>
    </row>
    <row r="616" spans="1:33" x14ac:dyDescent="0.25">
      <c r="A616">
        <v>133</v>
      </c>
      <c r="B616" t="s">
        <v>1955</v>
      </c>
      <c r="C616" t="s">
        <v>1954</v>
      </c>
      <c r="D616" t="s">
        <v>3</v>
      </c>
      <c r="E616" t="s">
        <v>25</v>
      </c>
      <c r="F616" t="s">
        <v>63</v>
      </c>
      <c r="G616" t="s">
        <v>11</v>
      </c>
      <c r="H616">
        <v>10588.08</v>
      </c>
      <c r="I616">
        <v>21.54</v>
      </c>
      <c r="J616">
        <v>2.19</v>
      </c>
      <c r="K616">
        <v>177.06</v>
      </c>
      <c r="L616">
        <v>4.83</v>
      </c>
      <c r="N616" s="2">
        <v>8.5699999999999998E-2</v>
      </c>
      <c r="O616">
        <v>5.71</v>
      </c>
      <c r="P616">
        <v>0.86</v>
      </c>
      <c r="Q616" s="2">
        <v>5.79E-2</v>
      </c>
      <c r="R616" s="2">
        <v>1.4E-2</v>
      </c>
      <c r="S616" s="2">
        <v>0.1915</v>
      </c>
      <c r="T616">
        <v>0.65</v>
      </c>
      <c r="U616" s="1">
        <v>45875.6875</v>
      </c>
      <c r="V616">
        <v>269.64</v>
      </c>
      <c r="W616">
        <v>563.17999999999995</v>
      </c>
      <c r="X616">
        <v>481.42</v>
      </c>
      <c r="Y616" s="3">
        <f>DATE(YEAR(U616), MONTH(U616), DAY(U616))</f>
        <v>45875</v>
      </c>
      <c r="Z616" t="str">
        <f>IF(TEXT(U616, "hh:mm") = "00:00", "08:30", TEXT(U616, "hh:mm"))</f>
        <v>16:30</v>
      </c>
      <c r="AA616" s="3">
        <f>WORKDAY(AB616,-1,[1]USHolidays!$B$2:$B$11)</f>
        <v>45874</v>
      </c>
      <c r="AB616" s="3">
        <f>IF(WEEKDAY(Y616,2)=6,Y616-1,IF(WEEKDAY(Y616,2)=7,Y616-2,IF(Z616="08:30",IF(WEEKDAY(Y616,2)=1,Y616-3, Y616-1),Y616)))</f>
        <v>45875</v>
      </c>
      <c r="AC616" s="3">
        <f>WORKDAY(AB616,1,[1]USHolidays!$B$2:$B$11)</f>
        <v>45876</v>
      </c>
      <c r="AD616">
        <f>ROUND(P616*10, 0)</f>
        <v>9</v>
      </c>
      <c r="AE616">
        <f>ROUND(N616*20, 0)</f>
        <v>2</v>
      </c>
      <c r="AF616">
        <f>ROUND(O616, 0)</f>
        <v>6</v>
      </c>
      <c r="AG616">
        <f>IF(J616 = "", 999, ROUND(J616*10, 0))</f>
        <v>22</v>
      </c>
    </row>
    <row r="617" spans="1:33" x14ac:dyDescent="0.25">
      <c r="A617">
        <v>540</v>
      </c>
      <c r="B617" t="s">
        <v>1953</v>
      </c>
      <c r="C617" t="s">
        <v>1952</v>
      </c>
      <c r="D617" t="s">
        <v>3</v>
      </c>
      <c r="E617" t="s">
        <v>16</v>
      </c>
      <c r="F617" t="s">
        <v>35</v>
      </c>
      <c r="G617" t="s">
        <v>11</v>
      </c>
      <c r="H617">
        <v>12392.23</v>
      </c>
      <c r="I617">
        <v>19.48</v>
      </c>
      <c r="J617">
        <v>17.87</v>
      </c>
      <c r="K617">
        <v>10.91</v>
      </c>
      <c r="L617">
        <v>0.65</v>
      </c>
      <c r="M617" s="2">
        <v>8.8099999999999998E-2</v>
      </c>
      <c r="N617" s="2">
        <v>8.5599999999999996E-2</v>
      </c>
      <c r="O617">
        <v>5.2</v>
      </c>
      <c r="P617">
        <v>0.91</v>
      </c>
      <c r="Q617" s="2">
        <v>1.3299999999999999E-2</v>
      </c>
      <c r="R617" s="2">
        <v>6.0199999999999997E-2</v>
      </c>
      <c r="S617" s="2">
        <v>3.1600000000000003E-2</v>
      </c>
      <c r="T617">
        <v>0.79</v>
      </c>
      <c r="U617" s="1">
        <v>45877.354166666664</v>
      </c>
      <c r="V617">
        <v>2917.77</v>
      </c>
      <c r="W617">
        <v>21.09</v>
      </c>
      <c r="X617">
        <v>17.62</v>
      </c>
      <c r="Y617" s="3">
        <f>DATE(YEAR(U617), MONTH(U617), DAY(U617))</f>
        <v>45877</v>
      </c>
      <c r="Z617" t="str">
        <f>IF(TEXT(U617, "hh:mm") = "00:00", "08:30", TEXT(U617, "hh:mm"))</f>
        <v>08:30</v>
      </c>
      <c r="AA617" s="3">
        <f>WORKDAY(AB617,-1,[1]USHolidays!$B$2:$B$11)</f>
        <v>45875</v>
      </c>
      <c r="AB617" s="3">
        <f>IF(WEEKDAY(Y617,2)=6,Y617-1,IF(WEEKDAY(Y617,2)=7,Y617-2,IF(Z617="08:30",IF(WEEKDAY(Y617,2)=1,Y617-3, Y617-1),Y617)))</f>
        <v>45876</v>
      </c>
      <c r="AC617" s="3">
        <f>WORKDAY(AB617,1,[1]USHolidays!$B$2:$B$11)</f>
        <v>45877</v>
      </c>
      <c r="AD617">
        <f>ROUND(P617*10, 0)</f>
        <v>9</v>
      </c>
      <c r="AE617">
        <f>ROUND(N617*20, 0)</f>
        <v>2</v>
      </c>
      <c r="AF617">
        <f>ROUND(O617, 0)</f>
        <v>5</v>
      </c>
      <c r="AG617">
        <f>IF(J617 = "", 999, ROUND(J617*10, 0))</f>
        <v>179</v>
      </c>
    </row>
    <row r="618" spans="1:33" x14ac:dyDescent="0.25">
      <c r="A618">
        <v>542</v>
      </c>
      <c r="B618" t="s">
        <v>1951</v>
      </c>
      <c r="C618" t="s">
        <v>1950</v>
      </c>
      <c r="D618" t="s">
        <v>3</v>
      </c>
      <c r="E618" t="s">
        <v>16</v>
      </c>
      <c r="F618" t="s">
        <v>35</v>
      </c>
      <c r="G618" t="s">
        <v>11</v>
      </c>
      <c r="H618">
        <v>14402.86</v>
      </c>
      <c r="I618">
        <v>27.58</v>
      </c>
      <c r="J618">
        <v>0.52</v>
      </c>
      <c r="K618">
        <v>6.85</v>
      </c>
      <c r="L618">
        <v>0.61</v>
      </c>
      <c r="M618" s="2">
        <v>7.9100000000000004E-2</v>
      </c>
      <c r="N618" s="2">
        <v>8.5599999999999996E-2</v>
      </c>
      <c r="O618">
        <v>5.7</v>
      </c>
      <c r="P618">
        <v>6.55</v>
      </c>
      <c r="Q618" s="2">
        <v>2.8E-3</v>
      </c>
      <c r="R618" s="2">
        <v>7.0599999999999996E-2</v>
      </c>
      <c r="S618" s="2">
        <v>3.1600000000000003E-2</v>
      </c>
      <c r="T618">
        <v>0.76</v>
      </c>
      <c r="U618" s="1">
        <v>45877.354166666664</v>
      </c>
      <c r="V618">
        <v>1594.91</v>
      </c>
      <c r="W618">
        <v>21.59</v>
      </c>
      <c r="X618">
        <v>18.96</v>
      </c>
      <c r="Y618" s="3">
        <f>DATE(YEAR(U618), MONTH(U618), DAY(U618))</f>
        <v>45877</v>
      </c>
      <c r="Z618" t="str">
        <f>IF(TEXT(U618, "hh:mm") = "00:00", "08:30", TEXT(U618, "hh:mm"))</f>
        <v>08:30</v>
      </c>
      <c r="AA618" s="3">
        <f>WORKDAY(AB618,-1,[1]USHolidays!$B$2:$B$11)</f>
        <v>45875</v>
      </c>
      <c r="AB618" s="3">
        <f>IF(WEEKDAY(Y618,2)=6,Y618-1,IF(WEEKDAY(Y618,2)=7,Y618-2,IF(Z618="08:30",IF(WEEKDAY(Y618,2)=1,Y618-3, Y618-1),Y618)))</f>
        <v>45876</v>
      </c>
      <c r="AC618" s="3">
        <f>WORKDAY(AB618,1,[1]USHolidays!$B$2:$B$11)</f>
        <v>45877</v>
      </c>
      <c r="AD618">
        <f>ROUND(P618*10, 0)</f>
        <v>66</v>
      </c>
      <c r="AE618">
        <f>ROUND(N618*20, 0)</f>
        <v>2</v>
      </c>
      <c r="AF618">
        <f>ROUND(O618, 0)</f>
        <v>6</v>
      </c>
      <c r="AG618">
        <f>IF(J618 = "", 999, ROUND(J618*10, 0))</f>
        <v>5</v>
      </c>
    </row>
    <row r="619" spans="1:33" x14ac:dyDescent="0.25">
      <c r="A619">
        <v>624</v>
      </c>
      <c r="B619" t="s">
        <v>1949</v>
      </c>
      <c r="C619" t="s">
        <v>1948</v>
      </c>
      <c r="D619" t="s">
        <v>17</v>
      </c>
      <c r="E619" t="s">
        <v>88</v>
      </c>
      <c r="F619" t="s">
        <v>1814</v>
      </c>
      <c r="G619" t="s">
        <v>11</v>
      </c>
      <c r="H619">
        <v>6019.56</v>
      </c>
      <c r="I619">
        <v>17.45</v>
      </c>
      <c r="J619">
        <v>2.57</v>
      </c>
      <c r="K619">
        <v>53.61</v>
      </c>
      <c r="L619">
        <v>14.49</v>
      </c>
      <c r="M619" s="2">
        <v>1.3599999999999999E-2</v>
      </c>
      <c r="N619" s="2">
        <v>8.5400000000000004E-2</v>
      </c>
      <c r="O619">
        <v>2.54</v>
      </c>
      <c r="P619">
        <v>7.0000000000000007E-2</v>
      </c>
      <c r="Q619" s="2">
        <v>5.1700000000000003E-2</v>
      </c>
      <c r="R619" s="2">
        <v>-6.0000000000000001E-3</v>
      </c>
      <c r="S619" s="2">
        <v>-0.1152</v>
      </c>
      <c r="T619">
        <v>1.44</v>
      </c>
      <c r="U619" s="1">
        <v>45866.6875</v>
      </c>
      <c r="V619">
        <v>474.55</v>
      </c>
      <c r="W619">
        <v>118.4</v>
      </c>
      <c r="X619">
        <v>99.67</v>
      </c>
      <c r="Y619" s="3">
        <f>DATE(YEAR(U619), MONTH(U619), DAY(U619))</f>
        <v>45866</v>
      </c>
      <c r="Z619" t="str">
        <f>IF(TEXT(U619, "hh:mm") = "00:00", "08:30", TEXT(U619, "hh:mm"))</f>
        <v>16:30</v>
      </c>
      <c r="AA619" s="3">
        <f>WORKDAY(AB619,-1,[1]USHolidays!$B$2:$B$11)</f>
        <v>45863</v>
      </c>
      <c r="AB619" s="3">
        <f>IF(WEEKDAY(Y619,2)=6,Y619-1,IF(WEEKDAY(Y619,2)=7,Y619-2,IF(Z619="08:30",IF(WEEKDAY(Y619,2)=1,Y619-3, Y619-1),Y619)))</f>
        <v>45866</v>
      </c>
      <c r="AC619" s="3">
        <f>WORKDAY(AB619,1,[1]USHolidays!$B$2:$B$11)</f>
        <v>45867</v>
      </c>
      <c r="AD619">
        <f>ROUND(P619*10, 0)</f>
        <v>1</v>
      </c>
      <c r="AE619">
        <f>ROUND(N619*20, 0)</f>
        <v>2</v>
      </c>
      <c r="AF619">
        <f>ROUND(O619, 0)</f>
        <v>3</v>
      </c>
      <c r="AG619">
        <f>IF(J619 = "", 999, ROUND(J619*10, 0))</f>
        <v>26</v>
      </c>
    </row>
    <row r="620" spans="1:33" x14ac:dyDescent="0.25">
      <c r="A620">
        <v>144</v>
      </c>
      <c r="B620" t="s">
        <v>1947</v>
      </c>
      <c r="C620" t="s">
        <v>1946</v>
      </c>
      <c r="D620" t="s">
        <v>17</v>
      </c>
      <c r="E620" t="s">
        <v>88</v>
      </c>
      <c r="F620" t="s">
        <v>87</v>
      </c>
      <c r="G620" t="s">
        <v>11</v>
      </c>
      <c r="H620">
        <v>7757.58</v>
      </c>
      <c r="I620">
        <v>30.95</v>
      </c>
      <c r="J620">
        <v>0.39</v>
      </c>
      <c r="K620">
        <v>4.4000000000000004</v>
      </c>
      <c r="L620">
        <v>0.17</v>
      </c>
      <c r="N620" s="2">
        <v>8.5400000000000004E-2</v>
      </c>
      <c r="O620">
        <v>1.41</v>
      </c>
      <c r="P620">
        <v>0.14000000000000001</v>
      </c>
      <c r="Q620" s="2">
        <v>0.13070000000000001</v>
      </c>
      <c r="R620" s="2">
        <v>0.5635</v>
      </c>
      <c r="S620" s="2">
        <v>1.1101000000000001</v>
      </c>
      <c r="T620">
        <v>1.1499999999999999</v>
      </c>
      <c r="U620" s="1">
        <v>45875.6875</v>
      </c>
      <c r="V620">
        <v>13380.02</v>
      </c>
      <c r="W620">
        <v>13.08</v>
      </c>
      <c r="X620">
        <v>12.07</v>
      </c>
      <c r="Y620" s="3">
        <f>DATE(YEAR(U620), MONTH(U620), DAY(U620))</f>
        <v>45875</v>
      </c>
      <c r="Z620" t="str">
        <f>IF(TEXT(U620, "hh:mm") = "00:00", "08:30", TEXT(U620, "hh:mm"))</f>
        <v>16:30</v>
      </c>
      <c r="AA620" s="3">
        <f>WORKDAY(AB620,-1,[1]USHolidays!$B$2:$B$11)</f>
        <v>45874</v>
      </c>
      <c r="AB620" s="3">
        <f>IF(WEEKDAY(Y620,2)=6,Y620-1,IF(WEEKDAY(Y620,2)=7,Y620-2,IF(Z620="08:30",IF(WEEKDAY(Y620,2)=1,Y620-3, Y620-1),Y620)))</f>
        <v>45875</v>
      </c>
      <c r="AC620" s="3">
        <f>WORKDAY(AB620,1,[1]USHolidays!$B$2:$B$11)</f>
        <v>45876</v>
      </c>
      <c r="AD620">
        <f>ROUND(P620*10, 0)</f>
        <v>1</v>
      </c>
      <c r="AE620">
        <f>ROUND(N620*20, 0)</f>
        <v>2</v>
      </c>
      <c r="AF620">
        <f>ROUND(O620, 0)</f>
        <v>1</v>
      </c>
      <c r="AG620">
        <f>IF(J620 = "", 999, ROUND(J620*10, 0))</f>
        <v>4</v>
      </c>
    </row>
    <row r="621" spans="1:33" x14ac:dyDescent="0.25">
      <c r="A621">
        <v>324</v>
      </c>
      <c r="B621" t="s">
        <v>1945</v>
      </c>
      <c r="C621" t="s">
        <v>1944</v>
      </c>
      <c r="D621" t="s">
        <v>3</v>
      </c>
      <c r="E621" t="s">
        <v>25</v>
      </c>
      <c r="F621" t="s">
        <v>63</v>
      </c>
      <c r="G621" t="s">
        <v>1189</v>
      </c>
      <c r="H621">
        <v>70913.39</v>
      </c>
      <c r="I621">
        <v>22.12</v>
      </c>
      <c r="J621">
        <v>2.94</v>
      </c>
      <c r="K621">
        <v>2.67</v>
      </c>
      <c r="L621">
        <v>0.98</v>
      </c>
      <c r="M621" s="2">
        <v>3.5900000000000001E-2</v>
      </c>
      <c r="N621" s="2">
        <v>8.5300000000000001E-2</v>
      </c>
      <c r="O621">
        <v>11.01</v>
      </c>
      <c r="P621">
        <v>0.09</v>
      </c>
      <c r="Q621" s="2">
        <v>0.16420000000000001</v>
      </c>
      <c r="R621" s="2">
        <v>-3.0099999999999998E-2</v>
      </c>
      <c r="S621" s="2">
        <v>-0.2213</v>
      </c>
      <c r="T621">
        <v>0.86</v>
      </c>
      <c r="U621" s="1">
        <v>45861.354166666664</v>
      </c>
      <c r="V621">
        <v>11894.05</v>
      </c>
      <c r="W621">
        <v>20.22</v>
      </c>
      <c r="X621">
        <v>17.07</v>
      </c>
      <c r="Y621" s="3">
        <f>DATE(YEAR(U621), MONTH(U621), DAY(U621))</f>
        <v>45861</v>
      </c>
      <c r="Z621" t="str">
        <f>IF(TEXT(U621, "hh:mm") = "00:00", "08:30", TEXT(U621, "hh:mm"))</f>
        <v>08:30</v>
      </c>
      <c r="AA621" s="3">
        <f>WORKDAY(AB621,-1,[1]USHolidays!$B$2:$B$11)</f>
        <v>45859</v>
      </c>
      <c r="AB621" s="3">
        <f>IF(WEEKDAY(Y621,2)=6,Y621-1,IF(WEEKDAY(Y621,2)=7,Y621-2,IF(Z621="08:30",IF(WEEKDAY(Y621,2)=1,Y621-3, Y621-1),Y621)))</f>
        <v>45860</v>
      </c>
      <c r="AC621" s="3">
        <f>WORKDAY(AB621,1,[1]USHolidays!$B$2:$B$11)</f>
        <v>45861</v>
      </c>
      <c r="AD621">
        <f>ROUND(P621*10, 0)</f>
        <v>1</v>
      </c>
      <c r="AE621">
        <f>ROUND(N621*20, 0)</f>
        <v>2</v>
      </c>
      <c r="AF621">
        <f>ROUND(O621, 0)</f>
        <v>11</v>
      </c>
      <c r="AG621">
        <f>IF(J621 = "", 999, ROUND(J621*10, 0))</f>
        <v>29</v>
      </c>
    </row>
    <row r="622" spans="1:33" x14ac:dyDescent="0.25">
      <c r="A622">
        <v>648</v>
      </c>
      <c r="B622" t="s">
        <v>1943</v>
      </c>
      <c r="C622" t="s">
        <v>1942</v>
      </c>
      <c r="D622" t="s">
        <v>60</v>
      </c>
      <c r="E622" t="s">
        <v>88</v>
      </c>
      <c r="F622" t="s">
        <v>111</v>
      </c>
      <c r="G622" t="s">
        <v>11</v>
      </c>
      <c r="H622">
        <v>35266.35</v>
      </c>
      <c r="I622">
        <v>37.85</v>
      </c>
      <c r="J622">
        <v>2.56</v>
      </c>
      <c r="K622">
        <v>61.58</v>
      </c>
      <c r="L622">
        <v>1.46</v>
      </c>
      <c r="M622" s="2">
        <v>7.4000000000000003E-3</v>
      </c>
      <c r="N622" s="2">
        <v>8.5199999999999998E-2</v>
      </c>
      <c r="O622">
        <v>3.46</v>
      </c>
      <c r="P622">
        <v>0.68</v>
      </c>
      <c r="Q622" s="2">
        <v>0.125</v>
      </c>
      <c r="R622" s="2">
        <v>1.7600000000000001E-2</v>
      </c>
      <c r="S622" s="2">
        <v>3.78E-2</v>
      </c>
      <c r="T622">
        <v>0.83</v>
      </c>
      <c r="U622" s="1">
        <v>45869.354166666664</v>
      </c>
      <c r="V622">
        <v>989.53</v>
      </c>
      <c r="W622">
        <v>303.12</v>
      </c>
      <c r="X622">
        <v>266.95999999999998</v>
      </c>
      <c r="Y622" s="3">
        <f>DATE(YEAR(U622), MONTH(U622), DAY(U622))</f>
        <v>45869</v>
      </c>
      <c r="Z622" t="str">
        <f>IF(TEXT(U622, "hh:mm") = "00:00", "08:30", TEXT(U622, "hh:mm"))</f>
        <v>08:30</v>
      </c>
      <c r="AA622" s="3">
        <f>WORKDAY(AB622,-1,[1]USHolidays!$B$2:$B$11)</f>
        <v>45867</v>
      </c>
      <c r="AB622" s="3">
        <f>IF(WEEKDAY(Y622,2)=6,Y622-1,IF(WEEKDAY(Y622,2)=7,Y622-2,IF(Z622="08:30",IF(WEEKDAY(Y622,2)=1,Y622-3, Y622-1),Y622)))</f>
        <v>45868</v>
      </c>
      <c r="AC622" s="3">
        <f>WORKDAY(AB622,1,[1]USHolidays!$B$2:$B$11)</f>
        <v>45869</v>
      </c>
      <c r="AD622">
        <f>ROUND(P622*10, 0)</f>
        <v>7</v>
      </c>
      <c r="AE622">
        <f>ROUND(N622*20, 0)</f>
        <v>2</v>
      </c>
      <c r="AF622">
        <f>ROUND(O622, 0)</f>
        <v>3</v>
      </c>
      <c r="AG622">
        <f>IF(J622 = "", 999, ROUND(J622*10, 0))</f>
        <v>26</v>
      </c>
    </row>
    <row r="623" spans="1:33" x14ac:dyDescent="0.25">
      <c r="A623">
        <v>677</v>
      </c>
      <c r="B623" t="s">
        <v>1941</v>
      </c>
      <c r="C623" t="s">
        <v>1940</v>
      </c>
      <c r="D623" t="s">
        <v>3</v>
      </c>
      <c r="E623" t="s">
        <v>29</v>
      </c>
      <c r="F623" t="s">
        <v>99</v>
      </c>
      <c r="G623" t="s">
        <v>56</v>
      </c>
      <c r="H623">
        <v>12637.82</v>
      </c>
      <c r="I623">
        <v>40.33</v>
      </c>
      <c r="J623">
        <v>2.4700000000000002</v>
      </c>
      <c r="K623">
        <v>19.55</v>
      </c>
      <c r="L623">
        <v>2.21</v>
      </c>
      <c r="M623" s="2">
        <v>5.7999999999999996E-3</v>
      </c>
      <c r="N623" s="2">
        <v>8.5199999999999998E-2</v>
      </c>
      <c r="O623">
        <v>4.0999999999999996</v>
      </c>
      <c r="P623">
        <v>0.7</v>
      </c>
      <c r="Q623" s="2">
        <v>5.62E-2</v>
      </c>
      <c r="R623" s="2">
        <v>0.10009999999999999</v>
      </c>
      <c r="S623" s="2">
        <v>0.41220000000000001</v>
      </c>
      <c r="T623">
        <v>1.08</v>
      </c>
      <c r="U623" s="1">
        <v>45882.6875</v>
      </c>
      <c r="V623">
        <v>181.42</v>
      </c>
      <c r="W623">
        <v>117.65</v>
      </c>
      <c r="X623">
        <v>110.79</v>
      </c>
      <c r="Y623" s="3">
        <f>DATE(YEAR(U623), MONTH(U623), DAY(U623))</f>
        <v>45882</v>
      </c>
      <c r="Z623" t="str">
        <f>IF(TEXT(U623, "hh:mm") = "00:00", "08:30", TEXT(U623, "hh:mm"))</f>
        <v>16:30</v>
      </c>
      <c r="AA623" s="3">
        <f>WORKDAY(AB623,-1,[1]USHolidays!$B$2:$B$11)</f>
        <v>45881</v>
      </c>
      <c r="AB623" s="3">
        <f>IF(WEEKDAY(Y623,2)=6,Y623-1,IF(WEEKDAY(Y623,2)=7,Y623-2,IF(Z623="08:30",IF(WEEKDAY(Y623,2)=1,Y623-3, Y623-1),Y623)))</f>
        <v>45882</v>
      </c>
      <c r="AC623" s="3">
        <f>WORKDAY(AB623,1,[1]USHolidays!$B$2:$B$11)</f>
        <v>45883</v>
      </c>
      <c r="AD623">
        <f>ROUND(P623*10, 0)</f>
        <v>7</v>
      </c>
      <c r="AE623">
        <f>ROUND(N623*20, 0)</f>
        <v>2</v>
      </c>
      <c r="AF623">
        <f>ROUND(O623, 0)</f>
        <v>4</v>
      </c>
      <c r="AG623">
        <f>IF(J623 = "", 999, ROUND(J623*10, 0))</f>
        <v>25</v>
      </c>
    </row>
    <row r="624" spans="1:33" x14ac:dyDescent="0.25">
      <c r="A624">
        <v>509</v>
      </c>
      <c r="B624" t="s">
        <v>1939</v>
      </c>
      <c r="C624" t="s">
        <v>1938</v>
      </c>
      <c r="D624" t="s">
        <v>60</v>
      </c>
      <c r="E624" t="s">
        <v>2</v>
      </c>
      <c r="F624" t="s">
        <v>21</v>
      </c>
      <c r="G624" t="s">
        <v>11</v>
      </c>
      <c r="H624">
        <v>90452.01</v>
      </c>
      <c r="I624">
        <v>25.1</v>
      </c>
      <c r="J624">
        <v>1.19</v>
      </c>
      <c r="K624">
        <v>33.76</v>
      </c>
      <c r="L624">
        <v>2.71</v>
      </c>
      <c r="M624" s="2">
        <v>8.3999999999999995E-3</v>
      </c>
      <c r="N624" s="2">
        <v>8.5199999999999998E-2</v>
      </c>
      <c r="O624">
        <v>5.36</v>
      </c>
      <c r="P624">
        <v>2.15</v>
      </c>
      <c r="Q624" s="2">
        <v>0.2097</v>
      </c>
      <c r="R624" s="2">
        <v>0.54949999999999999</v>
      </c>
      <c r="S624" s="2">
        <v>0.44350000000000001</v>
      </c>
      <c r="T624">
        <v>2.23</v>
      </c>
      <c r="U624" s="1">
        <v>45867.354166666664</v>
      </c>
      <c r="V624">
        <v>2286.3200000000002</v>
      </c>
      <c r="W624">
        <v>358</v>
      </c>
      <c r="X624">
        <v>333</v>
      </c>
      <c r="Y624" s="3">
        <f>DATE(YEAR(U624), MONTH(U624), DAY(U624))</f>
        <v>45867</v>
      </c>
      <c r="Z624" t="str">
        <f>IF(TEXT(U624, "hh:mm") = "00:00", "08:30", TEXT(U624, "hh:mm"))</f>
        <v>08:30</v>
      </c>
      <c r="AA624" s="3">
        <f>WORKDAY(AB624,-1,[1]USHolidays!$B$2:$B$11)</f>
        <v>45863</v>
      </c>
      <c r="AB624" s="3">
        <f>IF(WEEKDAY(Y624,2)=6,Y624-1,IF(WEEKDAY(Y624,2)=7,Y624-2,IF(Z624="08:30",IF(WEEKDAY(Y624,2)=1,Y624-3, Y624-1),Y624)))</f>
        <v>45866</v>
      </c>
      <c r="AC624" s="3">
        <f>WORKDAY(AB624,1,[1]USHolidays!$B$2:$B$11)</f>
        <v>45867</v>
      </c>
      <c r="AD624">
        <f>ROUND(P624*10, 0)</f>
        <v>22</v>
      </c>
      <c r="AE624">
        <f>ROUND(N624*20, 0)</f>
        <v>2</v>
      </c>
      <c r="AF624">
        <f>ROUND(O624, 0)</f>
        <v>5</v>
      </c>
      <c r="AG624">
        <f>IF(J624 = "", 999, ROUND(J624*10, 0))</f>
        <v>12</v>
      </c>
    </row>
    <row r="625" spans="1:33" x14ac:dyDescent="0.25">
      <c r="A625">
        <v>3</v>
      </c>
      <c r="B625" t="s">
        <v>1937</v>
      </c>
      <c r="C625" t="s">
        <v>1936</v>
      </c>
      <c r="D625" t="s">
        <v>60</v>
      </c>
      <c r="E625" t="s">
        <v>25</v>
      </c>
      <c r="F625" t="s">
        <v>63</v>
      </c>
      <c r="G625" t="s">
        <v>489</v>
      </c>
      <c r="H625">
        <v>151863.94</v>
      </c>
      <c r="I625">
        <v>19.41</v>
      </c>
      <c r="J625">
        <v>2.5299999999999998</v>
      </c>
      <c r="K625">
        <v>49.06</v>
      </c>
      <c r="L625">
        <v>15.47</v>
      </c>
      <c r="M625" s="2">
        <v>2.3300000000000001E-2</v>
      </c>
      <c r="N625" s="2">
        <v>8.4699999999999998E-2</v>
      </c>
      <c r="O625">
        <v>3.28</v>
      </c>
      <c r="P625">
        <v>0.27</v>
      </c>
      <c r="Q625" s="2">
        <v>0.11609999999999999</v>
      </c>
      <c r="R625" s="2">
        <v>-0.23619999999999999</v>
      </c>
      <c r="S625" s="2">
        <v>-0.30690000000000001</v>
      </c>
      <c r="T625">
        <v>1.3</v>
      </c>
      <c r="U625" s="1">
        <v>45925.354166666664</v>
      </c>
      <c r="V625">
        <v>4084.03</v>
      </c>
      <c r="W625">
        <v>315.7</v>
      </c>
      <c r="X625">
        <v>243.82</v>
      </c>
      <c r="Y625" s="3">
        <f>DATE(YEAR(U625), MONTH(U625), DAY(U625))</f>
        <v>45925</v>
      </c>
      <c r="Z625" t="str">
        <f>IF(TEXT(U625, "hh:mm") = "00:00", "08:30", TEXT(U625, "hh:mm"))</f>
        <v>08:30</v>
      </c>
      <c r="AA625" s="3">
        <f>WORKDAY(AB625,-1,[1]USHolidays!$B$2:$B$11)</f>
        <v>45923</v>
      </c>
      <c r="AB625" s="3">
        <f>IF(WEEKDAY(Y625,2)=6,Y625-1,IF(WEEKDAY(Y625,2)=7,Y625-2,IF(Z625="08:30",IF(WEEKDAY(Y625,2)=1,Y625-3, Y625-1),Y625)))</f>
        <v>45924</v>
      </c>
      <c r="AC625" s="3">
        <f>WORKDAY(AB625,1,[1]USHolidays!$B$2:$B$11)</f>
        <v>45925</v>
      </c>
      <c r="AD625">
        <f>ROUND(P625*10, 0)</f>
        <v>3</v>
      </c>
      <c r="AE625">
        <f>ROUND(N625*20, 0)</f>
        <v>2</v>
      </c>
      <c r="AF625">
        <f>ROUND(O625, 0)</f>
        <v>3</v>
      </c>
      <c r="AG625">
        <f>IF(J625 = "", 999, ROUND(J625*10, 0))</f>
        <v>25</v>
      </c>
    </row>
    <row r="626" spans="1:33" x14ac:dyDescent="0.25">
      <c r="A626">
        <v>713</v>
      </c>
      <c r="B626" t="s">
        <v>1935</v>
      </c>
      <c r="C626" t="s">
        <v>1934</v>
      </c>
      <c r="D626" t="s">
        <v>3</v>
      </c>
      <c r="E626" t="s">
        <v>2</v>
      </c>
      <c r="F626" t="s">
        <v>1743</v>
      </c>
      <c r="G626" t="s">
        <v>11</v>
      </c>
      <c r="H626">
        <v>13663.85</v>
      </c>
      <c r="I626">
        <v>10.23</v>
      </c>
      <c r="J626">
        <v>6.91</v>
      </c>
      <c r="K626">
        <v>83.85</v>
      </c>
      <c r="L626">
        <v>8.68</v>
      </c>
      <c r="M626" s="2">
        <v>6.8999999999999999E-3</v>
      </c>
      <c r="N626" s="2">
        <v>8.4699999999999998E-2</v>
      </c>
      <c r="O626">
        <v>1.63</v>
      </c>
      <c r="P626">
        <v>0.36</v>
      </c>
      <c r="Q626" s="2">
        <v>0.12640000000000001</v>
      </c>
      <c r="R626" s="2">
        <v>0.33639999999999998</v>
      </c>
      <c r="S626" s="2">
        <v>0.105</v>
      </c>
      <c r="T626">
        <v>1.32</v>
      </c>
      <c r="U626" s="1">
        <v>45888.6875</v>
      </c>
      <c r="V626">
        <v>1702.93</v>
      </c>
      <c r="W626">
        <v>147.87</v>
      </c>
      <c r="X626">
        <v>139.16999999999999</v>
      </c>
      <c r="Y626" s="3">
        <f>DATE(YEAR(U626), MONTH(U626), DAY(U626))</f>
        <v>45888</v>
      </c>
      <c r="Z626" t="str">
        <f>IF(TEXT(U626, "hh:mm") = "00:00", "08:30", TEXT(U626, "hh:mm"))</f>
        <v>16:30</v>
      </c>
      <c r="AA626" s="3">
        <f>WORKDAY(AB626,-1,[1]USHolidays!$B$2:$B$11)</f>
        <v>45887</v>
      </c>
      <c r="AB626" s="3">
        <f>IF(WEEKDAY(Y626,2)=6,Y626-1,IF(WEEKDAY(Y626,2)=7,Y626-2,IF(Z626="08:30",IF(WEEKDAY(Y626,2)=1,Y626-3, Y626-1),Y626)))</f>
        <v>45888</v>
      </c>
      <c r="AC626" s="3">
        <f>WORKDAY(AB626,1,[1]USHolidays!$B$2:$B$11)</f>
        <v>45889</v>
      </c>
      <c r="AD626">
        <f>ROUND(P626*10, 0)</f>
        <v>4</v>
      </c>
      <c r="AE626">
        <f>ROUND(N626*20, 0)</f>
        <v>2</v>
      </c>
      <c r="AF626">
        <f>ROUND(O626, 0)</f>
        <v>2</v>
      </c>
      <c r="AG626">
        <f>IF(J626 = "", 999, ROUND(J626*10, 0))</f>
        <v>69</v>
      </c>
    </row>
    <row r="627" spans="1:33" x14ac:dyDescent="0.25">
      <c r="A627">
        <v>415</v>
      </c>
      <c r="B627" t="s">
        <v>1933</v>
      </c>
      <c r="C627" t="s">
        <v>1932</v>
      </c>
      <c r="D627" t="s">
        <v>60</v>
      </c>
      <c r="E627" t="s">
        <v>25</v>
      </c>
      <c r="F627" t="s">
        <v>63</v>
      </c>
      <c r="G627" t="s">
        <v>11</v>
      </c>
      <c r="H627">
        <v>23316.76</v>
      </c>
      <c r="I627">
        <v>17.190000000000001</v>
      </c>
      <c r="J627">
        <v>2.2999999999999998</v>
      </c>
      <c r="K627">
        <v>36.340000000000003</v>
      </c>
      <c r="L627">
        <v>7.95</v>
      </c>
      <c r="M627" s="2">
        <v>8.8999999999999999E-3</v>
      </c>
      <c r="N627" s="2">
        <v>8.4699999999999998E-2</v>
      </c>
      <c r="O627">
        <v>2.58</v>
      </c>
      <c r="P627">
        <v>1.22</v>
      </c>
      <c r="Q627" s="2">
        <v>8.2199999999999995E-2</v>
      </c>
      <c r="R627" s="2">
        <v>0.14810000000000001</v>
      </c>
      <c r="S627" s="2">
        <v>0.2616</v>
      </c>
      <c r="T627">
        <v>0.7</v>
      </c>
      <c r="U627" s="1">
        <v>45874.354166666664</v>
      </c>
      <c r="V627">
        <v>1065.8699999999999</v>
      </c>
      <c r="W627">
        <v>188.15</v>
      </c>
      <c r="X627">
        <v>181.74</v>
      </c>
      <c r="Y627" s="3">
        <f>DATE(YEAR(U627), MONTH(U627), DAY(U627))</f>
        <v>45874</v>
      </c>
      <c r="Z627" t="str">
        <f>IF(TEXT(U627, "hh:mm") = "00:00", "08:30", TEXT(U627, "hh:mm"))</f>
        <v>08:30</v>
      </c>
      <c r="AA627" s="3">
        <f>WORKDAY(AB627,-1,[1]USHolidays!$B$2:$B$11)</f>
        <v>45870</v>
      </c>
      <c r="AB627" s="3">
        <f>IF(WEEKDAY(Y627,2)=6,Y627-1,IF(WEEKDAY(Y627,2)=7,Y627-2,IF(Z627="08:30",IF(WEEKDAY(Y627,2)=1,Y627-3, Y627-1),Y627)))</f>
        <v>45873</v>
      </c>
      <c r="AC627" s="3">
        <f>WORKDAY(AB627,1,[1]USHolidays!$B$2:$B$11)</f>
        <v>45874</v>
      </c>
      <c r="AD627">
        <f>ROUND(P627*10, 0)</f>
        <v>12</v>
      </c>
      <c r="AE627">
        <f>ROUND(N627*20, 0)</f>
        <v>2</v>
      </c>
      <c r="AF627">
        <f>ROUND(O627, 0)</f>
        <v>3</v>
      </c>
      <c r="AG627">
        <f>IF(J627 = "", 999, ROUND(J627*10, 0))</f>
        <v>23</v>
      </c>
    </row>
    <row r="628" spans="1:33" x14ac:dyDescent="0.25">
      <c r="A628">
        <v>57</v>
      </c>
      <c r="B628" t="s">
        <v>1931</v>
      </c>
      <c r="C628" t="s">
        <v>1930</v>
      </c>
      <c r="D628" t="s">
        <v>60</v>
      </c>
      <c r="E628" t="s">
        <v>16</v>
      </c>
      <c r="F628" t="s">
        <v>308</v>
      </c>
      <c r="G628" t="s">
        <v>11</v>
      </c>
      <c r="H628">
        <v>7742.49</v>
      </c>
      <c r="I628">
        <v>7.26</v>
      </c>
      <c r="K628">
        <v>16.46</v>
      </c>
      <c r="L628">
        <v>0.3</v>
      </c>
      <c r="M628" s="2">
        <v>4.6300000000000001E-2</v>
      </c>
      <c r="N628" s="2">
        <v>8.4500000000000006E-2</v>
      </c>
      <c r="O628">
        <v>5.4</v>
      </c>
      <c r="P628">
        <v>0.79</v>
      </c>
      <c r="Q628" s="2">
        <v>0.1075</v>
      </c>
      <c r="R628" s="2">
        <v>0.29270000000000002</v>
      </c>
      <c r="S628" s="2">
        <v>-6.2799999999999995E-2</v>
      </c>
      <c r="T628">
        <v>1.28</v>
      </c>
      <c r="U628" s="1">
        <v>45875.6875</v>
      </c>
      <c r="V628">
        <v>7317.31</v>
      </c>
      <c r="W628">
        <v>24.07</v>
      </c>
      <c r="X628">
        <v>21.64</v>
      </c>
      <c r="Y628" s="3">
        <f>DATE(YEAR(U628), MONTH(U628), DAY(U628))</f>
        <v>45875</v>
      </c>
      <c r="Z628" t="str">
        <f>IF(TEXT(U628, "hh:mm") = "00:00", "08:30", TEXT(U628, "hh:mm"))</f>
        <v>16:30</v>
      </c>
      <c r="AA628" s="3">
        <f>WORKDAY(AB628,-1,[1]USHolidays!$B$2:$B$11)</f>
        <v>45874</v>
      </c>
      <c r="AB628" s="3">
        <f>IF(WEEKDAY(Y628,2)=6,Y628-1,IF(WEEKDAY(Y628,2)=7,Y628-2,IF(Z628="08:30",IF(WEEKDAY(Y628,2)=1,Y628-3, Y628-1),Y628)))</f>
        <v>45875</v>
      </c>
      <c r="AC628" s="3">
        <f>WORKDAY(AB628,1,[1]USHolidays!$B$2:$B$11)</f>
        <v>45876</v>
      </c>
      <c r="AD628">
        <f>ROUND(P628*10, 0)</f>
        <v>8</v>
      </c>
      <c r="AE628">
        <f>ROUND(N628*20, 0)</f>
        <v>2</v>
      </c>
      <c r="AF628">
        <f>ROUND(O628, 0)</f>
        <v>5</v>
      </c>
      <c r="AG628">
        <f>IF(J628 = "", 999, ROUND(J628*10, 0))</f>
        <v>999</v>
      </c>
    </row>
    <row r="629" spans="1:33" x14ac:dyDescent="0.25">
      <c r="A629">
        <v>579</v>
      </c>
      <c r="B629" t="s">
        <v>1929</v>
      </c>
      <c r="C629" t="s">
        <v>1928</v>
      </c>
      <c r="D629" t="s">
        <v>3</v>
      </c>
      <c r="E629" t="s">
        <v>119</v>
      </c>
      <c r="F629" t="s">
        <v>118</v>
      </c>
      <c r="G629" t="s">
        <v>11</v>
      </c>
      <c r="H629">
        <v>8740.81</v>
      </c>
      <c r="I629">
        <v>13.36</v>
      </c>
      <c r="J629">
        <v>1.56</v>
      </c>
      <c r="K629">
        <v>70.900000000000006</v>
      </c>
      <c r="M629" s="2">
        <v>1.54E-2</v>
      </c>
      <c r="N629" s="2">
        <v>8.4500000000000006E-2</v>
      </c>
      <c r="O629">
        <v>6.67</v>
      </c>
      <c r="P629">
        <v>0.83</v>
      </c>
      <c r="Q629" s="2">
        <v>0.2094</v>
      </c>
      <c r="R629" s="2">
        <v>4.7000000000000002E-3</v>
      </c>
      <c r="S629" s="2">
        <v>-5.7999999999999996E-3</v>
      </c>
      <c r="T629">
        <v>1</v>
      </c>
      <c r="U629" s="1">
        <v>45875.6875</v>
      </c>
      <c r="V629">
        <v>172.51</v>
      </c>
      <c r="W629">
        <v>307.29000000000002</v>
      </c>
      <c r="X629">
        <v>269.85000000000002</v>
      </c>
      <c r="Y629" s="3">
        <f>DATE(YEAR(U629), MONTH(U629), DAY(U629))</f>
        <v>45875</v>
      </c>
      <c r="Z629" t="str">
        <f>IF(TEXT(U629, "hh:mm") = "00:00", "08:30", TEXT(U629, "hh:mm"))</f>
        <v>16:30</v>
      </c>
      <c r="AA629" s="3">
        <f>WORKDAY(AB629,-1,[1]USHolidays!$B$2:$B$11)</f>
        <v>45874</v>
      </c>
      <c r="AB629" s="3">
        <f>IF(WEEKDAY(Y629,2)=6,Y629-1,IF(WEEKDAY(Y629,2)=7,Y629-2,IF(Z629="08:30",IF(WEEKDAY(Y629,2)=1,Y629-3, Y629-1),Y629)))</f>
        <v>45875</v>
      </c>
      <c r="AC629" s="3">
        <f>WORKDAY(AB629,1,[1]USHolidays!$B$2:$B$11)</f>
        <v>45876</v>
      </c>
      <c r="AD629">
        <f>ROUND(P629*10, 0)</f>
        <v>8</v>
      </c>
      <c r="AE629">
        <f>ROUND(N629*20, 0)</f>
        <v>2</v>
      </c>
      <c r="AF629">
        <f>ROUND(O629, 0)</f>
        <v>7</v>
      </c>
      <c r="AG629">
        <f>IF(J629 = "", 999, ROUND(J629*10, 0))</f>
        <v>16</v>
      </c>
    </row>
    <row r="630" spans="1:33" x14ac:dyDescent="0.25">
      <c r="A630">
        <v>180</v>
      </c>
      <c r="B630" t="s">
        <v>1927</v>
      </c>
      <c r="C630" t="s">
        <v>1926</v>
      </c>
      <c r="D630" t="s">
        <v>60</v>
      </c>
      <c r="E630" t="s">
        <v>25</v>
      </c>
      <c r="F630" t="s">
        <v>38</v>
      </c>
      <c r="G630" t="s">
        <v>11</v>
      </c>
      <c r="H630">
        <v>23386.77</v>
      </c>
      <c r="I630">
        <v>22.5</v>
      </c>
      <c r="J630">
        <v>1.65</v>
      </c>
      <c r="K630">
        <v>55.64</v>
      </c>
      <c r="L630">
        <v>78.33</v>
      </c>
      <c r="N630" s="2">
        <v>8.4500000000000006E-2</v>
      </c>
      <c r="O630">
        <v>3.42</v>
      </c>
      <c r="P630">
        <v>2.0699999999999998</v>
      </c>
      <c r="Q630" s="2">
        <v>0.25169999999999998</v>
      </c>
      <c r="R630" s="2">
        <v>1.55E-2</v>
      </c>
      <c r="S630" s="2">
        <v>-2.1399999999999999E-2</v>
      </c>
      <c r="T630">
        <v>1</v>
      </c>
      <c r="U630" s="1">
        <v>45875.6875</v>
      </c>
      <c r="V630">
        <v>509.28</v>
      </c>
      <c r="W630">
        <v>385.42</v>
      </c>
      <c r="X630">
        <v>331.19</v>
      </c>
      <c r="Y630" s="3">
        <f>DATE(YEAR(U630), MONTH(U630), DAY(U630))</f>
        <v>45875</v>
      </c>
      <c r="Z630" t="str">
        <f>IF(TEXT(U630, "hh:mm") = "00:00", "08:30", TEXT(U630, "hh:mm"))</f>
        <v>16:30</v>
      </c>
      <c r="AA630" s="3">
        <f>WORKDAY(AB630,-1,[1]USHolidays!$B$2:$B$11)</f>
        <v>45874</v>
      </c>
      <c r="AB630" s="3">
        <f>IF(WEEKDAY(Y630,2)=6,Y630-1,IF(WEEKDAY(Y630,2)=7,Y630-2,IF(Z630="08:30",IF(WEEKDAY(Y630,2)=1,Y630-3, Y630-1),Y630)))</f>
        <v>45875</v>
      </c>
      <c r="AC630" s="3">
        <f>WORKDAY(AB630,1,[1]USHolidays!$B$2:$B$11)</f>
        <v>45876</v>
      </c>
      <c r="AD630">
        <f>ROUND(P630*10, 0)</f>
        <v>21</v>
      </c>
      <c r="AE630">
        <f>ROUND(N630*20, 0)</f>
        <v>2</v>
      </c>
      <c r="AF630">
        <f>ROUND(O630, 0)</f>
        <v>3</v>
      </c>
      <c r="AG630">
        <f>IF(J630 = "", 999, ROUND(J630*10, 0))</f>
        <v>17</v>
      </c>
    </row>
    <row r="631" spans="1:33" x14ac:dyDescent="0.25">
      <c r="A631">
        <v>22</v>
      </c>
      <c r="B631" t="s">
        <v>1925</v>
      </c>
      <c r="C631" t="s">
        <v>1924</v>
      </c>
      <c r="D631" t="s">
        <v>60</v>
      </c>
      <c r="E631" t="s">
        <v>88</v>
      </c>
      <c r="F631" t="s">
        <v>320</v>
      </c>
      <c r="G631" t="s">
        <v>11</v>
      </c>
      <c r="H631">
        <v>8471.59</v>
      </c>
      <c r="K631">
        <v>66.239999999999995</v>
      </c>
      <c r="L631">
        <v>15.36</v>
      </c>
      <c r="M631" s="2">
        <v>2.2599999999999999E-2</v>
      </c>
      <c r="N631" s="2">
        <v>8.4199999999999997E-2</v>
      </c>
      <c r="O631">
        <v>3.66</v>
      </c>
      <c r="P631">
        <v>0.35</v>
      </c>
      <c r="Q631" s="2">
        <v>-0.2195</v>
      </c>
      <c r="R631" s="2">
        <v>0.22969999999999999</v>
      </c>
      <c r="S631" s="2">
        <v>-0.1636</v>
      </c>
      <c r="T631">
        <v>1.64</v>
      </c>
      <c r="U631" s="1">
        <v>45868.6875</v>
      </c>
      <c r="V631">
        <v>4023.54</v>
      </c>
      <c r="W631">
        <v>75.8</v>
      </c>
      <c r="X631">
        <v>72</v>
      </c>
      <c r="Y631" s="3">
        <f>DATE(YEAR(U631), MONTH(U631), DAY(U631))</f>
        <v>45868</v>
      </c>
      <c r="Z631" t="str">
        <f>IF(TEXT(U631, "hh:mm") = "00:00", "08:30", TEXT(U631, "hh:mm"))</f>
        <v>16:30</v>
      </c>
      <c r="AA631" s="3">
        <f>WORKDAY(AB631,-1,[1]USHolidays!$B$2:$B$11)</f>
        <v>45867</v>
      </c>
      <c r="AB631" s="3">
        <f>IF(WEEKDAY(Y631,2)=6,Y631-1,IF(WEEKDAY(Y631,2)=7,Y631-2,IF(Z631="08:30",IF(WEEKDAY(Y631,2)=1,Y631-3, Y631-1),Y631)))</f>
        <v>45868</v>
      </c>
      <c r="AC631" s="3">
        <f>WORKDAY(AB631,1,[1]USHolidays!$B$2:$B$11)</f>
        <v>45869</v>
      </c>
      <c r="AD631">
        <f>ROUND(P631*10, 0)</f>
        <v>4</v>
      </c>
      <c r="AE631">
        <f>ROUND(N631*20, 0)</f>
        <v>2</v>
      </c>
      <c r="AF631">
        <f>ROUND(O631, 0)</f>
        <v>4</v>
      </c>
      <c r="AG631">
        <f>IF(J631 = "", 999, ROUND(J631*10, 0))</f>
        <v>999</v>
      </c>
    </row>
    <row r="632" spans="1:33" x14ac:dyDescent="0.25">
      <c r="A632">
        <v>109</v>
      </c>
      <c r="B632" t="s">
        <v>1923</v>
      </c>
      <c r="C632" t="s">
        <v>1922</v>
      </c>
      <c r="D632" t="s">
        <v>60</v>
      </c>
      <c r="E632" t="s">
        <v>94</v>
      </c>
      <c r="F632" t="s">
        <v>776</v>
      </c>
      <c r="G632" t="s">
        <v>11</v>
      </c>
      <c r="H632">
        <v>47248.65</v>
      </c>
      <c r="I632">
        <v>44.49</v>
      </c>
      <c r="J632">
        <v>2.5</v>
      </c>
      <c r="K632">
        <v>27.74</v>
      </c>
      <c r="L632">
        <v>5.3</v>
      </c>
      <c r="N632" s="2">
        <v>8.4000000000000005E-2</v>
      </c>
      <c r="O632">
        <v>2.25</v>
      </c>
      <c r="P632">
        <v>1.18</v>
      </c>
      <c r="Q632" s="2">
        <v>2.86E-2</v>
      </c>
      <c r="R632" s="2">
        <v>0.29959999999999998</v>
      </c>
      <c r="S632" s="2">
        <v>0.20949999999999999</v>
      </c>
      <c r="T632">
        <v>1.35</v>
      </c>
      <c r="U632" s="1">
        <v>45867.354166666664</v>
      </c>
      <c r="V632">
        <v>1642.14</v>
      </c>
      <c r="W632">
        <v>161.80000000000001</v>
      </c>
      <c r="X632">
        <v>158.79</v>
      </c>
      <c r="Y632" s="3">
        <f>DATE(YEAR(U632), MONTH(U632), DAY(U632))</f>
        <v>45867</v>
      </c>
      <c r="Z632" t="str">
        <f>IF(TEXT(U632, "hh:mm") = "00:00", "08:30", TEXT(U632, "hh:mm"))</f>
        <v>08:30</v>
      </c>
      <c r="AA632" s="3">
        <f>WORKDAY(AB632,-1,[1]USHolidays!$B$2:$B$11)</f>
        <v>45863</v>
      </c>
      <c r="AB632" s="3">
        <f>IF(WEEKDAY(Y632,2)=6,Y632-1,IF(WEEKDAY(Y632,2)=7,Y632-2,IF(Z632="08:30",IF(WEEKDAY(Y632,2)=1,Y632-3, Y632-1),Y632)))</f>
        <v>45866</v>
      </c>
      <c r="AC632" s="3">
        <f>WORKDAY(AB632,1,[1]USHolidays!$B$2:$B$11)</f>
        <v>45867</v>
      </c>
      <c r="AD632">
        <f>ROUND(P632*10, 0)</f>
        <v>12</v>
      </c>
      <c r="AE632">
        <f>ROUND(N632*20, 0)</f>
        <v>2</v>
      </c>
      <c r="AF632">
        <f>ROUND(O632, 0)</f>
        <v>2</v>
      </c>
      <c r="AG632">
        <f>IF(J632 = "", 999, ROUND(J632*10, 0))</f>
        <v>25</v>
      </c>
    </row>
    <row r="633" spans="1:33" x14ac:dyDescent="0.25">
      <c r="A633">
        <v>772</v>
      </c>
      <c r="B633" t="s">
        <v>1921</v>
      </c>
      <c r="C633" t="s">
        <v>1920</v>
      </c>
      <c r="D633" t="s">
        <v>3</v>
      </c>
      <c r="E633" t="s">
        <v>88</v>
      </c>
      <c r="F633" t="s">
        <v>320</v>
      </c>
      <c r="G633" t="s">
        <v>11</v>
      </c>
      <c r="H633">
        <v>11619.12</v>
      </c>
      <c r="K633">
        <v>80.150000000000006</v>
      </c>
      <c r="L633">
        <v>17.75</v>
      </c>
      <c r="M633" s="2">
        <v>2.3699999999999999E-2</v>
      </c>
      <c r="N633" s="2">
        <v>8.3799999999999999E-2</v>
      </c>
      <c r="O633">
        <v>3.29</v>
      </c>
      <c r="P633">
        <v>0.54</v>
      </c>
      <c r="Q633" s="2">
        <v>-5.7000000000000002E-3</v>
      </c>
      <c r="R633" s="2">
        <v>0.25240000000000001</v>
      </c>
      <c r="S633" s="2">
        <v>-0.20979999999999999</v>
      </c>
      <c r="T633">
        <v>0.9</v>
      </c>
      <c r="U633" s="1">
        <v>45874.354166666664</v>
      </c>
      <c r="V633">
        <v>1321.6</v>
      </c>
      <c r="W633">
        <v>90.31</v>
      </c>
      <c r="X633">
        <v>90.6</v>
      </c>
      <c r="Y633" s="3">
        <f>DATE(YEAR(U633), MONTH(U633), DAY(U633))</f>
        <v>45874</v>
      </c>
      <c r="Z633" t="str">
        <f>IF(TEXT(U633, "hh:mm") = "00:00", "08:30", TEXT(U633, "hh:mm"))</f>
        <v>08:30</v>
      </c>
      <c r="AA633" s="3">
        <f>WORKDAY(AB633,-1,[1]USHolidays!$B$2:$B$11)</f>
        <v>45870</v>
      </c>
      <c r="AB633" s="3">
        <f>IF(WEEKDAY(Y633,2)=6,Y633-1,IF(WEEKDAY(Y633,2)=7,Y633-2,IF(Z633="08:30",IF(WEEKDAY(Y633,2)=1,Y633-3, Y633-1),Y633)))</f>
        <v>45873</v>
      </c>
      <c r="AC633" s="3">
        <f>WORKDAY(AB633,1,[1]USHolidays!$B$2:$B$11)</f>
        <v>45874</v>
      </c>
      <c r="AD633">
        <f>ROUND(P633*10, 0)</f>
        <v>5</v>
      </c>
      <c r="AE633">
        <f>ROUND(N633*20, 0)</f>
        <v>2</v>
      </c>
      <c r="AF633">
        <f>ROUND(O633, 0)</f>
        <v>3</v>
      </c>
      <c r="AG633">
        <f>IF(J633 = "", 999, ROUND(J633*10, 0))</f>
        <v>999</v>
      </c>
    </row>
    <row r="634" spans="1:33" x14ac:dyDescent="0.25">
      <c r="A634">
        <v>347</v>
      </c>
      <c r="B634" t="s">
        <v>1919</v>
      </c>
      <c r="C634" t="s">
        <v>1918</v>
      </c>
      <c r="D634" t="s">
        <v>17</v>
      </c>
      <c r="E634" t="s">
        <v>29</v>
      </c>
      <c r="F634" t="s">
        <v>163</v>
      </c>
      <c r="G634" t="s">
        <v>11</v>
      </c>
      <c r="H634">
        <v>4222.9399999999996</v>
      </c>
      <c r="I634">
        <v>39.92</v>
      </c>
      <c r="K634">
        <v>74.39</v>
      </c>
      <c r="L634">
        <v>8.25</v>
      </c>
      <c r="M634" s="2">
        <v>3.7000000000000002E-3</v>
      </c>
      <c r="N634" s="2">
        <v>8.3699999999999997E-2</v>
      </c>
      <c r="O634">
        <v>12.77</v>
      </c>
      <c r="P634">
        <v>0.27</v>
      </c>
      <c r="Q634" s="2">
        <v>0.1033</v>
      </c>
      <c r="R634" s="2">
        <v>0.13639999999999999</v>
      </c>
      <c r="S634" s="2">
        <v>3.95E-2</v>
      </c>
      <c r="T634">
        <v>1.25</v>
      </c>
      <c r="U634" s="1">
        <v>45867.6875</v>
      </c>
      <c r="V634">
        <v>124.29</v>
      </c>
      <c r="W634">
        <v>327.5</v>
      </c>
      <c r="X634">
        <v>358.61</v>
      </c>
      <c r="Y634" s="3">
        <f>DATE(YEAR(U634), MONTH(U634), DAY(U634))</f>
        <v>45867</v>
      </c>
      <c r="Z634" t="str">
        <f>IF(TEXT(U634, "hh:mm") = "00:00", "08:30", TEXT(U634, "hh:mm"))</f>
        <v>16:30</v>
      </c>
      <c r="AA634" s="3">
        <f>WORKDAY(AB634,-1,[1]USHolidays!$B$2:$B$11)</f>
        <v>45866</v>
      </c>
      <c r="AB634" s="3">
        <f>IF(WEEKDAY(Y634,2)=6,Y634-1,IF(WEEKDAY(Y634,2)=7,Y634-2,IF(Z634="08:30",IF(WEEKDAY(Y634,2)=1,Y634-3, Y634-1),Y634)))</f>
        <v>45867</v>
      </c>
      <c r="AC634" s="3">
        <f>WORKDAY(AB634,1,[1]USHolidays!$B$2:$B$11)</f>
        <v>45868</v>
      </c>
      <c r="AD634">
        <f>ROUND(P634*10, 0)</f>
        <v>3</v>
      </c>
      <c r="AE634">
        <f>ROUND(N634*20, 0)</f>
        <v>2</v>
      </c>
      <c r="AF634">
        <f>ROUND(O634, 0)</f>
        <v>13</v>
      </c>
      <c r="AG634">
        <f>IF(J634 = "", 999, ROUND(J634*10, 0))</f>
        <v>999</v>
      </c>
    </row>
    <row r="635" spans="1:33" x14ac:dyDescent="0.25">
      <c r="A635">
        <v>321</v>
      </c>
      <c r="B635" t="s">
        <v>1917</v>
      </c>
      <c r="C635" t="s">
        <v>1916</v>
      </c>
      <c r="D635" t="s">
        <v>60</v>
      </c>
      <c r="E635" t="s">
        <v>29</v>
      </c>
      <c r="F635" t="s">
        <v>921</v>
      </c>
      <c r="G635" t="s">
        <v>11</v>
      </c>
      <c r="H635">
        <v>48877.86</v>
      </c>
      <c r="I635">
        <v>25.78</v>
      </c>
      <c r="J635">
        <v>3.36</v>
      </c>
      <c r="K635">
        <v>76.69</v>
      </c>
      <c r="L635">
        <v>12.48</v>
      </c>
      <c r="M635" s="2">
        <v>8.6999999999999994E-3</v>
      </c>
      <c r="N635" s="2">
        <v>8.3699999999999997E-2</v>
      </c>
      <c r="O635">
        <v>3.33</v>
      </c>
      <c r="P635">
        <v>0.74</v>
      </c>
      <c r="Q635" s="2">
        <v>0.1099</v>
      </c>
      <c r="R635" s="2">
        <v>-5.2200000000000003E-2</v>
      </c>
      <c r="S635" s="2">
        <v>-3.0499999999999999E-2</v>
      </c>
      <c r="T635">
        <v>1.18</v>
      </c>
      <c r="U635" s="1">
        <v>45870.354166666664</v>
      </c>
      <c r="V635">
        <v>291.92</v>
      </c>
      <c r="W635">
        <v>1054.83</v>
      </c>
      <c r="X635">
        <v>1021.86</v>
      </c>
      <c r="Y635" s="3">
        <f>DATE(YEAR(U635), MONTH(U635), DAY(U635))</f>
        <v>45870</v>
      </c>
      <c r="Z635" t="str">
        <f>IF(TEXT(U635, "hh:mm") = "00:00", "08:30", TEXT(U635, "hh:mm"))</f>
        <v>08:30</v>
      </c>
      <c r="AA635" s="3">
        <f>WORKDAY(AB635,-1,[1]USHolidays!$B$2:$B$11)</f>
        <v>45868</v>
      </c>
      <c r="AB635" s="3">
        <f>IF(WEEKDAY(Y635,2)=6,Y635-1,IF(WEEKDAY(Y635,2)=7,Y635-2,IF(Z635="08:30",IF(WEEKDAY(Y635,2)=1,Y635-3, Y635-1),Y635)))</f>
        <v>45869</v>
      </c>
      <c r="AC635" s="3">
        <f>WORKDAY(AB635,1,[1]USHolidays!$B$2:$B$11)</f>
        <v>45870</v>
      </c>
      <c r="AD635">
        <f>ROUND(P635*10, 0)</f>
        <v>7</v>
      </c>
      <c r="AE635">
        <f>ROUND(N635*20, 0)</f>
        <v>2</v>
      </c>
      <c r="AF635">
        <f>ROUND(O635, 0)</f>
        <v>3</v>
      </c>
      <c r="AG635">
        <f>IF(J635 = "", 999, ROUND(J635*10, 0))</f>
        <v>34</v>
      </c>
    </row>
    <row r="636" spans="1:33" x14ac:dyDescent="0.25">
      <c r="A636">
        <v>171</v>
      </c>
      <c r="B636" t="s">
        <v>1915</v>
      </c>
      <c r="C636" t="s">
        <v>1914</v>
      </c>
      <c r="D636" t="s">
        <v>3</v>
      </c>
      <c r="E636" t="s">
        <v>94</v>
      </c>
      <c r="F636" t="s">
        <v>93</v>
      </c>
      <c r="G636" t="s">
        <v>11</v>
      </c>
      <c r="H636">
        <v>4260.57</v>
      </c>
      <c r="K636">
        <v>10.93</v>
      </c>
      <c r="L636">
        <v>0.36</v>
      </c>
      <c r="M636" s="2">
        <v>6.1100000000000002E-2</v>
      </c>
      <c r="N636" s="2">
        <v>8.3699999999999997E-2</v>
      </c>
      <c r="O636">
        <v>1.78</v>
      </c>
      <c r="P636">
        <v>1.35</v>
      </c>
      <c r="Q636" s="2">
        <v>-2.0899999999999998E-2</v>
      </c>
      <c r="R636" s="2">
        <v>-0.12620000000000001</v>
      </c>
      <c r="S636" s="2">
        <v>-0.3009</v>
      </c>
      <c r="T636">
        <v>0.86</v>
      </c>
      <c r="U636" s="1">
        <v>45876.354166666664</v>
      </c>
      <c r="V636">
        <v>3488.22</v>
      </c>
      <c r="W636">
        <v>20</v>
      </c>
      <c r="X636">
        <v>14.96</v>
      </c>
      <c r="Y636" s="3">
        <f>DATE(YEAR(U636), MONTH(U636), DAY(U636))</f>
        <v>45876</v>
      </c>
      <c r="Z636" t="str">
        <f>IF(TEXT(U636, "hh:mm") = "00:00", "08:30", TEXT(U636, "hh:mm"))</f>
        <v>08:30</v>
      </c>
      <c r="AA636" s="3">
        <f>WORKDAY(AB636,-1,[1]USHolidays!$B$2:$B$11)</f>
        <v>45874</v>
      </c>
      <c r="AB636" s="3">
        <f>IF(WEEKDAY(Y636,2)=6,Y636-1,IF(WEEKDAY(Y636,2)=7,Y636-2,IF(Z636="08:30",IF(WEEKDAY(Y636,2)=1,Y636-3, Y636-1),Y636)))</f>
        <v>45875</v>
      </c>
      <c r="AC636" s="3">
        <f>WORKDAY(AB636,1,[1]USHolidays!$B$2:$B$11)</f>
        <v>45876</v>
      </c>
      <c r="AD636">
        <f>ROUND(P636*10, 0)</f>
        <v>14</v>
      </c>
      <c r="AE636">
        <f>ROUND(N636*20, 0)</f>
        <v>2</v>
      </c>
      <c r="AF636">
        <f>ROUND(O636, 0)</f>
        <v>2</v>
      </c>
      <c r="AG636">
        <f>IF(J636 = "", 999, ROUND(J636*10, 0))</f>
        <v>999</v>
      </c>
    </row>
    <row r="637" spans="1:33" x14ac:dyDescent="0.25">
      <c r="A637">
        <v>776</v>
      </c>
      <c r="B637" t="s">
        <v>1913</v>
      </c>
      <c r="C637" t="s">
        <v>1912</v>
      </c>
      <c r="D637" t="s">
        <v>3</v>
      </c>
      <c r="E637" t="s">
        <v>88</v>
      </c>
      <c r="F637" t="s">
        <v>87</v>
      </c>
      <c r="G637" t="s">
        <v>56</v>
      </c>
      <c r="H637">
        <v>43384</v>
      </c>
      <c r="I637">
        <v>55.05</v>
      </c>
      <c r="J637">
        <v>2.39</v>
      </c>
      <c r="K637">
        <v>17.02</v>
      </c>
      <c r="L637">
        <v>2.2200000000000002</v>
      </c>
      <c r="M637" s="2">
        <v>7.0000000000000001E-3</v>
      </c>
      <c r="N637" s="2">
        <v>8.3199999999999996E-2</v>
      </c>
      <c r="O637">
        <v>2.98</v>
      </c>
      <c r="P637">
        <v>0</v>
      </c>
      <c r="Q637" s="2">
        <v>0.47460000000000002</v>
      </c>
      <c r="R637" s="2">
        <v>0.13020000000000001</v>
      </c>
      <c r="S637" s="2">
        <v>0.69930000000000003</v>
      </c>
      <c r="T637">
        <v>0.41</v>
      </c>
      <c r="U637" s="1">
        <v>45876.6875</v>
      </c>
      <c r="V637">
        <v>1812.29</v>
      </c>
      <c r="W637">
        <v>108.12</v>
      </c>
      <c r="X637">
        <v>95.57</v>
      </c>
      <c r="Y637" s="3">
        <f>DATE(YEAR(U637), MONTH(U637), DAY(U637))</f>
        <v>45876</v>
      </c>
      <c r="Z637" t="str">
        <f>IF(TEXT(U637, "hh:mm") = "00:00", "08:30", TEXT(U637, "hh:mm"))</f>
        <v>16:30</v>
      </c>
      <c r="AA637" s="3">
        <f>WORKDAY(AB637,-1,[1]USHolidays!$B$2:$B$11)</f>
        <v>45875</v>
      </c>
      <c r="AB637" s="3">
        <f>IF(WEEKDAY(Y637,2)=6,Y637-1,IF(WEEKDAY(Y637,2)=7,Y637-2,IF(Z637="08:30",IF(WEEKDAY(Y637,2)=1,Y637-3, Y637-1),Y637)))</f>
        <v>45876</v>
      </c>
      <c r="AC637" s="3">
        <f>WORKDAY(AB637,1,[1]USHolidays!$B$2:$B$11)</f>
        <v>45877</v>
      </c>
      <c r="AD637">
        <f>ROUND(P637*10, 0)</f>
        <v>0</v>
      </c>
      <c r="AE637">
        <f>ROUND(N637*20, 0)</f>
        <v>2</v>
      </c>
      <c r="AF637">
        <f>ROUND(O637, 0)</f>
        <v>3</v>
      </c>
      <c r="AG637">
        <f>IF(J637 = "", 999, ROUND(J637*10, 0))</f>
        <v>24</v>
      </c>
    </row>
    <row r="638" spans="1:33" x14ac:dyDescent="0.25">
      <c r="A638">
        <v>383</v>
      </c>
      <c r="B638" t="s">
        <v>1911</v>
      </c>
      <c r="C638" t="s">
        <v>1910</v>
      </c>
      <c r="D638" t="s">
        <v>3</v>
      </c>
      <c r="E638" t="s">
        <v>88</v>
      </c>
      <c r="F638" t="s">
        <v>111</v>
      </c>
      <c r="G638" t="s">
        <v>489</v>
      </c>
      <c r="H638">
        <v>11867.09</v>
      </c>
      <c r="I638">
        <v>26.74</v>
      </c>
      <c r="J638">
        <v>36.14</v>
      </c>
      <c r="K638">
        <v>5.25</v>
      </c>
      <c r="L638">
        <v>3.97</v>
      </c>
      <c r="N638" s="2">
        <v>8.2699999999999996E-2</v>
      </c>
      <c r="O638">
        <v>0.94</v>
      </c>
      <c r="P638">
        <v>1.1599999999999999</v>
      </c>
      <c r="Q638" s="2">
        <v>8.7499999999999994E-2</v>
      </c>
      <c r="R638" s="2">
        <v>-0.1368</v>
      </c>
      <c r="S638" s="2">
        <v>-0.33429999999999999</v>
      </c>
      <c r="T638">
        <v>1.78</v>
      </c>
      <c r="U638" s="1">
        <v>45888.6875</v>
      </c>
      <c r="V638">
        <v>7770</v>
      </c>
      <c r="W638">
        <v>23.24</v>
      </c>
      <c r="X638">
        <v>20.51</v>
      </c>
      <c r="Y638" s="3">
        <f>DATE(YEAR(U638), MONTH(U638), DAY(U638))</f>
        <v>45888</v>
      </c>
      <c r="Z638" t="str">
        <f>IF(TEXT(U638, "hh:mm") = "00:00", "08:30", TEXT(U638, "hh:mm"))</f>
        <v>16:30</v>
      </c>
      <c r="AA638" s="3">
        <f>WORKDAY(AB638,-1,[1]USHolidays!$B$2:$B$11)</f>
        <v>45887</v>
      </c>
      <c r="AB638" s="3">
        <f>IF(WEEKDAY(Y638,2)=6,Y638-1,IF(WEEKDAY(Y638,2)=7,Y638-2,IF(Z638="08:30",IF(WEEKDAY(Y638,2)=1,Y638-3, Y638-1),Y638)))</f>
        <v>45888</v>
      </c>
      <c r="AC638" s="3">
        <f>WORKDAY(AB638,1,[1]USHolidays!$B$2:$B$11)</f>
        <v>45889</v>
      </c>
      <c r="AD638">
        <f>ROUND(P638*10, 0)</f>
        <v>12</v>
      </c>
      <c r="AE638">
        <f>ROUND(N638*20, 0)</f>
        <v>2</v>
      </c>
      <c r="AF638">
        <f>ROUND(O638, 0)</f>
        <v>1</v>
      </c>
      <c r="AG638">
        <f>IF(J638 = "", 999, ROUND(J638*10, 0))</f>
        <v>361</v>
      </c>
    </row>
    <row r="639" spans="1:33" x14ac:dyDescent="0.25">
      <c r="A639">
        <v>74</v>
      </c>
      <c r="B639" t="s">
        <v>1909</v>
      </c>
      <c r="C639" t="s">
        <v>1908</v>
      </c>
      <c r="D639" t="s">
        <v>17</v>
      </c>
      <c r="E639" t="s">
        <v>29</v>
      </c>
      <c r="F639" t="s">
        <v>84</v>
      </c>
      <c r="G639" t="s">
        <v>11</v>
      </c>
      <c r="H639">
        <v>3351.67</v>
      </c>
      <c r="I639">
        <v>12.95</v>
      </c>
      <c r="K639">
        <v>40.47</v>
      </c>
      <c r="L639">
        <v>0.1</v>
      </c>
      <c r="M639" s="2">
        <v>6.4000000000000003E-3</v>
      </c>
      <c r="N639" s="2">
        <v>8.2400000000000001E-2</v>
      </c>
      <c r="O639">
        <v>3.33</v>
      </c>
      <c r="P639">
        <v>0.49</v>
      </c>
      <c r="Q639" s="2">
        <v>0.16400000000000001</v>
      </c>
      <c r="R639" s="2">
        <v>0.28710000000000002</v>
      </c>
      <c r="S639" s="2">
        <v>0.36320000000000002</v>
      </c>
      <c r="T639">
        <v>1.31</v>
      </c>
      <c r="U639" s="1">
        <v>45847.6875</v>
      </c>
      <c r="V639">
        <v>258.52</v>
      </c>
      <c r="W639">
        <v>119.75</v>
      </c>
      <c r="X639">
        <v>111.67</v>
      </c>
      <c r="Y639" s="3">
        <f>DATE(YEAR(U639), MONTH(U639), DAY(U639))</f>
        <v>45847</v>
      </c>
      <c r="Z639" t="str">
        <f>IF(TEXT(U639, "hh:mm") = "00:00", "08:30", TEXT(U639, "hh:mm"))</f>
        <v>16:30</v>
      </c>
      <c r="AA639" s="3">
        <f>WORKDAY(AB639,-1,[1]USHolidays!$B$2:$B$11)</f>
        <v>45846</v>
      </c>
      <c r="AB639" s="3">
        <f>IF(WEEKDAY(Y639,2)=6,Y639-1,IF(WEEKDAY(Y639,2)=7,Y639-2,IF(Z639="08:30",IF(WEEKDAY(Y639,2)=1,Y639-3, Y639-1),Y639)))</f>
        <v>45847</v>
      </c>
      <c r="AC639" s="3">
        <f>WORKDAY(AB639,1,[1]USHolidays!$B$2:$B$11)</f>
        <v>45848</v>
      </c>
      <c r="AD639">
        <f>ROUND(P639*10, 0)</f>
        <v>5</v>
      </c>
      <c r="AE639">
        <f>ROUND(N639*20, 0)</f>
        <v>2</v>
      </c>
      <c r="AF639">
        <f>ROUND(O639, 0)</f>
        <v>3</v>
      </c>
      <c r="AG639">
        <f>IF(J639 = "", 999, ROUND(J639*10, 0))</f>
        <v>999</v>
      </c>
    </row>
    <row r="640" spans="1:33" x14ac:dyDescent="0.25">
      <c r="A640">
        <v>165</v>
      </c>
      <c r="B640" t="s">
        <v>1907</v>
      </c>
      <c r="C640" t="s">
        <v>1906</v>
      </c>
      <c r="D640" t="s">
        <v>17</v>
      </c>
      <c r="E640" t="s">
        <v>25</v>
      </c>
      <c r="F640" t="s">
        <v>24</v>
      </c>
      <c r="G640" t="s">
        <v>11</v>
      </c>
      <c r="H640">
        <v>8506.94</v>
      </c>
      <c r="I640">
        <v>106.43</v>
      </c>
      <c r="J640">
        <v>7.11</v>
      </c>
      <c r="K640">
        <v>7.37</v>
      </c>
      <c r="L640">
        <v>8.16</v>
      </c>
      <c r="N640" s="2">
        <v>8.2199999999999995E-2</v>
      </c>
      <c r="O640">
        <v>3.55</v>
      </c>
      <c r="P640">
        <v>0.08</v>
      </c>
      <c r="Q640" s="2">
        <v>7.6999999999999999E-2</v>
      </c>
      <c r="R640" s="2">
        <v>0.14319999999999999</v>
      </c>
      <c r="S640" s="2">
        <v>0.2661</v>
      </c>
      <c r="T640">
        <v>0.71</v>
      </c>
      <c r="U640" s="1">
        <v>45867.354166666664</v>
      </c>
      <c r="V640">
        <v>502.68</v>
      </c>
      <c r="W640">
        <v>212</v>
      </c>
      <c r="X640">
        <v>191.06</v>
      </c>
      <c r="Y640" s="3">
        <f>DATE(YEAR(U640), MONTH(U640), DAY(U640))</f>
        <v>45867</v>
      </c>
      <c r="Z640" t="str">
        <f>IF(TEXT(U640, "hh:mm") = "00:00", "08:30", TEXT(U640, "hh:mm"))</f>
        <v>08:30</v>
      </c>
      <c r="AA640" s="3">
        <f>WORKDAY(AB640,-1,[1]USHolidays!$B$2:$B$11)</f>
        <v>45863</v>
      </c>
      <c r="AB640" s="3">
        <f>IF(WEEKDAY(Y640,2)=6,Y640-1,IF(WEEKDAY(Y640,2)=7,Y640-2,IF(Z640="08:30",IF(WEEKDAY(Y640,2)=1,Y640-3, Y640-1),Y640)))</f>
        <v>45866</v>
      </c>
      <c r="AC640" s="3">
        <f>WORKDAY(AB640,1,[1]USHolidays!$B$2:$B$11)</f>
        <v>45867</v>
      </c>
      <c r="AD640">
        <f>ROUND(P640*10, 0)</f>
        <v>1</v>
      </c>
      <c r="AE640">
        <f>ROUND(N640*20, 0)</f>
        <v>2</v>
      </c>
      <c r="AF640">
        <f>ROUND(O640, 0)</f>
        <v>4</v>
      </c>
      <c r="AG640">
        <f>IF(J640 = "", 999, ROUND(J640*10, 0))</f>
        <v>71</v>
      </c>
    </row>
    <row r="641" spans="1:33" x14ac:dyDescent="0.25">
      <c r="A641">
        <v>199</v>
      </c>
      <c r="B641" t="s">
        <v>1905</v>
      </c>
      <c r="C641" t="s">
        <v>1904</v>
      </c>
      <c r="D641" t="s">
        <v>3</v>
      </c>
      <c r="E641" t="s">
        <v>94</v>
      </c>
      <c r="F641" t="s">
        <v>180</v>
      </c>
      <c r="G641" t="s">
        <v>11</v>
      </c>
      <c r="H641">
        <v>11887.46</v>
      </c>
      <c r="I641">
        <v>31.72</v>
      </c>
      <c r="J641">
        <v>6.69</v>
      </c>
      <c r="K641">
        <v>9.0500000000000007</v>
      </c>
      <c r="L641">
        <v>0.16</v>
      </c>
      <c r="M641" s="2">
        <v>3.5200000000000002E-2</v>
      </c>
      <c r="N641" s="2">
        <v>8.2100000000000006E-2</v>
      </c>
      <c r="O641">
        <v>2.94</v>
      </c>
      <c r="P641">
        <v>1.89</v>
      </c>
      <c r="Q641" s="2">
        <v>0.23960000000000001</v>
      </c>
      <c r="R641" s="2">
        <v>-8.14E-2</v>
      </c>
      <c r="S641" s="2">
        <v>-0.1201</v>
      </c>
      <c r="T641">
        <v>0.7</v>
      </c>
      <c r="U641" s="1">
        <v>45859.6875</v>
      </c>
      <c r="V641">
        <v>1429.77</v>
      </c>
      <c r="W641">
        <v>70.84</v>
      </c>
      <c r="X641">
        <v>58.6</v>
      </c>
      <c r="Y641" s="3">
        <f>DATE(YEAR(U641), MONTH(U641), DAY(U641))</f>
        <v>45859</v>
      </c>
      <c r="Z641" t="str">
        <f>IF(TEXT(U641, "hh:mm") = "00:00", "08:30", TEXT(U641, "hh:mm"))</f>
        <v>16:30</v>
      </c>
      <c r="AA641" s="3">
        <f>WORKDAY(AB641,-1,[1]USHolidays!$B$2:$B$11)</f>
        <v>45856</v>
      </c>
      <c r="AB641" s="3">
        <f>IF(WEEKDAY(Y641,2)=6,Y641-1,IF(WEEKDAY(Y641,2)=7,Y641-2,IF(Z641="08:30",IF(WEEKDAY(Y641,2)=1,Y641-3, Y641-1),Y641)))</f>
        <v>45859</v>
      </c>
      <c r="AC641" s="3">
        <f>WORKDAY(AB641,1,[1]USHolidays!$B$2:$B$11)</f>
        <v>45860</v>
      </c>
      <c r="AD641">
        <f>ROUND(P641*10, 0)</f>
        <v>19</v>
      </c>
      <c r="AE641">
        <f>ROUND(N641*20, 0)</f>
        <v>2</v>
      </c>
      <c r="AF641">
        <f>ROUND(O641, 0)</f>
        <v>3</v>
      </c>
      <c r="AG641">
        <f>IF(J641 = "", 999, ROUND(J641*10, 0))</f>
        <v>67</v>
      </c>
    </row>
    <row r="642" spans="1:33" x14ac:dyDescent="0.25">
      <c r="A642">
        <v>332</v>
      </c>
      <c r="B642" t="s">
        <v>1903</v>
      </c>
      <c r="C642" t="s">
        <v>1902</v>
      </c>
      <c r="D642" t="s">
        <v>3</v>
      </c>
      <c r="E642" t="s">
        <v>233</v>
      </c>
      <c r="F642" t="s">
        <v>293</v>
      </c>
      <c r="G642" t="s">
        <v>11</v>
      </c>
      <c r="H642">
        <v>2661.34</v>
      </c>
      <c r="I642">
        <v>25.05</v>
      </c>
      <c r="J642">
        <v>1.52</v>
      </c>
      <c r="K642">
        <v>4.45</v>
      </c>
      <c r="L642">
        <v>0.75</v>
      </c>
      <c r="M642" s="2">
        <v>2.3099999999999999E-2</v>
      </c>
      <c r="N642" s="2">
        <v>8.1900000000000001E-2</v>
      </c>
      <c r="O642">
        <v>5.27</v>
      </c>
      <c r="P642">
        <v>3.82</v>
      </c>
      <c r="Q642" s="2">
        <v>0.13200000000000001</v>
      </c>
      <c r="R642" s="2">
        <v>3.9399999999999998E-2</v>
      </c>
      <c r="S642" s="2">
        <v>-0.1358</v>
      </c>
      <c r="T642">
        <v>0.76</v>
      </c>
      <c r="U642" s="1">
        <v>45862.354166666664</v>
      </c>
      <c r="V642">
        <v>1432.09</v>
      </c>
      <c r="W642">
        <v>35.33</v>
      </c>
      <c r="X642">
        <v>25.08</v>
      </c>
      <c r="Y642" s="3">
        <f>DATE(YEAR(U642), MONTH(U642), DAY(U642))</f>
        <v>45862</v>
      </c>
      <c r="Z642" t="str">
        <f>IF(TEXT(U642, "hh:mm") = "00:00", "08:30", TEXT(U642, "hh:mm"))</f>
        <v>08:30</v>
      </c>
      <c r="AA642" s="3">
        <f>WORKDAY(AB642,-1,[1]USHolidays!$B$2:$B$11)</f>
        <v>45860</v>
      </c>
      <c r="AB642" s="3">
        <f>IF(WEEKDAY(Y642,2)=6,Y642-1,IF(WEEKDAY(Y642,2)=7,Y642-2,IF(Z642="08:30",IF(WEEKDAY(Y642,2)=1,Y642-3, Y642-1),Y642)))</f>
        <v>45861</v>
      </c>
      <c r="AC642" s="3">
        <f>WORKDAY(AB642,1,[1]USHolidays!$B$2:$B$11)</f>
        <v>45862</v>
      </c>
      <c r="AD642">
        <f>ROUND(P642*10, 0)</f>
        <v>38</v>
      </c>
      <c r="AE642">
        <f>ROUND(N642*20, 0)</f>
        <v>2</v>
      </c>
      <c r="AF642">
        <f>ROUND(O642, 0)</f>
        <v>5</v>
      </c>
      <c r="AG642">
        <f>IF(J642 = "", 999, ROUND(J642*10, 0))</f>
        <v>15</v>
      </c>
    </row>
    <row r="643" spans="1:33" x14ac:dyDescent="0.25">
      <c r="A643">
        <v>78</v>
      </c>
      <c r="B643" t="s">
        <v>1901</v>
      </c>
      <c r="C643" t="s">
        <v>1900</v>
      </c>
      <c r="D643" t="s">
        <v>17</v>
      </c>
      <c r="E643" t="s">
        <v>88</v>
      </c>
      <c r="F643" t="s">
        <v>320</v>
      </c>
      <c r="G643" t="s">
        <v>11</v>
      </c>
      <c r="H643">
        <v>4960.7700000000004</v>
      </c>
      <c r="I643">
        <v>36.42</v>
      </c>
      <c r="K643">
        <v>37.06</v>
      </c>
      <c r="L643">
        <v>1.53</v>
      </c>
      <c r="M643" s="2">
        <v>5.7000000000000002E-3</v>
      </c>
      <c r="N643" s="2">
        <v>8.1799999999999998E-2</v>
      </c>
      <c r="O643">
        <v>2.98</v>
      </c>
      <c r="P643">
        <v>0.17</v>
      </c>
      <c r="Q643" s="2">
        <v>0.1416</v>
      </c>
      <c r="R643" s="2">
        <v>-2.5100000000000001E-2</v>
      </c>
      <c r="S643" s="2">
        <v>-6.6900000000000001E-2</v>
      </c>
      <c r="T643">
        <v>0.88</v>
      </c>
      <c r="U643" s="1">
        <v>45869.354166666664</v>
      </c>
      <c r="V643">
        <v>160.76</v>
      </c>
      <c r="W643">
        <v>196.67</v>
      </c>
      <c r="X643">
        <v>152.09</v>
      </c>
      <c r="Y643" s="3">
        <f>DATE(YEAR(U643), MONTH(U643), DAY(U643))</f>
        <v>45869</v>
      </c>
      <c r="Z643" t="str">
        <f>IF(TEXT(U643, "hh:mm") = "00:00", "08:30", TEXT(U643, "hh:mm"))</f>
        <v>08:30</v>
      </c>
      <c r="AA643" s="3">
        <f>WORKDAY(AB643,-1,[1]USHolidays!$B$2:$B$11)</f>
        <v>45867</v>
      </c>
      <c r="AB643" s="3">
        <f>IF(WEEKDAY(Y643,2)=6,Y643-1,IF(WEEKDAY(Y643,2)=7,Y643-2,IF(Z643="08:30",IF(WEEKDAY(Y643,2)=1,Y643-3, Y643-1),Y643)))</f>
        <v>45868</v>
      </c>
      <c r="AC643" s="3">
        <f>WORKDAY(AB643,1,[1]USHolidays!$B$2:$B$11)</f>
        <v>45869</v>
      </c>
      <c r="AD643">
        <f>ROUND(P643*10, 0)</f>
        <v>2</v>
      </c>
      <c r="AE643">
        <f>ROUND(N643*20, 0)</f>
        <v>2</v>
      </c>
      <c r="AF643">
        <f>ROUND(O643, 0)</f>
        <v>3</v>
      </c>
      <c r="AG643">
        <f>IF(J643 = "", 999, ROUND(J643*10, 0))</f>
        <v>999</v>
      </c>
    </row>
    <row r="644" spans="1:33" x14ac:dyDescent="0.25">
      <c r="A644">
        <v>193</v>
      </c>
      <c r="B644" t="s">
        <v>1899</v>
      </c>
      <c r="C644" t="s">
        <v>1898</v>
      </c>
      <c r="D644" t="s">
        <v>3</v>
      </c>
      <c r="E644" t="s">
        <v>25</v>
      </c>
      <c r="F644" t="s">
        <v>208</v>
      </c>
      <c r="G644" t="s">
        <v>11</v>
      </c>
      <c r="H644">
        <v>6025.37</v>
      </c>
      <c r="I644">
        <v>18.38</v>
      </c>
      <c r="K644">
        <v>37.619999999999997</v>
      </c>
      <c r="L644">
        <v>11.98</v>
      </c>
      <c r="N644" s="2">
        <v>8.1600000000000006E-2</v>
      </c>
      <c r="O644">
        <v>3.42</v>
      </c>
      <c r="P644">
        <v>7.0000000000000007E-2</v>
      </c>
      <c r="Q644" s="2">
        <v>0.18149999999999999</v>
      </c>
      <c r="R644" s="2">
        <v>0.14879999999999999</v>
      </c>
      <c r="S644" s="2">
        <v>0.17879999999999999</v>
      </c>
      <c r="T644">
        <v>1</v>
      </c>
      <c r="U644" s="1">
        <v>45874.6875</v>
      </c>
      <c r="V644">
        <v>536.20000000000005</v>
      </c>
      <c r="W644">
        <v>123.33</v>
      </c>
      <c r="X644">
        <v>117.38</v>
      </c>
      <c r="Y644" s="3">
        <f>DATE(YEAR(U644), MONTH(U644), DAY(U644))</f>
        <v>45874</v>
      </c>
      <c r="Z644" t="str">
        <f>IF(TEXT(U644, "hh:mm") = "00:00", "08:30", TEXT(U644, "hh:mm"))</f>
        <v>16:30</v>
      </c>
      <c r="AA644" s="3">
        <f>WORKDAY(AB644,-1,[1]USHolidays!$B$2:$B$11)</f>
        <v>45873</v>
      </c>
      <c r="AB644" s="3">
        <f>IF(WEEKDAY(Y644,2)=6,Y644-1,IF(WEEKDAY(Y644,2)=7,Y644-2,IF(Z644="08:30",IF(WEEKDAY(Y644,2)=1,Y644-3, Y644-1),Y644)))</f>
        <v>45874</v>
      </c>
      <c r="AC644" s="3">
        <f>WORKDAY(AB644,1,[1]USHolidays!$B$2:$B$11)</f>
        <v>45875</v>
      </c>
      <c r="AD644">
        <f>ROUND(P644*10, 0)</f>
        <v>1</v>
      </c>
      <c r="AE644">
        <f>ROUND(N644*20, 0)</f>
        <v>2</v>
      </c>
      <c r="AF644">
        <f>ROUND(O644, 0)</f>
        <v>3</v>
      </c>
      <c r="AG644">
        <f>IF(J644 = "", 999, ROUND(J644*10, 0))</f>
        <v>999</v>
      </c>
    </row>
    <row r="645" spans="1:33" x14ac:dyDescent="0.25">
      <c r="A645">
        <v>241</v>
      </c>
      <c r="B645" t="s">
        <v>1897</v>
      </c>
      <c r="C645" t="s">
        <v>1896</v>
      </c>
      <c r="D645" t="s">
        <v>60</v>
      </c>
      <c r="E645" t="s">
        <v>25</v>
      </c>
      <c r="F645" t="s">
        <v>24</v>
      </c>
      <c r="G645" t="s">
        <v>11</v>
      </c>
      <c r="H645">
        <v>36625.24</v>
      </c>
      <c r="I645">
        <v>64.81</v>
      </c>
      <c r="J645">
        <v>2.79</v>
      </c>
      <c r="K645">
        <v>-46.16</v>
      </c>
      <c r="L645">
        <v>6.02</v>
      </c>
      <c r="N645" s="2">
        <v>8.1600000000000006E-2</v>
      </c>
      <c r="O645">
        <v>2.85</v>
      </c>
      <c r="Q645" s="2">
        <v>0.31359999999999999</v>
      </c>
      <c r="R645" s="2">
        <v>-0.24379999999999999</v>
      </c>
      <c r="S645" s="2">
        <v>-0.24429999999999999</v>
      </c>
      <c r="T645">
        <v>1.27</v>
      </c>
      <c r="U645" s="1">
        <v>45868.6875</v>
      </c>
      <c r="V645">
        <v>316.73</v>
      </c>
      <c r="W645">
        <v>1993.63</v>
      </c>
      <c r="X645">
        <v>1504.63</v>
      </c>
      <c r="Y645" s="3">
        <f>DATE(YEAR(U645), MONTH(U645), DAY(U645))</f>
        <v>45868</v>
      </c>
      <c r="Z645" t="str">
        <f>IF(TEXT(U645, "hh:mm") = "00:00", "08:30", TEXT(U645, "hh:mm"))</f>
        <v>16:30</v>
      </c>
      <c r="AA645" s="3">
        <f>WORKDAY(AB645,-1,[1]USHolidays!$B$2:$B$11)</f>
        <v>45867</v>
      </c>
      <c r="AB645" s="3">
        <f>IF(WEEKDAY(Y645,2)=6,Y645-1,IF(WEEKDAY(Y645,2)=7,Y645-2,IF(Z645="08:30",IF(WEEKDAY(Y645,2)=1,Y645-3, Y645-1),Y645)))</f>
        <v>45868</v>
      </c>
      <c r="AC645" s="3">
        <f>WORKDAY(AB645,1,[1]USHolidays!$B$2:$B$11)</f>
        <v>45869</v>
      </c>
      <c r="AD645">
        <f>ROUND(P645*10, 0)</f>
        <v>0</v>
      </c>
      <c r="AE645">
        <f>ROUND(N645*20, 0)</f>
        <v>2</v>
      </c>
      <c r="AF645">
        <f>ROUND(O645, 0)</f>
        <v>3</v>
      </c>
      <c r="AG645">
        <f>IF(J645 = "", 999, ROUND(J645*10, 0))</f>
        <v>28</v>
      </c>
    </row>
    <row r="646" spans="1:33" x14ac:dyDescent="0.25">
      <c r="A646">
        <v>6</v>
      </c>
      <c r="B646" t="s">
        <v>1895</v>
      </c>
      <c r="C646" t="s">
        <v>1894</v>
      </c>
      <c r="D646" t="s">
        <v>17</v>
      </c>
      <c r="E646" t="s">
        <v>29</v>
      </c>
      <c r="F646" t="s">
        <v>99</v>
      </c>
      <c r="G646" t="s">
        <v>11</v>
      </c>
      <c r="H646">
        <v>4871.1400000000003</v>
      </c>
      <c r="I646">
        <v>52.94</v>
      </c>
      <c r="J646">
        <v>2.5299999999999998</v>
      </c>
      <c r="K646">
        <v>51.09</v>
      </c>
      <c r="L646">
        <v>3.87</v>
      </c>
      <c r="M646" s="2">
        <v>2E-3</v>
      </c>
      <c r="N646" s="2">
        <v>8.1500000000000003E-2</v>
      </c>
      <c r="O646">
        <v>4.21</v>
      </c>
      <c r="P646">
        <v>0.7</v>
      </c>
      <c r="Q646" s="2">
        <v>3.44E-2</v>
      </c>
      <c r="R646" s="2">
        <v>0.1716</v>
      </c>
      <c r="S646" s="2">
        <v>2.6700000000000002E-2</v>
      </c>
      <c r="T646">
        <v>0.99</v>
      </c>
      <c r="U646" s="1">
        <v>45876.6875</v>
      </c>
      <c r="V646">
        <v>277.38</v>
      </c>
      <c r="W646">
        <v>116</v>
      </c>
      <c r="X646">
        <v>99.32</v>
      </c>
      <c r="Y646" s="3">
        <f>DATE(YEAR(U646), MONTH(U646), DAY(U646))</f>
        <v>45876</v>
      </c>
      <c r="Z646" t="str">
        <f>IF(TEXT(U646, "hh:mm") = "00:00", "08:30", TEXT(U646, "hh:mm"))</f>
        <v>16:30</v>
      </c>
      <c r="AA646" s="3">
        <f>WORKDAY(AB646,-1,[1]USHolidays!$B$2:$B$11)</f>
        <v>45875</v>
      </c>
      <c r="AB646" s="3">
        <f>IF(WEEKDAY(Y646,2)=6,Y646-1,IF(WEEKDAY(Y646,2)=7,Y646-2,IF(Z646="08:30",IF(WEEKDAY(Y646,2)=1,Y646-3, Y646-1),Y646)))</f>
        <v>45876</v>
      </c>
      <c r="AC646" s="3">
        <f>WORKDAY(AB646,1,[1]USHolidays!$B$2:$B$11)</f>
        <v>45877</v>
      </c>
      <c r="AD646">
        <f>ROUND(P646*10, 0)</f>
        <v>7</v>
      </c>
      <c r="AE646">
        <f>ROUND(N646*20, 0)</f>
        <v>2</v>
      </c>
      <c r="AF646">
        <f>ROUND(O646, 0)</f>
        <v>4</v>
      </c>
      <c r="AG646">
        <f>IF(J646 = "", 999, ROUND(J646*10, 0))</f>
        <v>25</v>
      </c>
    </row>
    <row r="647" spans="1:33" x14ac:dyDescent="0.25">
      <c r="A647">
        <v>803</v>
      </c>
      <c r="B647" t="s">
        <v>1893</v>
      </c>
      <c r="C647" t="s">
        <v>1892</v>
      </c>
      <c r="D647" t="s">
        <v>60</v>
      </c>
      <c r="E647" t="s">
        <v>8</v>
      </c>
      <c r="F647" t="s">
        <v>222</v>
      </c>
      <c r="G647" t="s">
        <v>11</v>
      </c>
      <c r="H647">
        <v>69411.39</v>
      </c>
      <c r="I647">
        <v>26.95</v>
      </c>
      <c r="J647">
        <v>3.17</v>
      </c>
      <c r="K647">
        <v>11.21</v>
      </c>
      <c r="L647">
        <v>3.24</v>
      </c>
      <c r="M647" s="2">
        <v>1.2699999999999999E-2</v>
      </c>
      <c r="N647" s="2">
        <v>8.14E-2</v>
      </c>
      <c r="O647">
        <v>2.17</v>
      </c>
      <c r="P647">
        <v>1.36</v>
      </c>
      <c r="Q647" s="2">
        <v>0.27829999999999999</v>
      </c>
      <c r="R647" s="2">
        <v>-3.3000000000000002E-2</v>
      </c>
      <c r="S647" s="2">
        <v>-3.8699999999999998E-2</v>
      </c>
      <c r="T647">
        <v>0.88</v>
      </c>
      <c r="U647" s="1">
        <v>45874.354166666664</v>
      </c>
      <c r="V647">
        <v>3170.1</v>
      </c>
      <c r="W647">
        <v>195.36</v>
      </c>
      <c r="X647">
        <v>156.62</v>
      </c>
      <c r="Y647" s="3">
        <f>DATE(YEAR(U647), MONTH(U647), DAY(U647))</f>
        <v>45874</v>
      </c>
      <c r="Z647" t="str">
        <f>IF(TEXT(U647, "hh:mm") = "00:00", "08:30", TEXT(U647, "hh:mm"))</f>
        <v>08:30</v>
      </c>
      <c r="AA647" s="3">
        <f>WORKDAY(AB647,-1,[1]USHolidays!$B$2:$B$11)</f>
        <v>45870</v>
      </c>
      <c r="AB647" s="3">
        <f>IF(WEEKDAY(Y647,2)=6,Y647-1,IF(WEEKDAY(Y647,2)=7,Y647-2,IF(Z647="08:30",IF(WEEKDAY(Y647,2)=1,Y647-3, Y647-1),Y647)))</f>
        <v>45873</v>
      </c>
      <c r="AC647" s="3">
        <f>WORKDAY(AB647,1,[1]USHolidays!$B$2:$B$11)</f>
        <v>45874</v>
      </c>
      <c r="AD647">
        <f>ROUND(P647*10, 0)</f>
        <v>14</v>
      </c>
      <c r="AE647">
        <f>ROUND(N647*20, 0)</f>
        <v>2</v>
      </c>
      <c r="AF647">
        <f>ROUND(O647, 0)</f>
        <v>2</v>
      </c>
      <c r="AG647">
        <f>IF(J647 = "", 999, ROUND(J647*10, 0))</f>
        <v>32</v>
      </c>
    </row>
    <row r="648" spans="1:33" x14ac:dyDescent="0.25">
      <c r="A648">
        <v>597</v>
      </c>
      <c r="B648" t="s">
        <v>1891</v>
      </c>
      <c r="C648" t="s">
        <v>1890</v>
      </c>
      <c r="D648" t="s">
        <v>3</v>
      </c>
      <c r="E648" t="s">
        <v>25</v>
      </c>
      <c r="F648" t="s">
        <v>24</v>
      </c>
      <c r="G648" t="s">
        <v>11</v>
      </c>
      <c r="H648">
        <v>13733.82</v>
      </c>
      <c r="K648">
        <v>13.19</v>
      </c>
      <c r="L648">
        <v>3.39</v>
      </c>
      <c r="N648" s="2">
        <v>8.1100000000000005E-2</v>
      </c>
      <c r="O648">
        <v>3.44</v>
      </c>
      <c r="P648">
        <v>0.42</v>
      </c>
      <c r="Q648" s="2">
        <v>-5.8700000000000002E-2</v>
      </c>
      <c r="R648" s="2">
        <v>0.2122</v>
      </c>
      <c r="S648" s="2">
        <v>0.28239999999999998</v>
      </c>
      <c r="T648">
        <v>2.34</v>
      </c>
      <c r="U648" s="1">
        <v>45883.354166666664</v>
      </c>
      <c r="V648">
        <v>9367.48</v>
      </c>
      <c r="W648">
        <v>34.22</v>
      </c>
      <c r="X648">
        <v>20.39</v>
      </c>
      <c r="Y648" s="3">
        <f>DATE(YEAR(U648), MONTH(U648), DAY(U648))</f>
        <v>45883</v>
      </c>
      <c r="Z648" t="str">
        <f>IF(TEXT(U648, "hh:mm") = "00:00", "08:30", TEXT(U648, "hh:mm"))</f>
        <v>08:30</v>
      </c>
      <c r="AA648" s="3">
        <f>WORKDAY(AB648,-1,[1]USHolidays!$B$2:$B$11)</f>
        <v>45881</v>
      </c>
      <c r="AB648" s="3">
        <f>IF(WEEKDAY(Y648,2)=6,Y648-1,IF(WEEKDAY(Y648,2)=7,Y648-2,IF(Z648="08:30",IF(WEEKDAY(Y648,2)=1,Y648-3, Y648-1),Y648)))</f>
        <v>45882</v>
      </c>
      <c r="AC648" s="3">
        <f>WORKDAY(AB648,1,[1]USHolidays!$B$2:$B$11)</f>
        <v>45883</v>
      </c>
      <c r="AD648">
        <f>ROUND(P648*10, 0)</f>
        <v>4</v>
      </c>
      <c r="AE648">
        <f>ROUND(N648*20, 0)</f>
        <v>2</v>
      </c>
      <c r="AF648">
        <f>ROUND(O648, 0)</f>
        <v>3</v>
      </c>
      <c r="AG648">
        <f>IF(J648 = "", 999, ROUND(J648*10, 0))</f>
        <v>999</v>
      </c>
    </row>
    <row r="649" spans="1:33" x14ac:dyDescent="0.25">
      <c r="A649">
        <v>116</v>
      </c>
      <c r="B649" t="s">
        <v>1889</v>
      </c>
      <c r="C649" t="s">
        <v>1888</v>
      </c>
      <c r="D649" t="s">
        <v>60</v>
      </c>
      <c r="E649" t="s">
        <v>25</v>
      </c>
      <c r="F649" t="s">
        <v>63</v>
      </c>
      <c r="G649" t="s">
        <v>11</v>
      </c>
      <c r="H649">
        <v>30708.97</v>
      </c>
      <c r="I649">
        <v>36.96</v>
      </c>
      <c r="J649">
        <v>3.91</v>
      </c>
      <c r="K649">
        <v>22.67</v>
      </c>
      <c r="L649">
        <v>4.8</v>
      </c>
      <c r="M649" s="2">
        <v>1.47E-2</v>
      </c>
      <c r="N649" s="2">
        <v>8.1100000000000005E-2</v>
      </c>
      <c r="O649">
        <v>2.2200000000000002</v>
      </c>
      <c r="P649">
        <v>1.3</v>
      </c>
      <c r="Q649" s="2">
        <v>0.12189999999999999</v>
      </c>
      <c r="R649" s="2">
        <v>0.1014</v>
      </c>
      <c r="S649" s="2">
        <v>0.15959999999999999</v>
      </c>
      <c r="T649">
        <v>0.97</v>
      </c>
      <c r="U649" s="1">
        <v>45874.354166666664</v>
      </c>
      <c r="V649">
        <v>658.06</v>
      </c>
      <c r="W649">
        <v>277.57</v>
      </c>
      <c r="X649">
        <v>262.18</v>
      </c>
      <c r="Y649" s="3">
        <f>DATE(YEAR(U649), MONTH(U649), DAY(U649))</f>
        <v>45874</v>
      </c>
      <c r="Z649" t="str">
        <f>IF(TEXT(U649, "hh:mm") = "00:00", "08:30", TEXT(U649, "hh:mm"))</f>
        <v>08:30</v>
      </c>
      <c r="AA649" s="3">
        <f>WORKDAY(AB649,-1,[1]USHolidays!$B$2:$B$11)</f>
        <v>45870</v>
      </c>
      <c r="AB649" s="3">
        <f>IF(WEEKDAY(Y649,2)=6,Y649-1,IF(WEEKDAY(Y649,2)=7,Y649-2,IF(Z649="08:30",IF(WEEKDAY(Y649,2)=1,Y649-3, Y649-1),Y649)))</f>
        <v>45873</v>
      </c>
      <c r="AC649" s="3">
        <f>WORKDAY(AB649,1,[1]USHolidays!$B$2:$B$11)</f>
        <v>45874</v>
      </c>
      <c r="AD649">
        <f>ROUND(P649*10, 0)</f>
        <v>13</v>
      </c>
      <c r="AE649">
        <f>ROUND(N649*20, 0)</f>
        <v>2</v>
      </c>
      <c r="AF649">
        <f>ROUND(O649, 0)</f>
        <v>2</v>
      </c>
      <c r="AG649">
        <f>IF(J649 = "", 999, ROUND(J649*10, 0))</f>
        <v>39</v>
      </c>
    </row>
    <row r="650" spans="1:33" x14ac:dyDescent="0.25">
      <c r="A650">
        <v>376</v>
      </c>
      <c r="B650" t="s">
        <v>1887</v>
      </c>
      <c r="C650" t="s">
        <v>1886</v>
      </c>
      <c r="D650" t="s">
        <v>60</v>
      </c>
      <c r="E650" t="s">
        <v>25</v>
      </c>
      <c r="F650" t="s">
        <v>63</v>
      </c>
      <c r="G650" t="s">
        <v>11</v>
      </c>
      <c r="H650">
        <v>18926.37</v>
      </c>
      <c r="I650">
        <v>15.37</v>
      </c>
      <c r="J650">
        <v>7.02</v>
      </c>
      <c r="K650">
        <v>19.95</v>
      </c>
      <c r="L650">
        <v>29.02</v>
      </c>
      <c r="N650" s="2">
        <v>8.1000000000000003E-2</v>
      </c>
      <c r="O650">
        <v>2.42</v>
      </c>
      <c r="P650">
        <v>1.87</v>
      </c>
      <c r="Q650" s="2">
        <v>0.1971</v>
      </c>
      <c r="R650" s="2">
        <v>-0.43669999999999998</v>
      </c>
      <c r="S650" s="2">
        <v>-0.48420000000000002</v>
      </c>
      <c r="T650">
        <v>1.23</v>
      </c>
      <c r="U650" s="1">
        <v>45874.354166666664</v>
      </c>
      <c r="V650">
        <v>1140.6199999999999</v>
      </c>
      <c r="W650">
        <v>304.77999999999997</v>
      </c>
      <c r="X650">
        <v>249.9</v>
      </c>
      <c r="Y650" s="3">
        <f>DATE(YEAR(U650), MONTH(U650), DAY(U650))</f>
        <v>45874</v>
      </c>
      <c r="Z650" t="str">
        <f>IF(TEXT(U650, "hh:mm") = "00:00", "08:30", TEXT(U650, "hh:mm"))</f>
        <v>08:30</v>
      </c>
      <c r="AA650" s="3">
        <f>WORKDAY(AB650,-1,[1]USHolidays!$B$2:$B$11)</f>
        <v>45870</v>
      </c>
      <c r="AB650" s="3">
        <f>IF(WEEKDAY(Y650,2)=6,Y650-1,IF(WEEKDAY(Y650,2)=7,Y650-2,IF(Z650="08:30",IF(WEEKDAY(Y650,2)=1,Y650-3, Y650-1),Y650)))</f>
        <v>45873</v>
      </c>
      <c r="AC650" s="3">
        <f>WORKDAY(AB650,1,[1]USHolidays!$B$2:$B$11)</f>
        <v>45874</v>
      </c>
      <c r="AD650">
        <f>ROUND(P650*10, 0)</f>
        <v>19</v>
      </c>
      <c r="AE650">
        <f>ROUND(N650*20, 0)</f>
        <v>2</v>
      </c>
      <c r="AF650">
        <f>ROUND(O650, 0)</f>
        <v>2</v>
      </c>
      <c r="AG650">
        <f>IF(J650 = "", 999, ROUND(J650*10, 0))</f>
        <v>70</v>
      </c>
    </row>
    <row r="651" spans="1:33" x14ac:dyDescent="0.25">
      <c r="A651">
        <v>570</v>
      </c>
      <c r="B651" t="s">
        <v>1885</v>
      </c>
      <c r="C651" t="s">
        <v>1884</v>
      </c>
      <c r="D651" t="s">
        <v>60</v>
      </c>
      <c r="E651" t="s">
        <v>51</v>
      </c>
      <c r="F651" t="s">
        <v>274</v>
      </c>
      <c r="G651" t="s">
        <v>11</v>
      </c>
      <c r="H651">
        <v>10909.68</v>
      </c>
      <c r="I651">
        <v>18.82</v>
      </c>
      <c r="J651">
        <v>5.54</v>
      </c>
      <c r="K651">
        <v>56.33</v>
      </c>
      <c r="L651">
        <v>0.25</v>
      </c>
      <c r="M651" s="2">
        <v>3.9800000000000002E-2</v>
      </c>
      <c r="N651" s="2">
        <v>8.1000000000000003E-2</v>
      </c>
      <c r="O651">
        <v>4.5599999999999996</v>
      </c>
      <c r="P651">
        <v>2.08</v>
      </c>
      <c r="Q651" s="2">
        <v>0.1096</v>
      </c>
      <c r="R651" s="2">
        <v>1.6199999999999999E-2</v>
      </c>
      <c r="S651" s="2">
        <v>7.7600000000000002E-2</v>
      </c>
      <c r="T651">
        <v>0.45</v>
      </c>
      <c r="U651" s="1">
        <v>45875.354166666664</v>
      </c>
      <c r="V651">
        <v>1155.22</v>
      </c>
      <c r="W651">
        <v>98.1</v>
      </c>
      <c r="X651">
        <v>91.35</v>
      </c>
      <c r="Y651" s="3">
        <f>DATE(YEAR(U651), MONTH(U651), DAY(U651))</f>
        <v>45875</v>
      </c>
      <c r="Z651" t="str">
        <f>IF(TEXT(U651, "hh:mm") = "00:00", "08:30", TEXT(U651, "hh:mm"))</f>
        <v>08:30</v>
      </c>
      <c r="AA651" s="3">
        <f>WORKDAY(AB651,-1,[1]USHolidays!$B$2:$B$11)</f>
        <v>45873</v>
      </c>
      <c r="AB651" s="3">
        <f>IF(WEEKDAY(Y651,2)=6,Y651-1,IF(WEEKDAY(Y651,2)=7,Y651-2,IF(Z651="08:30",IF(WEEKDAY(Y651,2)=1,Y651-3, Y651-1),Y651)))</f>
        <v>45874</v>
      </c>
      <c r="AC651" s="3">
        <f>WORKDAY(AB651,1,[1]USHolidays!$B$2:$B$11)</f>
        <v>45875</v>
      </c>
      <c r="AD651">
        <f>ROUND(P651*10, 0)</f>
        <v>21</v>
      </c>
      <c r="AE651">
        <f>ROUND(N651*20, 0)</f>
        <v>2</v>
      </c>
      <c r="AF651">
        <f>ROUND(O651, 0)</f>
        <v>5</v>
      </c>
      <c r="AG651">
        <f>IF(J651 = "", 999, ROUND(J651*10, 0))</f>
        <v>55</v>
      </c>
    </row>
    <row r="652" spans="1:33" x14ac:dyDescent="0.25">
      <c r="A652">
        <v>649</v>
      </c>
      <c r="B652" t="s">
        <v>1883</v>
      </c>
      <c r="C652" t="s">
        <v>1882</v>
      </c>
      <c r="D652" t="s">
        <v>3</v>
      </c>
      <c r="E652" t="s">
        <v>29</v>
      </c>
      <c r="F652" t="s">
        <v>290</v>
      </c>
      <c r="G652" t="s">
        <v>11</v>
      </c>
      <c r="H652">
        <v>7279.74</v>
      </c>
      <c r="I652">
        <v>30.05</v>
      </c>
      <c r="J652">
        <v>2.85</v>
      </c>
      <c r="K652">
        <v>81.62</v>
      </c>
      <c r="L652">
        <v>10.39</v>
      </c>
      <c r="M652" s="2">
        <v>7.4000000000000003E-3</v>
      </c>
      <c r="N652" s="2">
        <v>8.0500000000000002E-2</v>
      </c>
      <c r="O652">
        <v>1.68</v>
      </c>
      <c r="P652">
        <v>0.56000000000000005</v>
      </c>
      <c r="Q652" s="2">
        <v>5.9799999999999999E-2</v>
      </c>
      <c r="R652" s="2">
        <v>0.23699999999999999</v>
      </c>
      <c r="S652" s="2">
        <v>0.1827</v>
      </c>
      <c r="T652">
        <v>1.1299999999999999</v>
      </c>
      <c r="U652" s="1">
        <v>45860.354166666664</v>
      </c>
      <c r="V652">
        <v>166.97</v>
      </c>
      <c r="W652">
        <v>393.33</v>
      </c>
      <c r="X652">
        <v>362.7</v>
      </c>
      <c r="Y652" s="3">
        <f>DATE(YEAR(U652), MONTH(U652), DAY(U652))</f>
        <v>45860</v>
      </c>
      <c r="Z652" t="str">
        <f>IF(TEXT(U652, "hh:mm") = "00:00", "08:30", TEXT(U652, "hh:mm"))</f>
        <v>08:30</v>
      </c>
      <c r="AA652" s="3">
        <f>WORKDAY(AB652,-1,[1]USHolidays!$B$2:$B$11)</f>
        <v>45856</v>
      </c>
      <c r="AB652" s="3">
        <f>IF(WEEKDAY(Y652,2)=6,Y652-1,IF(WEEKDAY(Y652,2)=7,Y652-2,IF(Z652="08:30",IF(WEEKDAY(Y652,2)=1,Y652-3, Y652-1),Y652)))</f>
        <v>45859</v>
      </c>
      <c r="AC652" s="3">
        <f>WORKDAY(AB652,1,[1]USHolidays!$B$2:$B$11)</f>
        <v>45860</v>
      </c>
      <c r="AD652">
        <f>ROUND(P652*10, 0)</f>
        <v>6</v>
      </c>
      <c r="AE652">
        <f>ROUND(N652*20, 0)</f>
        <v>2</v>
      </c>
      <c r="AF652">
        <f>ROUND(O652, 0)</f>
        <v>2</v>
      </c>
      <c r="AG652">
        <f>IF(J652 = "", 999, ROUND(J652*10, 0))</f>
        <v>29</v>
      </c>
    </row>
    <row r="653" spans="1:33" x14ac:dyDescent="0.25">
      <c r="A653">
        <v>351</v>
      </c>
      <c r="B653" t="s">
        <v>1881</v>
      </c>
      <c r="C653" t="s">
        <v>1880</v>
      </c>
      <c r="D653" t="s">
        <v>3</v>
      </c>
      <c r="E653" t="s">
        <v>88</v>
      </c>
      <c r="F653" t="s">
        <v>87</v>
      </c>
      <c r="G653" t="s">
        <v>56</v>
      </c>
      <c r="H653">
        <v>19702.41</v>
      </c>
      <c r="I653">
        <v>16.37</v>
      </c>
      <c r="J653">
        <v>0.68</v>
      </c>
      <c r="K653">
        <v>5.85</v>
      </c>
      <c r="L653">
        <v>0.57999999999999996</v>
      </c>
      <c r="M653" s="2">
        <v>7.4999999999999997E-3</v>
      </c>
      <c r="N653" s="2">
        <v>8.0399999999999999E-2</v>
      </c>
      <c r="O653">
        <v>0.75</v>
      </c>
      <c r="P653">
        <v>0.17</v>
      </c>
      <c r="Q653" s="2">
        <v>0.21740000000000001</v>
      </c>
      <c r="R653" s="2">
        <v>8.8099999999999998E-2</v>
      </c>
      <c r="S653" s="2">
        <v>0.73250000000000004</v>
      </c>
      <c r="T653">
        <v>0.54</v>
      </c>
      <c r="U653" s="1">
        <v>45868.6875</v>
      </c>
      <c r="V653">
        <v>20127.54</v>
      </c>
      <c r="W653">
        <v>19.11</v>
      </c>
      <c r="X653">
        <v>16.059999999999999</v>
      </c>
      <c r="Y653" s="3">
        <f>DATE(YEAR(U653), MONTH(U653), DAY(U653))</f>
        <v>45868</v>
      </c>
      <c r="Z653" t="str">
        <f>IF(TEXT(U653, "hh:mm") = "00:00", "08:30", TEXT(U653, "hh:mm"))</f>
        <v>16:30</v>
      </c>
      <c r="AA653" s="3">
        <f>WORKDAY(AB653,-1,[1]USHolidays!$B$2:$B$11)</f>
        <v>45867</v>
      </c>
      <c r="AB653" s="3">
        <f>IF(WEEKDAY(Y653,2)=6,Y653-1,IF(WEEKDAY(Y653,2)=7,Y653-2,IF(Z653="08:30",IF(WEEKDAY(Y653,2)=1,Y653-3, Y653-1),Y653)))</f>
        <v>45868</v>
      </c>
      <c r="AC653" s="3">
        <f>WORKDAY(AB653,1,[1]USHolidays!$B$2:$B$11)</f>
        <v>45869</v>
      </c>
      <c r="AD653">
        <f>ROUND(P653*10, 0)</f>
        <v>2</v>
      </c>
      <c r="AE653">
        <f>ROUND(N653*20, 0)</f>
        <v>2</v>
      </c>
      <c r="AF653">
        <f>ROUND(O653, 0)</f>
        <v>1</v>
      </c>
      <c r="AG653">
        <f>IF(J653 = "", 999, ROUND(J653*10, 0))</f>
        <v>7</v>
      </c>
    </row>
    <row r="654" spans="1:33" x14ac:dyDescent="0.25">
      <c r="A654">
        <v>634</v>
      </c>
      <c r="B654" t="s">
        <v>1879</v>
      </c>
      <c r="C654" t="s">
        <v>1878</v>
      </c>
      <c r="D654" t="s">
        <v>3</v>
      </c>
      <c r="E654" t="s">
        <v>51</v>
      </c>
      <c r="F654" t="s">
        <v>1278</v>
      </c>
      <c r="G654" t="s">
        <v>531</v>
      </c>
      <c r="H654">
        <v>15003.05</v>
      </c>
      <c r="I654">
        <v>7.58</v>
      </c>
      <c r="J654">
        <v>0.43</v>
      </c>
      <c r="K654">
        <v>10.84</v>
      </c>
      <c r="L654">
        <v>2.14</v>
      </c>
      <c r="M654" s="2">
        <v>2.41E-2</v>
      </c>
      <c r="N654" s="2">
        <v>8.0199999999999994E-2</v>
      </c>
      <c r="O654">
        <v>5.23</v>
      </c>
      <c r="P654">
        <v>0.77</v>
      </c>
      <c r="Q654" s="2">
        <v>0.27979999999999999</v>
      </c>
      <c r="R654" s="2">
        <v>7.0199999999999999E-2</v>
      </c>
      <c r="S654" s="2">
        <v>0.53180000000000005</v>
      </c>
      <c r="T654">
        <v>0.83</v>
      </c>
      <c r="U654" s="1">
        <v>45880.6875</v>
      </c>
      <c r="V654">
        <v>1051.05</v>
      </c>
      <c r="W654">
        <v>23.9</v>
      </c>
      <c r="X654">
        <v>21.95</v>
      </c>
      <c r="Y654" s="3">
        <f>DATE(YEAR(U654), MONTH(U654), DAY(U654))</f>
        <v>45880</v>
      </c>
      <c r="Z654" t="str">
        <f>IF(TEXT(U654, "hh:mm") = "00:00", "08:30", TEXT(U654, "hh:mm"))</f>
        <v>16:30</v>
      </c>
      <c r="AA654" s="3">
        <f>WORKDAY(AB654,-1,[1]USHolidays!$B$2:$B$11)</f>
        <v>45877</v>
      </c>
      <c r="AB654" s="3">
        <f>IF(WEEKDAY(Y654,2)=6,Y654-1,IF(WEEKDAY(Y654,2)=7,Y654-2,IF(Z654="08:30",IF(WEEKDAY(Y654,2)=1,Y654-3, Y654-1),Y654)))</f>
        <v>45880</v>
      </c>
      <c r="AC654" s="3">
        <f>WORKDAY(AB654,1,[1]USHolidays!$B$2:$B$11)</f>
        <v>45881</v>
      </c>
      <c r="AD654">
        <f>ROUND(P654*10, 0)</f>
        <v>8</v>
      </c>
      <c r="AE654">
        <f>ROUND(N654*20, 0)</f>
        <v>2</v>
      </c>
      <c r="AF654">
        <f>ROUND(O654, 0)</f>
        <v>5</v>
      </c>
      <c r="AG654">
        <f>IF(J654 = "", 999, ROUND(J654*10, 0))</f>
        <v>4</v>
      </c>
    </row>
    <row r="655" spans="1:33" x14ac:dyDescent="0.25">
      <c r="A655">
        <v>608</v>
      </c>
      <c r="B655" t="s">
        <v>1877</v>
      </c>
      <c r="C655" t="s">
        <v>1876</v>
      </c>
      <c r="D655" t="s">
        <v>403</v>
      </c>
      <c r="E655" t="s">
        <v>119</v>
      </c>
      <c r="F655" t="s">
        <v>516</v>
      </c>
      <c r="G655" t="s">
        <v>11</v>
      </c>
      <c r="H655">
        <v>57836.89</v>
      </c>
      <c r="I655">
        <v>11.36</v>
      </c>
      <c r="J655">
        <v>1.47</v>
      </c>
      <c r="K655">
        <v>131.13</v>
      </c>
      <c r="M655" s="2">
        <v>1.7000000000000001E-2</v>
      </c>
      <c r="N655" s="2">
        <v>0.08</v>
      </c>
      <c r="O655">
        <v>2.67</v>
      </c>
      <c r="P655">
        <v>0.27</v>
      </c>
      <c r="Q655" s="2">
        <v>0.10879999999999999</v>
      </c>
      <c r="R655" s="2">
        <v>-2.7400000000000001E-2</v>
      </c>
      <c r="S655" s="2">
        <v>6.6500000000000004E-2</v>
      </c>
      <c r="T655">
        <v>0.52</v>
      </c>
      <c r="U655" s="1">
        <v>45855.354166666664</v>
      </c>
      <c r="V655">
        <v>1228.4000000000001</v>
      </c>
      <c r="W655">
        <v>293.72000000000003</v>
      </c>
      <c r="X655">
        <v>256.89999999999998</v>
      </c>
      <c r="Y655" s="3">
        <f>DATE(YEAR(U655), MONTH(U655), DAY(U655))</f>
        <v>45855</v>
      </c>
      <c r="Z655" t="str">
        <f>IF(TEXT(U655, "hh:mm") = "00:00", "08:30", TEXT(U655, "hh:mm"))</f>
        <v>08:30</v>
      </c>
      <c r="AA655" s="3">
        <f>WORKDAY(AB655,-1,[1]USHolidays!$B$2:$B$11)</f>
        <v>45853</v>
      </c>
      <c r="AB655" s="3">
        <f>IF(WEEKDAY(Y655,2)=6,Y655-1,IF(WEEKDAY(Y655,2)=7,Y655-2,IF(Z655="08:30",IF(WEEKDAY(Y655,2)=1,Y655-3, Y655-1),Y655)))</f>
        <v>45854</v>
      </c>
      <c r="AC655" s="3">
        <f>WORKDAY(AB655,1,[1]USHolidays!$B$2:$B$11)</f>
        <v>45855</v>
      </c>
      <c r="AD655">
        <f>ROUND(P655*10, 0)</f>
        <v>3</v>
      </c>
      <c r="AE655">
        <f>ROUND(N655*20, 0)</f>
        <v>2</v>
      </c>
      <c r="AF655">
        <f>ROUND(O655, 0)</f>
        <v>3</v>
      </c>
      <c r="AG655">
        <f>IF(J655 = "", 999, ROUND(J655*10, 0))</f>
        <v>15</v>
      </c>
    </row>
    <row r="656" spans="1:33" x14ac:dyDescent="0.25">
      <c r="A656">
        <v>534</v>
      </c>
      <c r="B656" t="s">
        <v>1875</v>
      </c>
      <c r="C656" t="s">
        <v>1874</v>
      </c>
      <c r="D656" t="s">
        <v>17</v>
      </c>
      <c r="E656" t="s">
        <v>25</v>
      </c>
      <c r="F656" t="s">
        <v>132</v>
      </c>
      <c r="G656" t="s">
        <v>11</v>
      </c>
      <c r="H656">
        <v>3839.55</v>
      </c>
      <c r="I656">
        <v>26.29</v>
      </c>
      <c r="K656">
        <v>52.38</v>
      </c>
      <c r="L656">
        <v>6.34</v>
      </c>
      <c r="N656" s="2">
        <v>0.08</v>
      </c>
      <c r="O656">
        <v>10.36</v>
      </c>
      <c r="P656">
        <v>0.68</v>
      </c>
      <c r="Q656" s="2">
        <v>8.7300000000000003E-2</v>
      </c>
      <c r="R656" s="2">
        <v>1E-4</v>
      </c>
      <c r="S656" s="2">
        <v>0.3659</v>
      </c>
      <c r="T656">
        <v>1.3</v>
      </c>
      <c r="U656" s="1">
        <v>45890.354166666664</v>
      </c>
      <c r="V656">
        <v>201.66</v>
      </c>
      <c r="W656">
        <v>246</v>
      </c>
      <c r="X656">
        <v>228.7</v>
      </c>
      <c r="Y656" s="3">
        <f>DATE(YEAR(U656), MONTH(U656), DAY(U656))</f>
        <v>45890</v>
      </c>
      <c r="Z656" t="str">
        <f>IF(TEXT(U656, "hh:mm") = "00:00", "08:30", TEXT(U656, "hh:mm"))</f>
        <v>08:30</v>
      </c>
      <c r="AA656" s="3">
        <f>WORKDAY(AB656,-1,[1]USHolidays!$B$2:$B$11)</f>
        <v>45888</v>
      </c>
      <c r="AB656" s="3">
        <f>IF(WEEKDAY(Y656,2)=6,Y656-1,IF(WEEKDAY(Y656,2)=7,Y656-2,IF(Z656="08:30",IF(WEEKDAY(Y656,2)=1,Y656-3, Y656-1),Y656)))</f>
        <v>45889</v>
      </c>
      <c r="AC656" s="3">
        <f>WORKDAY(AB656,1,[1]USHolidays!$B$2:$B$11)</f>
        <v>45890</v>
      </c>
      <c r="AD656">
        <f>ROUND(P656*10, 0)</f>
        <v>7</v>
      </c>
      <c r="AE656">
        <f>ROUND(N656*20, 0)</f>
        <v>2</v>
      </c>
      <c r="AF656">
        <f>ROUND(O656, 0)</f>
        <v>10</v>
      </c>
      <c r="AG656">
        <f>IF(J656 = "", 999, ROUND(J656*10, 0))</f>
        <v>999</v>
      </c>
    </row>
    <row r="657" spans="1:33" x14ac:dyDescent="0.25">
      <c r="A657">
        <v>57</v>
      </c>
      <c r="B657" t="s">
        <v>1873</v>
      </c>
      <c r="C657" t="s">
        <v>1872</v>
      </c>
      <c r="D657" t="s">
        <v>60</v>
      </c>
      <c r="E657" t="s">
        <v>25</v>
      </c>
      <c r="F657" t="s">
        <v>38</v>
      </c>
      <c r="G657" t="s">
        <v>11</v>
      </c>
      <c r="H657">
        <v>936887.07</v>
      </c>
      <c r="I657">
        <v>77.22</v>
      </c>
      <c r="J657">
        <v>3.48</v>
      </c>
      <c r="K657">
        <v>8.5</v>
      </c>
      <c r="L657">
        <v>3.92</v>
      </c>
      <c r="M657" s="2">
        <v>5.5999999999999999E-3</v>
      </c>
      <c r="N657" s="2">
        <v>0.08</v>
      </c>
      <c r="O657">
        <v>1.32</v>
      </c>
      <c r="P657">
        <v>4.62</v>
      </c>
      <c r="Q657" s="2">
        <v>0.21079999999999999</v>
      </c>
      <c r="R657" s="2">
        <v>0.8911</v>
      </c>
      <c r="S657" s="2">
        <v>1.0016</v>
      </c>
      <c r="T657">
        <v>1.49</v>
      </c>
      <c r="U657" s="1">
        <v>45909.6875</v>
      </c>
      <c r="V657">
        <v>16322.93</v>
      </c>
      <c r="W657">
        <v>323.12</v>
      </c>
      <c r="X657">
        <v>333.55</v>
      </c>
      <c r="Y657" s="3">
        <f>DATE(YEAR(U657), MONTH(U657), DAY(U657))</f>
        <v>45909</v>
      </c>
      <c r="Z657" t="str">
        <f>IF(TEXT(U657, "hh:mm") = "00:00", "08:30", TEXT(U657, "hh:mm"))</f>
        <v>16:30</v>
      </c>
      <c r="AA657" s="3">
        <f>WORKDAY(AB657,-1,[1]USHolidays!$B$2:$B$11)</f>
        <v>45908</v>
      </c>
      <c r="AB657" s="3">
        <f>IF(WEEKDAY(Y657,2)=6,Y657-1,IF(WEEKDAY(Y657,2)=7,Y657-2,IF(Z657="08:30",IF(WEEKDAY(Y657,2)=1,Y657-3, Y657-1),Y657)))</f>
        <v>45909</v>
      </c>
      <c r="AC657" s="3">
        <f>WORKDAY(AB657,1,[1]USHolidays!$B$2:$B$11)</f>
        <v>45910</v>
      </c>
      <c r="AD657">
        <f>ROUND(P657*10, 0)</f>
        <v>46</v>
      </c>
      <c r="AE657">
        <f>ROUND(N657*20, 0)</f>
        <v>2</v>
      </c>
      <c r="AF657">
        <f>ROUND(O657, 0)</f>
        <v>1</v>
      </c>
      <c r="AG657">
        <f>IF(J657 = "", 999, ROUND(J657*10, 0))</f>
        <v>35</v>
      </c>
    </row>
    <row r="658" spans="1:33" x14ac:dyDescent="0.25">
      <c r="A658">
        <v>360</v>
      </c>
      <c r="B658" t="s">
        <v>1871</v>
      </c>
      <c r="C658" t="s">
        <v>1870</v>
      </c>
      <c r="D658" t="s">
        <v>3</v>
      </c>
      <c r="E658" t="s">
        <v>16</v>
      </c>
      <c r="F658" t="s">
        <v>353</v>
      </c>
      <c r="G658" t="s">
        <v>56</v>
      </c>
      <c r="H658">
        <v>44475.7</v>
      </c>
      <c r="I658">
        <v>13.43</v>
      </c>
      <c r="J658">
        <v>3.85</v>
      </c>
      <c r="K658">
        <v>35.99</v>
      </c>
      <c r="L658">
        <v>3.44</v>
      </c>
      <c r="M658" s="2">
        <v>2.3400000000000001E-2</v>
      </c>
      <c r="N658" s="2">
        <v>7.9899999999999999E-2</v>
      </c>
      <c r="O658">
        <v>45.37</v>
      </c>
      <c r="P658">
        <v>0.17</v>
      </c>
      <c r="Q658" s="2">
        <v>9.9500000000000005E-2</v>
      </c>
      <c r="R658" s="2">
        <v>0.22689999999999999</v>
      </c>
      <c r="S658" s="2">
        <v>0.41830000000000001</v>
      </c>
      <c r="T658">
        <v>0.95</v>
      </c>
      <c r="U658" s="1">
        <v>45870.354166666664</v>
      </c>
      <c r="V658">
        <v>388.63</v>
      </c>
      <c r="W658">
        <v>77.400000000000006</v>
      </c>
      <c r="X658">
        <v>87.37</v>
      </c>
      <c r="Y658" s="3">
        <f>DATE(YEAR(U658), MONTH(U658), DAY(U658))</f>
        <v>45870</v>
      </c>
      <c r="Z658" t="str">
        <f>IF(TEXT(U658, "hh:mm") = "00:00", "08:30", TEXT(U658, "hh:mm"))</f>
        <v>08:30</v>
      </c>
      <c r="AA658" s="3">
        <f>WORKDAY(AB658,-1,[1]USHolidays!$B$2:$B$11)</f>
        <v>45868</v>
      </c>
      <c r="AB658" s="3">
        <f>IF(WEEKDAY(Y658,2)=6,Y658-1,IF(WEEKDAY(Y658,2)=7,Y658-2,IF(Z658="08:30",IF(WEEKDAY(Y658,2)=1,Y658-3, Y658-1),Y658)))</f>
        <v>45869</v>
      </c>
      <c r="AC658" s="3">
        <f>WORKDAY(AB658,1,[1]USHolidays!$B$2:$B$11)</f>
        <v>45870</v>
      </c>
      <c r="AD658">
        <f>ROUND(P658*10, 0)</f>
        <v>2</v>
      </c>
      <c r="AE658">
        <f>ROUND(N658*20, 0)</f>
        <v>2</v>
      </c>
      <c r="AF658">
        <f>ROUND(O658, 0)</f>
        <v>45</v>
      </c>
      <c r="AG658">
        <f>IF(J658 = "", 999, ROUND(J658*10, 0))</f>
        <v>39</v>
      </c>
    </row>
    <row r="659" spans="1:33" x14ac:dyDescent="0.25">
      <c r="A659">
        <v>95</v>
      </c>
      <c r="B659" t="s">
        <v>1869</v>
      </c>
      <c r="C659" t="s">
        <v>1868</v>
      </c>
      <c r="D659" t="s">
        <v>17</v>
      </c>
      <c r="E659" t="s">
        <v>94</v>
      </c>
      <c r="F659" t="s">
        <v>1374</v>
      </c>
      <c r="G659" t="s">
        <v>11</v>
      </c>
      <c r="H659">
        <v>3008.27</v>
      </c>
      <c r="I659">
        <v>26.77</v>
      </c>
      <c r="K659">
        <v>15.6</v>
      </c>
      <c r="L659">
        <v>0.05</v>
      </c>
      <c r="M659" s="2">
        <v>7.3099999999999998E-2</v>
      </c>
      <c r="N659" s="2">
        <v>7.9899999999999999E-2</v>
      </c>
      <c r="O659">
        <v>3.09</v>
      </c>
      <c r="P659">
        <v>0.69</v>
      </c>
      <c r="Q659" s="2">
        <v>0.25569999999999998</v>
      </c>
      <c r="R659" s="2">
        <v>-8.6999999999999994E-3</v>
      </c>
      <c r="S659" s="2">
        <v>3.2000000000000002E-3</v>
      </c>
      <c r="T659">
        <v>1.02</v>
      </c>
      <c r="U659" s="1">
        <v>45868.6875</v>
      </c>
      <c r="V659">
        <v>1602.8</v>
      </c>
      <c r="W659">
        <v>18.670000000000002</v>
      </c>
      <c r="X659">
        <v>15.91</v>
      </c>
      <c r="Y659" s="3">
        <f>DATE(YEAR(U659), MONTH(U659), DAY(U659))</f>
        <v>45868</v>
      </c>
      <c r="Z659" t="str">
        <f>IF(TEXT(U659, "hh:mm") = "00:00", "08:30", TEXT(U659, "hh:mm"))</f>
        <v>16:30</v>
      </c>
      <c r="AA659" s="3">
        <f>WORKDAY(AB659,-1,[1]USHolidays!$B$2:$B$11)</f>
        <v>45867</v>
      </c>
      <c r="AB659" s="3">
        <f>IF(WEEKDAY(Y659,2)=6,Y659-1,IF(WEEKDAY(Y659,2)=7,Y659-2,IF(Z659="08:30",IF(WEEKDAY(Y659,2)=1,Y659-3, Y659-1),Y659)))</f>
        <v>45868</v>
      </c>
      <c r="AC659" s="3">
        <f>WORKDAY(AB659,1,[1]USHolidays!$B$2:$B$11)</f>
        <v>45869</v>
      </c>
      <c r="AD659">
        <f>ROUND(P659*10, 0)</f>
        <v>7</v>
      </c>
      <c r="AE659">
        <f>ROUND(N659*20, 0)</f>
        <v>2</v>
      </c>
      <c r="AF659">
        <f>ROUND(O659, 0)</f>
        <v>3</v>
      </c>
      <c r="AG659">
        <f>IF(J659 = "", 999, ROUND(J659*10, 0))</f>
        <v>999</v>
      </c>
    </row>
    <row r="660" spans="1:33" x14ac:dyDescent="0.25">
      <c r="A660">
        <v>14</v>
      </c>
      <c r="B660" t="s">
        <v>1867</v>
      </c>
      <c r="C660" t="s">
        <v>1866</v>
      </c>
      <c r="D660" t="s">
        <v>60</v>
      </c>
      <c r="E660" t="s">
        <v>8</v>
      </c>
      <c r="F660" t="s">
        <v>59</v>
      </c>
      <c r="G660" t="s">
        <v>11</v>
      </c>
      <c r="H660">
        <v>14776.89</v>
      </c>
      <c r="I660">
        <v>35.93</v>
      </c>
      <c r="J660">
        <v>3.62</v>
      </c>
      <c r="K660">
        <v>41.54</v>
      </c>
      <c r="L660">
        <v>0.57999999999999996</v>
      </c>
      <c r="M660" s="2">
        <v>2.0000000000000001E-4</v>
      </c>
      <c r="N660" s="2">
        <v>7.9799999999999996E-2</v>
      </c>
      <c r="O660">
        <v>2.65</v>
      </c>
      <c r="P660">
        <v>0.31</v>
      </c>
      <c r="Q660" s="2">
        <v>0.10390000000000001</v>
      </c>
      <c r="R660" s="2">
        <v>-7.5600000000000001E-2</v>
      </c>
      <c r="S660" s="2">
        <v>-0.1943</v>
      </c>
      <c r="T660">
        <v>0.98</v>
      </c>
      <c r="U660" s="1">
        <v>45896.6875</v>
      </c>
      <c r="V660">
        <v>2631.84</v>
      </c>
      <c r="W660">
        <v>92.93</v>
      </c>
      <c r="X660">
        <v>74.069999999999993</v>
      </c>
      <c r="Y660" s="3">
        <f>DATE(YEAR(U660), MONTH(U660), DAY(U660))</f>
        <v>45896</v>
      </c>
      <c r="Z660" t="str">
        <f>IF(TEXT(U660, "hh:mm") = "00:00", "08:30", TEXT(U660, "hh:mm"))</f>
        <v>16:30</v>
      </c>
      <c r="AA660" s="3">
        <f>WORKDAY(AB660,-1,[1]USHolidays!$B$2:$B$11)</f>
        <v>45895</v>
      </c>
      <c r="AB660" s="3">
        <f>IF(WEEKDAY(Y660,2)=6,Y660-1,IF(WEEKDAY(Y660,2)=7,Y660-2,IF(Z660="08:30",IF(WEEKDAY(Y660,2)=1,Y660-3, Y660-1),Y660)))</f>
        <v>45896</v>
      </c>
      <c r="AC660" s="3">
        <f>WORKDAY(AB660,1,[1]USHolidays!$B$2:$B$11)</f>
        <v>45897</v>
      </c>
      <c r="AD660">
        <f>ROUND(P660*10, 0)</f>
        <v>3</v>
      </c>
      <c r="AE660">
        <f>ROUND(N660*20, 0)</f>
        <v>2</v>
      </c>
      <c r="AF660">
        <f>ROUND(O660, 0)</f>
        <v>3</v>
      </c>
      <c r="AG660">
        <f>IF(J660 = "", 999, ROUND(J660*10, 0))</f>
        <v>36</v>
      </c>
    </row>
    <row r="661" spans="1:33" x14ac:dyDescent="0.25">
      <c r="A661">
        <v>389</v>
      </c>
      <c r="B661" t="s">
        <v>1865</v>
      </c>
      <c r="C661" t="s">
        <v>1864</v>
      </c>
      <c r="D661" t="s">
        <v>60</v>
      </c>
      <c r="E661" t="s">
        <v>119</v>
      </c>
      <c r="F661" t="s">
        <v>1284</v>
      </c>
      <c r="G661" t="s">
        <v>11</v>
      </c>
      <c r="H661">
        <v>91964.02</v>
      </c>
      <c r="I661">
        <v>43.57</v>
      </c>
      <c r="J661">
        <v>3.6</v>
      </c>
      <c r="K661">
        <v>22.02</v>
      </c>
      <c r="L661">
        <v>12.76</v>
      </c>
      <c r="M661" s="2">
        <v>6.7000000000000002E-3</v>
      </c>
      <c r="N661" s="2">
        <v>7.9799999999999996E-2</v>
      </c>
      <c r="O661">
        <v>2.99</v>
      </c>
      <c r="P661">
        <v>1.84</v>
      </c>
      <c r="Q661" s="2">
        <v>0.2918</v>
      </c>
      <c r="R661" s="2">
        <v>0.14680000000000001</v>
      </c>
      <c r="S661" s="2">
        <v>8.2900000000000001E-2</v>
      </c>
      <c r="T661">
        <v>1.39</v>
      </c>
      <c r="U661" s="1">
        <v>45861.354166666664</v>
      </c>
      <c r="V661">
        <v>672.93</v>
      </c>
      <c r="W661">
        <v>540.70000000000005</v>
      </c>
      <c r="X661">
        <v>512.62</v>
      </c>
      <c r="Y661" s="3">
        <f>DATE(YEAR(U661), MONTH(U661), DAY(U661))</f>
        <v>45861</v>
      </c>
      <c r="Z661" t="str">
        <f>IF(TEXT(U661, "hh:mm") = "00:00", "08:30", TEXT(U661, "hh:mm"))</f>
        <v>08:30</v>
      </c>
      <c r="AA661" s="3">
        <f>WORKDAY(AB661,-1,[1]USHolidays!$B$2:$B$11)</f>
        <v>45859</v>
      </c>
      <c r="AB661" s="3">
        <f>IF(WEEKDAY(Y661,2)=6,Y661-1,IF(WEEKDAY(Y661,2)=7,Y661-2,IF(Z661="08:30",IF(WEEKDAY(Y661,2)=1,Y661-3, Y661-1),Y661)))</f>
        <v>45860</v>
      </c>
      <c r="AC661" s="3">
        <f>WORKDAY(AB661,1,[1]USHolidays!$B$2:$B$11)</f>
        <v>45861</v>
      </c>
      <c r="AD661">
        <f>ROUND(P661*10, 0)</f>
        <v>18</v>
      </c>
      <c r="AE661">
        <f>ROUND(N661*20, 0)</f>
        <v>2</v>
      </c>
      <c r="AF661">
        <f>ROUND(O661, 0)</f>
        <v>3</v>
      </c>
      <c r="AG661">
        <f>IF(J661 = "", 999, ROUND(J661*10, 0))</f>
        <v>36</v>
      </c>
    </row>
    <row r="662" spans="1:33" x14ac:dyDescent="0.25">
      <c r="A662">
        <v>428</v>
      </c>
      <c r="B662" t="s">
        <v>1863</v>
      </c>
      <c r="C662" t="s">
        <v>1862</v>
      </c>
      <c r="D662" t="s">
        <v>60</v>
      </c>
      <c r="E662" t="s">
        <v>2</v>
      </c>
      <c r="F662" t="s">
        <v>21</v>
      </c>
      <c r="G662" t="s">
        <v>11</v>
      </c>
      <c r="H662">
        <v>11103.15</v>
      </c>
      <c r="I662">
        <v>15.15</v>
      </c>
      <c r="J662">
        <v>0.91</v>
      </c>
      <c r="K662">
        <v>3.19</v>
      </c>
      <c r="L662">
        <v>0.41</v>
      </c>
      <c r="N662" s="2">
        <v>7.9600000000000004E-2</v>
      </c>
      <c r="O662">
        <v>1.96</v>
      </c>
      <c r="P662">
        <v>10.45</v>
      </c>
      <c r="Q662" s="2">
        <v>9.0499999999999997E-2</v>
      </c>
      <c r="R662" s="2">
        <v>0.55020000000000002</v>
      </c>
      <c r="S662" s="2">
        <v>-3.4200000000000001E-2</v>
      </c>
      <c r="T662">
        <v>2.2400000000000002</v>
      </c>
      <c r="U662" s="1">
        <v>45869.354166666664</v>
      </c>
      <c r="V662">
        <v>14862.89</v>
      </c>
      <c r="W662">
        <v>26</v>
      </c>
      <c r="X662">
        <v>24.85</v>
      </c>
      <c r="Y662" s="3">
        <f>DATE(YEAR(U662), MONTH(U662), DAY(U662))</f>
        <v>45869</v>
      </c>
      <c r="Z662" t="str">
        <f>IF(TEXT(U662, "hh:mm") = "00:00", "08:30", TEXT(U662, "hh:mm"))</f>
        <v>08:30</v>
      </c>
      <c r="AA662" s="3">
        <f>WORKDAY(AB662,-1,[1]USHolidays!$B$2:$B$11)</f>
        <v>45867</v>
      </c>
      <c r="AB662" s="3">
        <f>IF(WEEKDAY(Y662,2)=6,Y662-1,IF(WEEKDAY(Y662,2)=7,Y662-2,IF(Z662="08:30",IF(WEEKDAY(Y662,2)=1,Y662-3, Y662-1),Y662)))</f>
        <v>45868</v>
      </c>
      <c r="AC662" s="3">
        <f>WORKDAY(AB662,1,[1]USHolidays!$B$2:$B$11)</f>
        <v>45869</v>
      </c>
      <c r="AD662">
        <f>ROUND(P662*10, 0)</f>
        <v>105</v>
      </c>
      <c r="AE662">
        <f>ROUND(N662*20, 0)</f>
        <v>2</v>
      </c>
      <c r="AF662">
        <f>ROUND(O662, 0)</f>
        <v>2</v>
      </c>
      <c r="AG662">
        <f>IF(J662 = "", 999, ROUND(J662*10, 0))</f>
        <v>9</v>
      </c>
    </row>
    <row r="663" spans="1:33" x14ac:dyDescent="0.25">
      <c r="A663">
        <v>738</v>
      </c>
      <c r="B663" t="s">
        <v>1861</v>
      </c>
      <c r="C663" t="s">
        <v>1860</v>
      </c>
      <c r="D663" t="s">
        <v>3</v>
      </c>
      <c r="E663" t="s">
        <v>29</v>
      </c>
      <c r="F663" t="s">
        <v>1333</v>
      </c>
      <c r="G663" t="s">
        <v>11</v>
      </c>
      <c r="H663">
        <v>10641.89</v>
      </c>
      <c r="I663">
        <v>41.51</v>
      </c>
      <c r="K663">
        <v>39.07</v>
      </c>
      <c r="L663">
        <v>4.8600000000000003</v>
      </c>
      <c r="M663" s="2">
        <v>3.3999999999999998E-3</v>
      </c>
      <c r="N663" s="2">
        <v>7.9399999999999998E-2</v>
      </c>
      <c r="O663">
        <v>6.32</v>
      </c>
      <c r="P663">
        <v>0.95</v>
      </c>
      <c r="Q663" s="2">
        <v>4.7199999999999999E-2</v>
      </c>
      <c r="R663" s="2">
        <v>-4.2500000000000003E-2</v>
      </c>
      <c r="S663" s="2">
        <v>-0.14599999999999999</v>
      </c>
      <c r="T663">
        <v>1.19</v>
      </c>
      <c r="U663" s="1">
        <v>45875.6875</v>
      </c>
      <c r="V663">
        <v>139.01</v>
      </c>
      <c r="W663">
        <v>96.73</v>
      </c>
      <c r="X663">
        <v>59</v>
      </c>
      <c r="Y663" s="3">
        <f>DATE(YEAR(U663), MONTH(U663), DAY(U663))</f>
        <v>45875</v>
      </c>
      <c r="Z663" t="str">
        <f>IF(TEXT(U663, "hh:mm") = "00:00", "08:30", TEXT(U663, "hh:mm"))</f>
        <v>16:30</v>
      </c>
      <c r="AA663" s="3">
        <f>WORKDAY(AB663,-1,[1]USHolidays!$B$2:$B$11)</f>
        <v>45874</v>
      </c>
      <c r="AB663" s="3">
        <f>IF(WEEKDAY(Y663,2)=6,Y663-1,IF(WEEKDAY(Y663,2)=7,Y663-2,IF(Z663="08:30",IF(WEEKDAY(Y663,2)=1,Y663-3, Y663-1),Y663)))</f>
        <v>45875</v>
      </c>
      <c r="AC663" s="3">
        <f>WORKDAY(AB663,1,[1]USHolidays!$B$2:$B$11)</f>
        <v>45876</v>
      </c>
      <c r="AD663">
        <f>ROUND(P663*10, 0)</f>
        <v>10</v>
      </c>
      <c r="AE663">
        <f>ROUND(N663*20, 0)</f>
        <v>2</v>
      </c>
      <c r="AF663">
        <f>ROUND(O663, 0)</f>
        <v>6</v>
      </c>
      <c r="AG663">
        <f>IF(J663 = "", 999, ROUND(J663*10, 0))</f>
        <v>999</v>
      </c>
    </row>
    <row r="664" spans="1:33" x14ac:dyDescent="0.25">
      <c r="A664">
        <v>402</v>
      </c>
      <c r="B664" t="s">
        <v>1859</v>
      </c>
      <c r="C664" t="s">
        <v>1858</v>
      </c>
      <c r="D664" t="s">
        <v>60</v>
      </c>
      <c r="E664" t="s">
        <v>119</v>
      </c>
      <c r="F664" t="s">
        <v>277</v>
      </c>
      <c r="G664" t="s">
        <v>11</v>
      </c>
      <c r="H664">
        <v>98354.3</v>
      </c>
      <c r="I664">
        <v>24.01</v>
      </c>
      <c r="J664">
        <v>2.78</v>
      </c>
      <c r="K664">
        <v>32.07</v>
      </c>
      <c r="L664">
        <v>3.41</v>
      </c>
      <c r="M664" s="2">
        <v>1.72E-2</v>
      </c>
      <c r="N664" s="2">
        <v>7.9299999999999995E-2</v>
      </c>
      <c r="O664">
        <v>2.5299999999999998</v>
      </c>
      <c r="P664">
        <v>1.37</v>
      </c>
      <c r="Q664" s="2">
        <v>0.16</v>
      </c>
      <c r="R664" s="2">
        <v>-0.11269999999999999</v>
      </c>
      <c r="S664" s="2">
        <v>-5.8099999999999999E-2</v>
      </c>
      <c r="T664">
        <v>0.77</v>
      </c>
      <c r="U664" s="1">
        <v>45855.354166666664</v>
      </c>
      <c r="V664">
        <v>2259.77</v>
      </c>
      <c r="W664">
        <v>234.12</v>
      </c>
      <c r="X664">
        <v>200.06</v>
      </c>
      <c r="Y664" s="3">
        <f>DATE(YEAR(U664), MONTH(U664), DAY(U664))</f>
        <v>45855</v>
      </c>
      <c r="Z664" t="str">
        <f>IF(TEXT(U664, "hh:mm") = "00:00", "08:30", TEXT(U664, "hh:mm"))</f>
        <v>08:30</v>
      </c>
      <c r="AA664" s="3">
        <f>WORKDAY(AB664,-1,[1]USHolidays!$B$2:$B$11)</f>
        <v>45853</v>
      </c>
      <c r="AB664" s="3">
        <f>IF(WEEKDAY(Y664,2)=6,Y664-1,IF(WEEKDAY(Y664,2)=7,Y664-2,IF(Z664="08:30",IF(WEEKDAY(Y664,2)=1,Y664-3, Y664-1),Y664)))</f>
        <v>45854</v>
      </c>
      <c r="AC664" s="3">
        <f>WORKDAY(AB664,1,[1]USHolidays!$B$2:$B$11)</f>
        <v>45855</v>
      </c>
      <c r="AD664">
        <f>ROUND(P664*10, 0)</f>
        <v>14</v>
      </c>
      <c r="AE664">
        <f>ROUND(N664*20, 0)</f>
        <v>2</v>
      </c>
      <c r="AF664">
        <f>ROUND(O664, 0)</f>
        <v>3</v>
      </c>
      <c r="AG664">
        <f>IF(J664 = "", 999, ROUND(J664*10, 0))</f>
        <v>28</v>
      </c>
    </row>
    <row r="665" spans="1:33" x14ac:dyDescent="0.25">
      <c r="A665">
        <v>18</v>
      </c>
      <c r="B665" t="s">
        <v>1857</v>
      </c>
      <c r="C665" t="s">
        <v>1856</v>
      </c>
      <c r="D665" t="s">
        <v>60</v>
      </c>
      <c r="E665" t="s">
        <v>47</v>
      </c>
      <c r="F665" t="s">
        <v>398</v>
      </c>
      <c r="G665" t="s">
        <v>11</v>
      </c>
      <c r="H665">
        <v>24444.34</v>
      </c>
      <c r="I665">
        <v>21.18</v>
      </c>
      <c r="J665">
        <v>3.28</v>
      </c>
      <c r="K665">
        <v>35.01</v>
      </c>
      <c r="L665">
        <v>3.86</v>
      </c>
      <c r="M665" s="2">
        <v>2.1499999999999998E-2</v>
      </c>
      <c r="N665" s="2">
        <v>7.9100000000000004E-2</v>
      </c>
      <c r="O665">
        <v>2.6</v>
      </c>
      <c r="P665">
        <v>2.21</v>
      </c>
      <c r="Q665" s="2">
        <v>2.81E-2</v>
      </c>
      <c r="R665" s="2">
        <v>0.1361</v>
      </c>
      <c r="S665" s="2">
        <v>0.46500000000000002</v>
      </c>
      <c r="T665">
        <v>0.28999999999999998</v>
      </c>
      <c r="U665" s="1">
        <v>45897.354166666664</v>
      </c>
      <c r="V665">
        <v>3159.32</v>
      </c>
      <c r="W665">
        <v>115.76</v>
      </c>
      <c r="X665">
        <v>111.07</v>
      </c>
      <c r="Y665" s="3">
        <f>DATE(YEAR(U665), MONTH(U665), DAY(U665))</f>
        <v>45897</v>
      </c>
      <c r="Z665" t="str">
        <f>IF(TEXT(U665, "hh:mm") = "00:00", "08:30", TEXT(U665, "hh:mm"))</f>
        <v>08:30</v>
      </c>
      <c r="AA665" s="3">
        <f>WORKDAY(AB665,-1,[1]USHolidays!$B$2:$B$11)</f>
        <v>45895</v>
      </c>
      <c r="AB665" s="3">
        <f>IF(WEEKDAY(Y665,2)=6,Y665-1,IF(WEEKDAY(Y665,2)=7,Y665-2,IF(Z665="08:30",IF(WEEKDAY(Y665,2)=1,Y665-3, Y665-1),Y665)))</f>
        <v>45896</v>
      </c>
      <c r="AC665" s="3">
        <f>WORKDAY(AB665,1,[1]USHolidays!$B$2:$B$11)</f>
        <v>45897</v>
      </c>
      <c r="AD665">
        <f>ROUND(P665*10, 0)</f>
        <v>22</v>
      </c>
      <c r="AE665">
        <f>ROUND(N665*20, 0)</f>
        <v>2</v>
      </c>
      <c r="AF665">
        <f>ROUND(O665, 0)</f>
        <v>3</v>
      </c>
      <c r="AG665">
        <f>IF(J665 = "", 999, ROUND(J665*10, 0))</f>
        <v>33</v>
      </c>
    </row>
    <row r="666" spans="1:33" x14ac:dyDescent="0.25">
      <c r="A666">
        <v>313</v>
      </c>
      <c r="B666" t="s">
        <v>1855</v>
      </c>
      <c r="C666" t="s">
        <v>1854</v>
      </c>
      <c r="D666" t="s">
        <v>17</v>
      </c>
      <c r="E666" t="s">
        <v>2</v>
      </c>
      <c r="F666" t="s">
        <v>470</v>
      </c>
      <c r="G666" t="s">
        <v>11</v>
      </c>
      <c r="H666">
        <v>4663.24</v>
      </c>
      <c r="I666">
        <v>21.25</v>
      </c>
      <c r="J666">
        <v>4.38</v>
      </c>
      <c r="K666">
        <v>13.79</v>
      </c>
      <c r="L666">
        <v>1.02</v>
      </c>
      <c r="M666" s="2">
        <v>1.14E-2</v>
      </c>
      <c r="N666" s="2">
        <v>7.8799999999999995E-2</v>
      </c>
      <c r="O666">
        <v>12.23</v>
      </c>
      <c r="P666">
        <v>1.1499999999999999</v>
      </c>
      <c r="Q666" s="2">
        <v>9.2399999999999996E-2</v>
      </c>
      <c r="R666" s="2">
        <v>0.15229999999999999</v>
      </c>
      <c r="S666" s="2">
        <v>0.11849999999999999</v>
      </c>
      <c r="T666">
        <v>0.91</v>
      </c>
      <c r="U666" s="1">
        <v>45876.354166666664</v>
      </c>
      <c r="V666">
        <v>393.04</v>
      </c>
      <c r="W666">
        <v>75.86</v>
      </c>
      <c r="X666">
        <v>79.5</v>
      </c>
      <c r="Y666" s="3">
        <f>DATE(YEAR(U666), MONTH(U666), DAY(U666))</f>
        <v>45876</v>
      </c>
      <c r="Z666" t="str">
        <f>IF(TEXT(U666, "hh:mm") = "00:00", "08:30", TEXT(U666, "hh:mm"))</f>
        <v>08:30</v>
      </c>
      <c r="AA666" s="3">
        <f>WORKDAY(AB666,-1,[1]USHolidays!$B$2:$B$11)</f>
        <v>45874</v>
      </c>
      <c r="AB666" s="3">
        <f>IF(WEEKDAY(Y666,2)=6,Y666-1,IF(WEEKDAY(Y666,2)=7,Y666-2,IF(Z666="08:30",IF(WEEKDAY(Y666,2)=1,Y666-3, Y666-1),Y666)))</f>
        <v>45875</v>
      </c>
      <c r="AC666" s="3">
        <f>WORKDAY(AB666,1,[1]USHolidays!$B$2:$B$11)</f>
        <v>45876</v>
      </c>
      <c r="AD666">
        <f>ROUND(P666*10, 0)</f>
        <v>12</v>
      </c>
      <c r="AE666">
        <f>ROUND(N666*20, 0)</f>
        <v>2</v>
      </c>
      <c r="AF666">
        <f>ROUND(O666, 0)</f>
        <v>12</v>
      </c>
      <c r="AG666">
        <f>IF(J666 = "", 999, ROUND(J666*10, 0))</f>
        <v>44</v>
      </c>
    </row>
    <row r="667" spans="1:33" x14ac:dyDescent="0.25">
      <c r="A667">
        <v>73</v>
      </c>
      <c r="B667" t="s">
        <v>1853</v>
      </c>
      <c r="C667" t="s">
        <v>1852</v>
      </c>
      <c r="D667" t="s">
        <v>17</v>
      </c>
      <c r="E667" t="s">
        <v>2</v>
      </c>
      <c r="F667" t="s">
        <v>170</v>
      </c>
      <c r="G667" t="s">
        <v>11</v>
      </c>
      <c r="H667">
        <v>3608.93</v>
      </c>
      <c r="I667">
        <v>19.41</v>
      </c>
      <c r="J667">
        <v>2.82</v>
      </c>
      <c r="K667">
        <v>3.91</v>
      </c>
      <c r="L667">
        <v>2.3199999999999998</v>
      </c>
      <c r="M667" s="2">
        <v>4.8999999999999998E-3</v>
      </c>
      <c r="N667" s="2">
        <v>7.8799999999999995E-2</v>
      </c>
      <c r="O667">
        <v>2.89</v>
      </c>
      <c r="P667">
        <v>1.97</v>
      </c>
      <c r="Q667" s="2">
        <v>0.11219999999999999</v>
      </c>
      <c r="R667" s="2">
        <v>0.1983</v>
      </c>
      <c r="S667" s="2">
        <v>0.1212</v>
      </c>
      <c r="T667">
        <v>1.63</v>
      </c>
      <c r="U667" s="1">
        <v>45877.354166666664</v>
      </c>
      <c r="V667">
        <v>761.01</v>
      </c>
      <c r="W667">
        <v>46.2</v>
      </c>
      <c r="X667">
        <v>43.93</v>
      </c>
      <c r="Y667" s="3">
        <f>DATE(YEAR(U667), MONTH(U667), DAY(U667))</f>
        <v>45877</v>
      </c>
      <c r="Z667" t="str">
        <f>IF(TEXT(U667, "hh:mm") = "00:00", "08:30", TEXT(U667, "hh:mm"))</f>
        <v>08:30</v>
      </c>
      <c r="AA667" s="3">
        <f>WORKDAY(AB667,-1,[1]USHolidays!$B$2:$B$11)</f>
        <v>45875</v>
      </c>
      <c r="AB667" s="3">
        <f>IF(WEEKDAY(Y667,2)=6,Y667-1,IF(WEEKDAY(Y667,2)=7,Y667-2,IF(Z667="08:30",IF(WEEKDAY(Y667,2)=1,Y667-3, Y667-1),Y667)))</f>
        <v>45876</v>
      </c>
      <c r="AC667" s="3">
        <f>WORKDAY(AB667,1,[1]USHolidays!$B$2:$B$11)</f>
        <v>45877</v>
      </c>
      <c r="AD667">
        <f>ROUND(P667*10, 0)</f>
        <v>20</v>
      </c>
      <c r="AE667">
        <f>ROUND(N667*20, 0)</f>
        <v>2</v>
      </c>
      <c r="AF667">
        <f>ROUND(O667, 0)</f>
        <v>3</v>
      </c>
      <c r="AG667">
        <f>IF(J667 = "", 999, ROUND(J667*10, 0))</f>
        <v>28</v>
      </c>
    </row>
    <row r="668" spans="1:33" x14ac:dyDescent="0.25">
      <c r="A668">
        <v>744</v>
      </c>
      <c r="B668" t="s">
        <v>1851</v>
      </c>
      <c r="C668" t="s">
        <v>1850</v>
      </c>
      <c r="D668" t="s">
        <v>3</v>
      </c>
      <c r="E668" t="s">
        <v>47</v>
      </c>
      <c r="F668" t="s">
        <v>1849</v>
      </c>
      <c r="G668" t="s">
        <v>11</v>
      </c>
      <c r="H668">
        <v>17579.150000000001</v>
      </c>
      <c r="I668">
        <v>33.369999999999997</v>
      </c>
      <c r="J668">
        <v>1.73</v>
      </c>
      <c r="K668">
        <v>20.25</v>
      </c>
      <c r="L668">
        <v>0.27</v>
      </c>
      <c r="N668" s="2">
        <v>7.8700000000000006E-2</v>
      </c>
      <c r="O668">
        <v>2.12</v>
      </c>
      <c r="P668">
        <v>1.08</v>
      </c>
      <c r="Q668" s="2">
        <v>1.43E-2</v>
      </c>
      <c r="R668" s="2">
        <v>2.87E-2</v>
      </c>
      <c r="S668" s="2">
        <v>0.1573</v>
      </c>
      <c r="T668">
        <v>1.4</v>
      </c>
      <c r="U668" s="1">
        <v>45876.354166666664</v>
      </c>
      <c r="V668">
        <v>2252.4</v>
      </c>
      <c r="W668">
        <v>91.47</v>
      </c>
      <c r="X668">
        <v>78.069999999999993</v>
      </c>
      <c r="Y668" s="3">
        <f>DATE(YEAR(U668), MONTH(U668), DAY(U668))</f>
        <v>45876</v>
      </c>
      <c r="Z668" t="str">
        <f>IF(TEXT(U668, "hh:mm") = "00:00", "08:30", TEXT(U668, "hh:mm"))</f>
        <v>08:30</v>
      </c>
      <c r="AA668" s="3">
        <f>WORKDAY(AB668,-1,[1]USHolidays!$B$2:$B$11)</f>
        <v>45874</v>
      </c>
      <c r="AB668" s="3">
        <f>IF(WEEKDAY(Y668,2)=6,Y668-1,IF(WEEKDAY(Y668,2)=7,Y668-2,IF(Z668="08:30",IF(WEEKDAY(Y668,2)=1,Y668-3, Y668-1),Y668)))</f>
        <v>45875</v>
      </c>
      <c r="AC668" s="3">
        <f>WORKDAY(AB668,1,[1]USHolidays!$B$2:$B$11)</f>
        <v>45876</v>
      </c>
      <c r="AD668">
        <f>ROUND(P668*10, 0)</f>
        <v>11</v>
      </c>
      <c r="AE668">
        <f>ROUND(N668*20, 0)</f>
        <v>2</v>
      </c>
      <c r="AF668">
        <f>ROUND(O668, 0)</f>
        <v>2</v>
      </c>
      <c r="AG668">
        <f>IF(J668 = "", 999, ROUND(J668*10, 0))</f>
        <v>17</v>
      </c>
    </row>
    <row r="669" spans="1:33" x14ac:dyDescent="0.25">
      <c r="A669">
        <v>238</v>
      </c>
      <c r="B669" t="s">
        <v>1848</v>
      </c>
      <c r="C669" t="s">
        <v>1847</v>
      </c>
      <c r="D669" t="s">
        <v>3</v>
      </c>
      <c r="E669" t="s">
        <v>29</v>
      </c>
      <c r="F669" t="s">
        <v>99</v>
      </c>
      <c r="G669" t="s">
        <v>45</v>
      </c>
      <c r="H669">
        <v>37730.22</v>
      </c>
      <c r="I669">
        <v>10.74</v>
      </c>
      <c r="K669">
        <v>8.7200000000000006</v>
      </c>
      <c r="L669">
        <v>6.89</v>
      </c>
      <c r="M669" s="2">
        <v>1.7100000000000001E-2</v>
      </c>
      <c r="N669" s="2">
        <v>7.8700000000000006E-2</v>
      </c>
      <c r="O669">
        <v>3.44</v>
      </c>
      <c r="P669">
        <v>1.9</v>
      </c>
      <c r="Q669" s="2">
        <v>0.3543</v>
      </c>
      <c r="R669" s="2">
        <v>7.3499999999999996E-2</v>
      </c>
      <c r="S669" s="2">
        <v>0.23649999999999999</v>
      </c>
      <c r="U669" s="1">
        <v>45867.6875</v>
      </c>
      <c r="V669">
        <v>159.62</v>
      </c>
      <c r="X669">
        <v>51.97</v>
      </c>
      <c r="Y669" s="3">
        <f>DATE(YEAR(U669), MONTH(U669), DAY(U669))</f>
        <v>45867</v>
      </c>
      <c r="Z669" t="str">
        <f>IF(TEXT(U669, "hh:mm") = "00:00", "08:30", TEXT(U669, "hh:mm"))</f>
        <v>16:30</v>
      </c>
      <c r="AA669" s="3">
        <f>WORKDAY(AB669,-1,[1]USHolidays!$B$2:$B$11)</f>
        <v>45866</v>
      </c>
      <c r="AB669" s="3">
        <f>IF(WEEKDAY(Y669,2)=6,Y669-1,IF(WEEKDAY(Y669,2)=7,Y669-2,IF(Z669="08:30",IF(WEEKDAY(Y669,2)=1,Y669-3, Y669-1),Y669)))</f>
        <v>45867</v>
      </c>
      <c r="AC669" s="3">
        <f>WORKDAY(AB669,1,[1]USHolidays!$B$2:$B$11)</f>
        <v>45868</v>
      </c>
      <c r="AD669">
        <f>ROUND(P669*10, 0)</f>
        <v>19</v>
      </c>
      <c r="AE669">
        <f>ROUND(N669*20, 0)</f>
        <v>2</v>
      </c>
      <c r="AF669">
        <f>ROUND(O669, 0)</f>
        <v>3</v>
      </c>
      <c r="AG669">
        <f>IF(J669 = "", 999, ROUND(J669*10, 0))</f>
        <v>999</v>
      </c>
    </row>
    <row r="670" spans="1:33" x14ac:dyDescent="0.25">
      <c r="A670">
        <v>478</v>
      </c>
      <c r="B670" t="s">
        <v>1846</v>
      </c>
      <c r="C670" t="s">
        <v>1845</v>
      </c>
      <c r="D670" t="s">
        <v>3</v>
      </c>
      <c r="E670" t="s">
        <v>25</v>
      </c>
      <c r="F670" t="s">
        <v>208</v>
      </c>
      <c r="G670" t="s">
        <v>11</v>
      </c>
      <c r="H670">
        <v>9394.5499999999993</v>
      </c>
      <c r="K670">
        <v>16.97</v>
      </c>
      <c r="L670">
        <v>9.8699999999999992</v>
      </c>
      <c r="N670" s="2">
        <v>7.8600000000000003E-2</v>
      </c>
      <c r="O670">
        <v>3.5</v>
      </c>
      <c r="P670">
        <v>0.45</v>
      </c>
      <c r="Q670" s="2">
        <v>-7.7100000000000002E-2</v>
      </c>
      <c r="R670" s="2">
        <v>3.7900000000000003E-2</v>
      </c>
      <c r="S670" s="2">
        <v>-2.8899999999999999E-2</v>
      </c>
      <c r="T670">
        <v>1.5</v>
      </c>
      <c r="U670" s="1">
        <v>45876.354166666664</v>
      </c>
      <c r="V670">
        <v>660.86</v>
      </c>
      <c r="W670">
        <v>152.54</v>
      </c>
      <c r="X670">
        <v>126.15</v>
      </c>
      <c r="Y670" s="3">
        <f>DATE(YEAR(U670), MONTH(U670), DAY(U670))</f>
        <v>45876</v>
      </c>
      <c r="Z670" t="str">
        <f>IF(TEXT(U670, "hh:mm") = "00:00", "08:30", TEXT(U670, "hh:mm"))</f>
        <v>08:30</v>
      </c>
      <c r="AA670" s="3">
        <f>WORKDAY(AB670,-1,[1]USHolidays!$B$2:$B$11)</f>
        <v>45874</v>
      </c>
      <c r="AB670" s="3">
        <f>IF(WEEKDAY(Y670,2)=6,Y670-1,IF(WEEKDAY(Y670,2)=7,Y670-2,IF(Z670="08:30",IF(WEEKDAY(Y670,2)=1,Y670-3, Y670-1),Y670)))</f>
        <v>45875</v>
      </c>
      <c r="AC670" s="3">
        <f>WORKDAY(AB670,1,[1]USHolidays!$B$2:$B$11)</f>
        <v>45876</v>
      </c>
      <c r="AD670">
        <f>ROUND(P670*10, 0)</f>
        <v>5</v>
      </c>
      <c r="AE670">
        <f>ROUND(N670*20, 0)</f>
        <v>2</v>
      </c>
      <c r="AF670">
        <f>ROUND(O670, 0)</f>
        <v>4</v>
      </c>
      <c r="AG670">
        <f>IF(J670 = "", 999, ROUND(J670*10, 0))</f>
        <v>999</v>
      </c>
    </row>
    <row r="671" spans="1:33" x14ac:dyDescent="0.25">
      <c r="A671">
        <v>157</v>
      </c>
      <c r="B671" t="s">
        <v>1844</v>
      </c>
      <c r="C671" t="s">
        <v>1843</v>
      </c>
      <c r="D671" t="s">
        <v>359</v>
      </c>
      <c r="E671" t="s">
        <v>29</v>
      </c>
      <c r="F671" t="s">
        <v>84</v>
      </c>
      <c r="G671" t="s">
        <v>11</v>
      </c>
      <c r="H671">
        <v>89819.75</v>
      </c>
      <c r="I671">
        <v>50.64</v>
      </c>
      <c r="J671">
        <v>4.93</v>
      </c>
      <c r="K671">
        <v>11.63</v>
      </c>
      <c r="L671">
        <v>0.66</v>
      </c>
      <c r="M671" s="2">
        <v>7.3000000000000001E-3</v>
      </c>
      <c r="N671" s="2">
        <v>7.85E-2</v>
      </c>
      <c r="O671">
        <v>3.8</v>
      </c>
      <c r="P671">
        <v>0.56999999999999995</v>
      </c>
      <c r="Q671" s="2">
        <v>0.17460000000000001</v>
      </c>
      <c r="R671" s="2">
        <v>5.2999999999999999E-2</v>
      </c>
      <c r="S671" s="2">
        <v>0.22</v>
      </c>
      <c r="T671">
        <v>1.02</v>
      </c>
      <c r="U671" s="1">
        <v>45855.354166666664</v>
      </c>
      <c r="V671">
        <v>1431.74</v>
      </c>
      <c r="W671">
        <v>226.57</v>
      </c>
      <c r="X671">
        <v>222.89</v>
      </c>
      <c r="Y671" s="3">
        <f>DATE(YEAR(U671), MONTH(U671), DAY(U671))</f>
        <v>45855</v>
      </c>
      <c r="Z671" t="str">
        <f>IF(TEXT(U671, "hh:mm") = "00:00", "08:30", TEXT(U671, "hh:mm"))</f>
        <v>08:30</v>
      </c>
      <c r="AA671" s="3">
        <f>WORKDAY(AB671,-1,[1]USHolidays!$B$2:$B$11)</f>
        <v>45853</v>
      </c>
      <c r="AB671" s="3">
        <f>IF(WEEKDAY(Y671,2)=6,Y671-1,IF(WEEKDAY(Y671,2)=7,Y671-2,IF(Z671="08:30",IF(WEEKDAY(Y671,2)=1,Y671-3, Y671-1),Y671)))</f>
        <v>45854</v>
      </c>
      <c r="AC671" s="3">
        <f>WORKDAY(AB671,1,[1]USHolidays!$B$2:$B$11)</f>
        <v>45855</v>
      </c>
      <c r="AD671">
        <f>ROUND(P671*10, 0)</f>
        <v>6</v>
      </c>
      <c r="AE671">
        <f>ROUND(N671*20, 0)</f>
        <v>2</v>
      </c>
      <c r="AF671">
        <f>ROUND(O671, 0)</f>
        <v>4</v>
      </c>
      <c r="AG671">
        <f>IF(J671 = "", 999, ROUND(J671*10, 0))</f>
        <v>49</v>
      </c>
    </row>
    <row r="672" spans="1:33" x14ac:dyDescent="0.25">
      <c r="A672">
        <v>26</v>
      </c>
      <c r="B672" t="s">
        <v>1844</v>
      </c>
      <c r="C672" t="s">
        <v>1843</v>
      </c>
      <c r="D672" t="s">
        <v>359</v>
      </c>
      <c r="E672" t="s">
        <v>29</v>
      </c>
      <c r="F672" t="s">
        <v>84</v>
      </c>
      <c r="G672" t="s">
        <v>11</v>
      </c>
      <c r="H672">
        <v>81320.94</v>
      </c>
      <c r="I672">
        <v>45.85</v>
      </c>
      <c r="J672">
        <v>4.4800000000000004</v>
      </c>
      <c r="K672">
        <v>11.63</v>
      </c>
      <c r="L672">
        <v>0.66</v>
      </c>
      <c r="M672" s="2">
        <v>8.0999999999999996E-3</v>
      </c>
      <c r="N672" s="2">
        <v>7.85E-2</v>
      </c>
      <c r="O672">
        <v>4.53</v>
      </c>
      <c r="P672">
        <v>0.56999999999999995</v>
      </c>
      <c r="Q672" s="2">
        <v>0.17460000000000001</v>
      </c>
      <c r="R672" s="2">
        <v>-8.9800000000000005E-2</v>
      </c>
      <c r="S672" s="2">
        <v>0.1045</v>
      </c>
      <c r="T672">
        <v>1.01</v>
      </c>
      <c r="U672" s="1">
        <v>45924.354166666664</v>
      </c>
      <c r="V672">
        <v>1603.81</v>
      </c>
      <c r="W672">
        <v>227.64</v>
      </c>
      <c r="X672">
        <v>201.8</v>
      </c>
      <c r="Y672" s="3">
        <f>DATE(YEAR(U672), MONTH(U672), DAY(U672))</f>
        <v>45924</v>
      </c>
      <c r="Z672" t="str">
        <f>IF(TEXT(U672, "hh:mm") = "00:00", "08:30", TEXT(U672, "hh:mm"))</f>
        <v>08:30</v>
      </c>
      <c r="AA672" s="3">
        <f>WORKDAY(AB672,-1,[1]USHolidays!$B$2:$B$11)</f>
        <v>45922</v>
      </c>
      <c r="AB672" s="3">
        <f>IF(WEEKDAY(Y672,2)=6,Y672-1,IF(WEEKDAY(Y672,2)=7,Y672-2,IF(Z672="08:30",IF(WEEKDAY(Y672,2)=1,Y672-3, Y672-1),Y672)))</f>
        <v>45923</v>
      </c>
      <c r="AC672" s="3">
        <f>WORKDAY(AB672,1,[1]USHolidays!$B$2:$B$11)</f>
        <v>45924</v>
      </c>
      <c r="AD672">
        <f>ROUND(P672*10, 0)</f>
        <v>6</v>
      </c>
      <c r="AE672">
        <f>ROUND(N672*20, 0)</f>
        <v>2</v>
      </c>
      <c r="AF672">
        <f>ROUND(O672, 0)</f>
        <v>5</v>
      </c>
      <c r="AG672">
        <f>IF(J672 = "", 999, ROUND(J672*10, 0))</f>
        <v>45</v>
      </c>
    </row>
    <row r="673" spans="1:33" x14ac:dyDescent="0.25">
      <c r="A673">
        <v>119</v>
      </c>
      <c r="B673" t="s">
        <v>1842</v>
      </c>
      <c r="C673" t="s">
        <v>1840</v>
      </c>
      <c r="D673" t="s">
        <v>3</v>
      </c>
      <c r="E673" t="s">
        <v>119</v>
      </c>
      <c r="F673" t="s">
        <v>317</v>
      </c>
      <c r="G673" t="s">
        <v>11</v>
      </c>
      <c r="H673">
        <v>1056063.6200000001</v>
      </c>
      <c r="I673">
        <v>16.78</v>
      </c>
      <c r="J673">
        <v>24.32</v>
      </c>
      <c r="K673">
        <v>464454.26</v>
      </c>
      <c r="L673">
        <v>239286.86</v>
      </c>
      <c r="N673" s="2">
        <v>7.8399999999999997E-2</v>
      </c>
      <c r="O673">
        <v>1.01</v>
      </c>
      <c r="P673">
        <v>0.19</v>
      </c>
      <c r="Q673" s="2">
        <v>0.17</v>
      </c>
      <c r="R673" s="2">
        <v>-2.8899999999999999E-2</v>
      </c>
      <c r="S673" s="2">
        <v>7.85E-2</v>
      </c>
      <c r="T673">
        <v>0.77</v>
      </c>
      <c r="U673" s="1">
        <v>45871.6875</v>
      </c>
      <c r="V673">
        <v>0.4</v>
      </c>
      <c r="W673">
        <v>784397.8</v>
      </c>
      <c r="X673">
        <v>734405</v>
      </c>
      <c r="Y673" s="3">
        <f>DATE(YEAR(U673), MONTH(U673), DAY(U673))</f>
        <v>45871</v>
      </c>
      <c r="Z673" t="str">
        <f>IF(TEXT(U673, "hh:mm") = "00:00", "08:30", TEXT(U673, "hh:mm"))</f>
        <v>16:30</v>
      </c>
      <c r="AA673" s="3">
        <f>WORKDAY(AB673,-1,[1]USHolidays!$B$2:$B$11)</f>
        <v>45869</v>
      </c>
      <c r="AB673" s="3">
        <f>IF(WEEKDAY(Y673,2)=6,Y673-1,IF(WEEKDAY(Y673,2)=7,Y673-2,IF(Z673="08:30",IF(WEEKDAY(Y673,2)=1,Y673-3, Y673-1),Y673)))</f>
        <v>45870</v>
      </c>
      <c r="AC673" s="3">
        <f>WORKDAY(AB673,1,[1]USHolidays!$B$2:$B$11)</f>
        <v>45873</v>
      </c>
      <c r="AD673">
        <f>ROUND(P673*10, 0)</f>
        <v>2</v>
      </c>
      <c r="AE673">
        <f>ROUND(N673*20, 0)</f>
        <v>2</v>
      </c>
      <c r="AF673">
        <f>ROUND(O673, 0)</f>
        <v>1</v>
      </c>
      <c r="AG673">
        <f>IF(J673 = "", 999, ROUND(J673*10, 0))</f>
        <v>243</v>
      </c>
    </row>
    <row r="674" spans="1:33" x14ac:dyDescent="0.25">
      <c r="A674">
        <v>120</v>
      </c>
      <c r="B674" t="s">
        <v>1841</v>
      </c>
      <c r="C674" t="s">
        <v>1840</v>
      </c>
      <c r="D674" t="s">
        <v>60</v>
      </c>
      <c r="E674" t="s">
        <v>119</v>
      </c>
      <c r="F674" t="s">
        <v>317</v>
      </c>
      <c r="G674" t="s">
        <v>11</v>
      </c>
      <c r="H674">
        <v>1055042.8899999999</v>
      </c>
      <c r="I674">
        <v>16.760000000000002</v>
      </c>
      <c r="J674">
        <v>24.29</v>
      </c>
      <c r="K674">
        <v>309.64</v>
      </c>
      <c r="L674">
        <v>159.47999999999999</v>
      </c>
      <c r="N674" s="2">
        <v>7.8399999999999997E-2</v>
      </c>
      <c r="O674">
        <v>2.4900000000000002</v>
      </c>
      <c r="P674">
        <v>0.19</v>
      </c>
      <c r="Q674" s="2">
        <v>0.17</v>
      </c>
      <c r="R674" s="2">
        <v>-2.8899999999999999E-2</v>
      </c>
      <c r="S674" s="2">
        <v>7.8799999999999995E-2</v>
      </c>
      <c r="T674">
        <v>0.78</v>
      </c>
      <c r="U674" s="1">
        <v>45873.354166666664</v>
      </c>
      <c r="V674">
        <v>4681.84</v>
      </c>
      <c r="W674">
        <v>523.19000000000005</v>
      </c>
      <c r="X674">
        <v>489</v>
      </c>
      <c r="Y674" s="3">
        <f>DATE(YEAR(U674), MONTH(U674), DAY(U674))</f>
        <v>45873</v>
      </c>
      <c r="Z674" t="str">
        <f>IF(TEXT(U674, "hh:mm") = "00:00", "08:30", TEXT(U674, "hh:mm"))</f>
        <v>08:30</v>
      </c>
      <c r="AA674" s="3">
        <f>WORKDAY(AB674,-1,[1]USHolidays!$B$2:$B$11)</f>
        <v>45869</v>
      </c>
      <c r="AB674" s="3">
        <f>IF(WEEKDAY(Y674,2)=6,Y674-1,IF(WEEKDAY(Y674,2)=7,Y674-2,IF(Z674="08:30",IF(WEEKDAY(Y674,2)=1,Y674-3, Y674-1),Y674)))</f>
        <v>45870</v>
      </c>
      <c r="AC674" s="3">
        <f>WORKDAY(AB674,1,[1]USHolidays!$B$2:$B$11)</f>
        <v>45873</v>
      </c>
      <c r="AD674">
        <f>ROUND(P674*10, 0)</f>
        <v>2</v>
      </c>
      <c r="AE674">
        <f>ROUND(N674*20, 0)</f>
        <v>2</v>
      </c>
      <c r="AF674">
        <f>ROUND(O674, 0)</f>
        <v>2</v>
      </c>
      <c r="AG674">
        <f>IF(J674 = "", 999, ROUND(J674*10, 0))</f>
        <v>243</v>
      </c>
    </row>
    <row r="675" spans="1:33" x14ac:dyDescent="0.25">
      <c r="A675">
        <v>608</v>
      </c>
      <c r="B675" t="s">
        <v>1839</v>
      </c>
      <c r="C675" t="s">
        <v>1838</v>
      </c>
      <c r="D675" t="s">
        <v>17</v>
      </c>
      <c r="E675" t="s">
        <v>94</v>
      </c>
      <c r="F675" t="s">
        <v>688</v>
      </c>
      <c r="G675" t="s">
        <v>11</v>
      </c>
      <c r="H675">
        <v>6231.31</v>
      </c>
      <c r="I675">
        <v>24.05</v>
      </c>
      <c r="K675">
        <v>12.85</v>
      </c>
      <c r="L675">
        <v>7.15</v>
      </c>
      <c r="M675" s="2">
        <v>4.6699999999999998E-2</v>
      </c>
      <c r="N675" s="2">
        <v>7.8299999999999995E-2</v>
      </c>
      <c r="O675">
        <v>5.58</v>
      </c>
      <c r="P675">
        <v>5.15</v>
      </c>
      <c r="Q675" s="2">
        <v>0.1074</v>
      </c>
      <c r="R675" s="2">
        <v>3.7100000000000001E-2</v>
      </c>
      <c r="S675" s="2">
        <v>-5.1999999999999998E-2</v>
      </c>
      <c r="T675">
        <v>1.59</v>
      </c>
      <c r="U675" s="1">
        <v>45873.6875</v>
      </c>
      <c r="V675">
        <v>643.38</v>
      </c>
      <c r="W675">
        <v>115.33</v>
      </c>
      <c r="X675">
        <v>98.91</v>
      </c>
      <c r="Y675" s="3">
        <f>DATE(YEAR(U675), MONTH(U675), DAY(U675))</f>
        <v>45873</v>
      </c>
      <c r="Z675" t="str">
        <f>IF(TEXT(U675, "hh:mm") = "00:00", "08:30", TEXT(U675, "hh:mm"))</f>
        <v>16:30</v>
      </c>
      <c r="AA675" s="3">
        <f>WORKDAY(AB675,-1,[1]USHolidays!$B$2:$B$11)</f>
        <v>45870</v>
      </c>
      <c r="AB675" s="3">
        <f>IF(WEEKDAY(Y675,2)=6,Y675-1,IF(WEEKDAY(Y675,2)=7,Y675-2,IF(Z675="08:30",IF(WEEKDAY(Y675,2)=1,Y675-3, Y675-1),Y675)))</f>
        <v>45873</v>
      </c>
      <c r="AC675" s="3">
        <f>WORKDAY(AB675,1,[1]USHolidays!$B$2:$B$11)</f>
        <v>45874</v>
      </c>
      <c r="AD675">
        <f>ROUND(P675*10, 0)</f>
        <v>52</v>
      </c>
      <c r="AE675">
        <f>ROUND(N675*20, 0)</f>
        <v>2</v>
      </c>
      <c r="AF675">
        <f>ROUND(O675, 0)</f>
        <v>6</v>
      </c>
      <c r="AG675">
        <f>IF(J675 = "", 999, ROUND(J675*10, 0))</f>
        <v>999</v>
      </c>
    </row>
    <row r="676" spans="1:33" x14ac:dyDescent="0.25">
      <c r="A676">
        <v>604</v>
      </c>
      <c r="B676" t="s">
        <v>1837</v>
      </c>
      <c r="C676" t="s">
        <v>1836</v>
      </c>
      <c r="D676" t="s">
        <v>17</v>
      </c>
      <c r="E676" t="s">
        <v>2</v>
      </c>
      <c r="F676" t="s">
        <v>1743</v>
      </c>
      <c r="G676" t="s">
        <v>11</v>
      </c>
      <c r="H676">
        <v>2703.08</v>
      </c>
      <c r="I676">
        <v>7.87</v>
      </c>
      <c r="K676">
        <v>37.6</v>
      </c>
      <c r="L676">
        <v>7.12</v>
      </c>
      <c r="N676" s="2">
        <v>7.8200000000000006E-2</v>
      </c>
      <c r="O676">
        <v>3.27</v>
      </c>
      <c r="P676">
        <v>0.33</v>
      </c>
      <c r="Q676" s="2">
        <v>9.0499999999999997E-2</v>
      </c>
      <c r="R676" s="2">
        <v>2.6200000000000001E-2</v>
      </c>
      <c r="S676" s="2">
        <v>-0.14810000000000001</v>
      </c>
      <c r="T676">
        <v>1.22</v>
      </c>
      <c r="U676" s="1">
        <v>45862.354166666664</v>
      </c>
      <c r="V676">
        <v>1073.81</v>
      </c>
      <c r="W676">
        <v>39.4</v>
      </c>
      <c r="X676">
        <v>30.89</v>
      </c>
      <c r="Y676" s="3">
        <f>DATE(YEAR(U676), MONTH(U676), DAY(U676))</f>
        <v>45862</v>
      </c>
      <c r="Z676" t="str">
        <f>IF(TEXT(U676, "hh:mm") = "00:00", "08:30", TEXT(U676, "hh:mm"))</f>
        <v>08:30</v>
      </c>
      <c r="AA676" s="3">
        <f>WORKDAY(AB676,-1,[1]USHolidays!$B$2:$B$11)</f>
        <v>45860</v>
      </c>
      <c r="AB676" s="3">
        <f>IF(WEEKDAY(Y676,2)=6,Y676-1,IF(WEEKDAY(Y676,2)=7,Y676-2,IF(Z676="08:30",IF(WEEKDAY(Y676,2)=1,Y676-3, Y676-1),Y676)))</f>
        <v>45861</v>
      </c>
      <c r="AC676" s="3">
        <f>WORKDAY(AB676,1,[1]USHolidays!$B$2:$B$11)</f>
        <v>45862</v>
      </c>
      <c r="AD676">
        <f>ROUND(P676*10, 0)</f>
        <v>3</v>
      </c>
      <c r="AE676">
        <f>ROUND(N676*20, 0)</f>
        <v>2</v>
      </c>
      <c r="AF676">
        <f>ROUND(O676, 0)</f>
        <v>3</v>
      </c>
      <c r="AG676">
        <f>IF(J676 = "", 999, ROUND(J676*10, 0))</f>
        <v>999</v>
      </c>
    </row>
    <row r="677" spans="1:33" x14ac:dyDescent="0.25">
      <c r="A677">
        <v>12</v>
      </c>
      <c r="B677" t="s">
        <v>1835</v>
      </c>
      <c r="C677" t="s">
        <v>1834</v>
      </c>
      <c r="D677" t="s">
        <v>3</v>
      </c>
      <c r="E677" t="s">
        <v>2</v>
      </c>
      <c r="F677" t="s">
        <v>523</v>
      </c>
      <c r="G677" t="s">
        <v>11</v>
      </c>
      <c r="H677">
        <v>17753.22</v>
      </c>
      <c r="I677">
        <v>34.54</v>
      </c>
      <c r="J677">
        <v>1.96</v>
      </c>
      <c r="K677">
        <v>21.43</v>
      </c>
      <c r="L677">
        <v>5.88</v>
      </c>
      <c r="N677" s="2">
        <v>7.8200000000000006E-2</v>
      </c>
      <c r="O677">
        <v>2.3199999999999998</v>
      </c>
      <c r="P677">
        <v>3.94</v>
      </c>
      <c r="Q677" s="2">
        <v>4.8800000000000003E-2</v>
      </c>
      <c r="R677" s="2">
        <v>0.17949999999999999</v>
      </c>
      <c r="S677" s="2">
        <v>-1.2800000000000001E-2</v>
      </c>
      <c r="T677">
        <v>1.72</v>
      </c>
      <c r="U677" s="1">
        <v>45897.354166666664</v>
      </c>
      <c r="V677">
        <v>1032.49</v>
      </c>
      <c r="W677">
        <v>325.13</v>
      </c>
      <c r="X677">
        <v>281.41000000000003</v>
      </c>
      <c r="Y677" s="3">
        <f>DATE(YEAR(U677), MONTH(U677), DAY(U677))</f>
        <v>45897</v>
      </c>
      <c r="Z677" t="str">
        <f>IF(TEXT(U677, "hh:mm") = "00:00", "08:30", TEXT(U677, "hh:mm"))</f>
        <v>08:30</v>
      </c>
      <c r="AA677" s="3">
        <f>WORKDAY(AB677,-1,[1]USHolidays!$B$2:$B$11)</f>
        <v>45895</v>
      </c>
      <c r="AB677" s="3">
        <f>IF(WEEKDAY(Y677,2)=6,Y677-1,IF(WEEKDAY(Y677,2)=7,Y677-2,IF(Z677="08:30",IF(WEEKDAY(Y677,2)=1,Y677-3, Y677-1),Y677)))</f>
        <v>45896</v>
      </c>
      <c r="AC677" s="3">
        <f>WORKDAY(AB677,1,[1]USHolidays!$B$2:$B$11)</f>
        <v>45897</v>
      </c>
      <c r="AD677">
        <f>ROUND(P677*10, 0)</f>
        <v>39</v>
      </c>
      <c r="AE677">
        <f>ROUND(N677*20, 0)</f>
        <v>2</v>
      </c>
      <c r="AF677">
        <f>ROUND(O677, 0)</f>
        <v>2</v>
      </c>
      <c r="AG677">
        <f>IF(J677 = "", 999, ROUND(J677*10, 0))</f>
        <v>20</v>
      </c>
    </row>
    <row r="678" spans="1:33" x14ac:dyDescent="0.25">
      <c r="A678">
        <v>369</v>
      </c>
      <c r="B678" t="s">
        <v>1833</v>
      </c>
      <c r="C678" t="s">
        <v>1832</v>
      </c>
      <c r="D678" t="s">
        <v>3</v>
      </c>
      <c r="E678" t="s">
        <v>25</v>
      </c>
      <c r="F678" t="s">
        <v>132</v>
      </c>
      <c r="G678" t="s">
        <v>11</v>
      </c>
      <c r="H678">
        <v>6435.82</v>
      </c>
      <c r="I678">
        <v>54.28</v>
      </c>
      <c r="J678">
        <v>3.21</v>
      </c>
      <c r="K678">
        <v>104.85</v>
      </c>
      <c r="L678">
        <v>27.74</v>
      </c>
      <c r="M678" s="2">
        <v>6.8999999999999999E-3</v>
      </c>
      <c r="N678" s="2">
        <v>7.8100000000000003E-2</v>
      </c>
      <c r="O678">
        <v>3.5</v>
      </c>
      <c r="P678">
        <v>0.35</v>
      </c>
      <c r="Q678" s="2">
        <v>5.2999999999999999E-2</v>
      </c>
      <c r="R678" s="2">
        <v>0.45340000000000003</v>
      </c>
      <c r="S678" s="2">
        <v>0.105</v>
      </c>
      <c r="T678">
        <v>1.41</v>
      </c>
      <c r="U678" s="1">
        <v>45868.354166666664</v>
      </c>
      <c r="V678">
        <v>188.18</v>
      </c>
      <c r="W678">
        <v>268.33</v>
      </c>
      <c r="X678">
        <v>260.39999999999998</v>
      </c>
      <c r="Y678" s="3">
        <f>DATE(YEAR(U678), MONTH(U678), DAY(U678))</f>
        <v>45868</v>
      </c>
      <c r="Z678" t="str">
        <f>IF(TEXT(U678, "hh:mm") = "00:00", "08:30", TEXT(U678, "hh:mm"))</f>
        <v>08:30</v>
      </c>
      <c r="AA678" s="3">
        <f>WORKDAY(AB678,-1,[1]USHolidays!$B$2:$B$11)</f>
        <v>45866</v>
      </c>
      <c r="AB678" s="3">
        <f>IF(WEEKDAY(Y678,2)=6,Y678-1,IF(WEEKDAY(Y678,2)=7,Y678-2,IF(Z678="08:30",IF(WEEKDAY(Y678,2)=1,Y678-3, Y678-1),Y678)))</f>
        <v>45867</v>
      </c>
      <c r="AC678" s="3">
        <f>WORKDAY(AB678,1,[1]USHolidays!$B$2:$B$11)</f>
        <v>45868</v>
      </c>
      <c r="AD678">
        <f>ROUND(P678*10, 0)</f>
        <v>4</v>
      </c>
      <c r="AE678">
        <f>ROUND(N678*20, 0)</f>
        <v>2</v>
      </c>
      <c r="AF678">
        <f>ROUND(O678, 0)</f>
        <v>4</v>
      </c>
      <c r="AG678">
        <f>IF(J678 = "", 999, ROUND(J678*10, 0))</f>
        <v>32</v>
      </c>
    </row>
    <row r="679" spans="1:33" x14ac:dyDescent="0.25">
      <c r="A679">
        <v>134</v>
      </c>
      <c r="B679" t="s">
        <v>1831</v>
      </c>
      <c r="C679" t="s">
        <v>1830</v>
      </c>
      <c r="D679" t="s">
        <v>60</v>
      </c>
      <c r="E679" t="s">
        <v>8</v>
      </c>
      <c r="F679" t="s">
        <v>1315</v>
      </c>
      <c r="G679" t="s">
        <v>11</v>
      </c>
      <c r="H679">
        <v>35365.339999999997</v>
      </c>
      <c r="I679">
        <v>23</v>
      </c>
      <c r="J679">
        <v>1.8</v>
      </c>
      <c r="K679">
        <v>-11.64</v>
      </c>
      <c r="L679">
        <v>16.22</v>
      </c>
      <c r="M679" s="2">
        <v>1.3899999999999999E-2</v>
      </c>
      <c r="N679" s="2">
        <v>7.8E-2</v>
      </c>
      <c r="O679">
        <v>2.5099999999999998</v>
      </c>
      <c r="P679">
        <v>0</v>
      </c>
      <c r="Q679" s="2">
        <v>7.0000000000000001E-3</v>
      </c>
      <c r="R679" s="2">
        <v>-2.8799999999999999E-2</v>
      </c>
      <c r="S679" s="2">
        <v>0.25219999999999998</v>
      </c>
      <c r="T679">
        <v>0.75</v>
      </c>
      <c r="U679" s="1">
        <v>45881.354166666664</v>
      </c>
      <c r="V679">
        <v>2222.66</v>
      </c>
      <c r="W679">
        <v>183.07</v>
      </c>
      <c r="X679">
        <v>148.1</v>
      </c>
      <c r="Y679" s="3">
        <f>DATE(YEAR(U679), MONTH(U679), DAY(U679))</f>
        <v>45881</v>
      </c>
      <c r="Z679" t="str">
        <f>IF(TEXT(U679, "hh:mm") = "00:00", "08:30", TEXT(U679, "hh:mm"))</f>
        <v>08:30</v>
      </c>
      <c r="AA679" s="3">
        <f>WORKDAY(AB679,-1,[1]USHolidays!$B$2:$B$11)</f>
        <v>45877</v>
      </c>
      <c r="AB679" s="3">
        <f>IF(WEEKDAY(Y679,2)=6,Y679-1,IF(WEEKDAY(Y679,2)=7,Y679-2,IF(Z679="08:30",IF(WEEKDAY(Y679,2)=1,Y679-3, Y679-1),Y679)))</f>
        <v>45880</v>
      </c>
      <c r="AC679" s="3">
        <f>WORKDAY(AB679,1,[1]USHolidays!$B$2:$B$11)</f>
        <v>45881</v>
      </c>
      <c r="AD679">
        <f>ROUND(P679*10, 0)</f>
        <v>0</v>
      </c>
      <c r="AE679">
        <f>ROUND(N679*20, 0)</f>
        <v>2</v>
      </c>
      <c r="AF679">
        <f>ROUND(O679, 0)</f>
        <v>3</v>
      </c>
      <c r="AG679">
        <f>IF(J679 = "", 999, ROUND(J679*10, 0))</f>
        <v>18</v>
      </c>
    </row>
    <row r="680" spans="1:33" x14ac:dyDescent="0.25">
      <c r="A680">
        <v>41</v>
      </c>
      <c r="B680" t="s">
        <v>1829</v>
      </c>
      <c r="C680" t="s">
        <v>1828</v>
      </c>
      <c r="D680" t="s">
        <v>17</v>
      </c>
      <c r="E680" t="s">
        <v>29</v>
      </c>
      <c r="F680" t="s">
        <v>376</v>
      </c>
      <c r="G680" t="s">
        <v>11</v>
      </c>
      <c r="H680">
        <v>2682.81</v>
      </c>
      <c r="I680">
        <v>22.55</v>
      </c>
      <c r="K680">
        <v>92.46</v>
      </c>
      <c r="L680">
        <v>16.66</v>
      </c>
      <c r="M680" s="2">
        <v>5.4000000000000003E-3</v>
      </c>
      <c r="N680" s="2">
        <v>7.7899999999999997E-2</v>
      </c>
      <c r="O680">
        <v>3.28</v>
      </c>
      <c r="P680">
        <v>0.21</v>
      </c>
      <c r="Q680" s="2">
        <v>7.4200000000000002E-2</v>
      </c>
      <c r="R680" s="2">
        <v>0.1147</v>
      </c>
      <c r="S680" s="2">
        <v>0.1915</v>
      </c>
      <c r="T680">
        <v>1.1100000000000001</v>
      </c>
      <c r="U680" s="1">
        <v>45875.6875</v>
      </c>
      <c r="V680">
        <v>109.7</v>
      </c>
      <c r="W680">
        <v>244.25</v>
      </c>
      <c r="X680">
        <v>221.52</v>
      </c>
      <c r="Y680" s="3">
        <f>DATE(YEAR(U680), MONTH(U680), DAY(U680))</f>
        <v>45875</v>
      </c>
      <c r="Z680" t="str">
        <f>IF(TEXT(U680, "hh:mm") = "00:00", "08:30", TEXT(U680, "hh:mm"))</f>
        <v>16:30</v>
      </c>
      <c r="AA680" s="3">
        <f>WORKDAY(AB680,-1,[1]USHolidays!$B$2:$B$11)</f>
        <v>45874</v>
      </c>
      <c r="AB680" s="3">
        <f>IF(WEEKDAY(Y680,2)=6,Y680-1,IF(WEEKDAY(Y680,2)=7,Y680-2,IF(Z680="08:30",IF(WEEKDAY(Y680,2)=1,Y680-3, Y680-1),Y680)))</f>
        <v>45875</v>
      </c>
      <c r="AC680" s="3">
        <f>WORKDAY(AB680,1,[1]USHolidays!$B$2:$B$11)</f>
        <v>45876</v>
      </c>
      <c r="AD680">
        <f>ROUND(P680*10, 0)</f>
        <v>2</v>
      </c>
      <c r="AE680">
        <f>ROUND(N680*20, 0)</f>
        <v>2</v>
      </c>
      <c r="AF680">
        <f>ROUND(O680, 0)</f>
        <v>3</v>
      </c>
      <c r="AG680">
        <f>IF(J680 = "", 999, ROUND(J680*10, 0))</f>
        <v>999</v>
      </c>
    </row>
    <row r="681" spans="1:33" x14ac:dyDescent="0.25">
      <c r="A681">
        <v>167</v>
      </c>
      <c r="B681" t="s">
        <v>1827</v>
      </c>
      <c r="C681" t="s">
        <v>1826</v>
      </c>
      <c r="D681" t="s">
        <v>60</v>
      </c>
      <c r="E681" t="s">
        <v>8</v>
      </c>
      <c r="F681" t="s">
        <v>1825</v>
      </c>
      <c r="G681" t="s">
        <v>11</v>
      </c>
      <c r="H681">
        <v>84629.8</v>
      </c>
      <c r="I681">
        <v>15.98</v>
      </c>
      <c r="J681">
        <v>1.1399999999999999</v>
      </c>
      <c r="K681">
        <v>60.96</v>
      </c>
      <c r="L681">
        <v>10.050000000000001</v>
      </c>
      <c r="M681" s="2">
        <v>3.4700000000000002E-2</v>
      </c>
      <c r="N681" s="2">
        <v>7.7499999999999999E-2</v>
      </c>
      <c r="O681">
        <v>1.59</v>
      </c>
      <c r="P681">
        <v>1.06</v>
      </c>
      <c r="Q681" s="2">
        <v>1.3899999999999999E-2</v>
      </c>
      <c r="R681" s="2">
        <v>2.8E-3</v>
      </c>
      <c r="S681" s="2">
        <v>0.49030000000000001</v>
      </c>
      <c r="T681">
        <v>0.59</v>
      </c>
      <c r="U681" s="1">
        <v>45869.354166666664</v>
      </c>
      <c r="V681">
        <v>8572.24</v>
      </c>
      <c r="W681">
        <v>78.959999999999994</v>
      </c>
      <c r="X681">
        <v>66.900000000000006</v>
      </c>
      <c r="Y681" s="3">
        <f>DATE(YEAR(U681), MONTH(U681), DAY(U681))</f>
        <v>45869</v>
      </c>
      <c r="Z681" t="str">
        <f>IF(TEXT(U681, "hh:mm") = "00:00", "08:30", TEXT(U681, "hh:mm"))</f>
        <v>08:30</v>
      </c>
      <c r="AA681" s="3">
        <f>WORKDAY(AB681,-1,[1]USHolidays!$B$2:$B$11)</f>
        <v>45867</v>
      </c>
      <c r="AB681" s="3">
        <f>IF(WEEKDAY(Y681,2)=6,Y681-1,IF(WEEKDAY(Y681,2)=7,Y681-2,IF(Z681="08:30",IF(WEEKDAY(Y681,2)=1,Y681-3, Y681-1),Y681)))</f>
        <v>45868</v>
      </c>
      <c r="AC681" s="3">
        <f>WORKDAY(AB681,1,[1]USHolidays!$B$2:$B$11)</f>
        <v>45869</v>
      </c>
      <c r="AD681">
        <f>ROUND(P681*10, 0)</f>
        <v>11</v>
      </c>
      <c r="AE681">
        <f>ROUND(N681*20, 0)</f>
        <v>2</v>
      </c>
      <c r="AF681">
        <f>ROUND(O681, 0)</f>
        <v>2</v>
      </c>
      <c r="AG681">
        <f>IF(J681 = "", 999, ROUND(J681*10, 0))</f>
        <v>11</v>
      </c>
    </row>
    <row r="682" spans="1:33" x14ac:dyDescent="0.25">
      <c r="A682">
        <v>169</v>
      </c>
      <c r="B682" t="s">
        <v>1824</v>
      </c>
      <c r="C682" t="s">
        <v>1823</v>
      </c>
      <c r="D682" t="s">
        <v>17</v>
      </c>
      <c r="E682" t="s">
        <v>51</v>
      </c>
      <c r="F682" t="s">
        <v>1278</v>
      </c>
      <c r="G682" t="s">
        <v>11</v>
      </c>
      <c r="H682">
        <v>2674.1</v>
      </c>
      <c r="I682">
        <v>19.71</v>
      </c>
      <c r="K682">
        <v>27.35</v>
      </c>
      <c r="L682">
        <v>1.51</v>
      </c>
      <c r="M682" s="2">
        <v>2.7400000000000001E-2</v>
      </c>
      <c r="N682" s="2">
        <v>7.7299999999999994E-2</v>
      </c>
      <c r="O682">
        <v>2.15</v>
      </c>
      <c r="P682">
        <v>0.9</v>
      </c>
      <c r="Q682" s="2">
        <v>0.1384</v>
      </c>
      <c r="R682" s="2">
        <v>-0.1106</v>
      </c>
      <c r="S682" s="2">
        <v>-8.8000000000000005E-3</v>
      </c>
      <c r="T682">
        <v>0.65</v>
      </c>
      <c r="U682" s="1">
        <v>45869.354166666664</v>
      </c>
      <c r="V682">
        <v>344.43</v>
      </c>
      <c r="W682">
        <v>56.2</v>
      </c>
      <c r="X682">
        <v>44.89</v>
      </c>
      <c r="Y682" s="3">
        <f>DATE(YEAR(U682), MONTH(U682), DAY(U682))</f>
        <v>45869</v>
      </c>
      <c r="Z682" t="str">
        <f>IF(TEXT(U682, "hh:mm") = "00:00", "08:30", TEXT(U682, "hh:mm"))</f>
        <v>08:30</v>
      </c>
      <c r="AA682" s="3">
        <f>WORKDAY(AB682,-1,[1]USHolidays!$B$2:$B$11)</f>
        <v>45867</v>
      </c>
      <c r="AB682" s="3">
        <f>IF(WEEKDAY(Y682,2)=6,Y682-1,IF(WEEKDAY(Y682,2)=7,Y682-2,IF(Z682="08:30",IF(WEEKDAY(Y682,2)=1,Y682-3, Y682-1),Y682)))</f>
        <v>45868</v>
      </c>
      <c r="AC682" s="3">
        <f>WORKDAY(AB682,1,[1]USHolidays!$B$2:$B$11)</f>
        <v>45869</v>
      </c>
      <c r="AD682">
        <f>ROUND(P682*10, 0)</f>
        <v>9</v>
      </c>
      <c r="AE682">
        <f>ROUND(N682*20, 0)</f>
        <v>2</v>
      </c>
      <c r="AF682">
        <f>ROUND(O682, 0)</f>
        <v>2</v>
      </c>
      <c r="AG682">
        <f>IF(J682 = "", 999, ROUND(J682*10, 0))</f>
        <v>999</v>
      </c>
    </row>
    <row r="683" spans="1:33" x14ac:dyDescent="0.25">
      <c r="A683">
        <v>193</v>
      </c>
      <c r="B683" t="s">
        <v>1822</v>
      </c>
      <c r="C683" t="s">
        <v>1821</v>
      </c>
      <c r="D683" t="s">
        <v>3</v>
      </c>
      <c r="E683" t="s">
        <v>25</v>
      </c>
      <c r="F683" t="s">
        <v>38</v>
      </c>
      <c r="G683" t="s">
        <v>11</v>
      </c>
      <c r="H683">
        <v>4324.4799999999996</v>
      </c>
      <c r="I683">
        <v>14.78</v>
      </c>
      <c r="J683">
        <v>1.04</v>
      </c>
      <c r="K683">
        <v>30.11</v>
      </c>
      <c r="L683">
        <v>48.67</v>
      </c>
      <c r="N683" s="2">
        <v>7.7299999999999994E-2</v>
      </c>
      <c r="O683">
        <v>6.35</v>
      </c>
      <c r="P683">
        <v>1.8</v>
      </c>
      <c r="Q683" s="2">
        <v>7.8600000000000003E-2</v>
      </c>
      <c r="R683" s="2">
        <v>9.1000000000000004E-3</v>
      </c>
      <c r="S683" s="2">
        <v>-2.76E-2</v>
      </c>
      <c r="T683">
        <v>1.25</v>
      </c>
      <c r="U683" s="1">
        <v>45869.354166666664</v>
      </c>
      <c r="V683">
        <v>410.48</v>
      </c>
      <c r="W683">
        <v>124.5</v>
      </c>
      <c r="X683">
        <v>100</v>
      </c>
      <c r="Y683" s="3">
        <f>DATE(YEAR(U683), MONTH(U683), DAY(U683))</f>
        <v>45869</v>
      </c>
      <c r="Z683" t="str">
        <f>IF(TEXT(U683, "hh:mm") = "00:00", "08:30", TEXT(U683, "hh:mm"))</f>
        <v>08:30</v>
      </c>
      <c r="AA683" s="3">
        <f>WORKDAY(AB683,-1,[1]USHolidays!$B$2:$B$11)</f>
        <v>45867</v>
      </c>
      <c r="AB683" s="3">
        <f>IF(WEEKDAY(Y683,2)=6,Y683-1,IF(WEEKDAY(Y683,2)=7,Y683-2,IF(Z683="08:30",IF(WEEKDAY(Y683,2)=1,Y683-3, Y683-1),Y683)))</f>
        <v>45868</v>
      </c>
      <c r="AC683" s="3">
        <f>WORKDAY(AB683,1,[1]USHolidays!$B$2:$B$11)</f>
        <v>45869</v>
      </c>
      <c r="AD683">
        <f>ROUND(P683*10, 0)</f>
        <v>18</v>
      </c>
      <c r="AE683">
        <f>ROUND(N683*20, 0)</f>
        <v>2</v>
      </c>
      <c r="AF683">
        <f>ROUND(O683, 0)</f>
        <v>6</v>
      </c>
      <c r="AG683">
        <f>IF(J683 = "", 999, ROUND(J683*10, 0))</f>
        <v>10</v>
      </c>
    </row>
    <row r="684" spans="1:33" x14ac:dyDescent="0.25">
      <c r="A684">
        <v>622</v>
      </c>
      <c r="B684" t="s">
        <v>1820</v>
      </c>
      <c r="C684" t="s">
        <v>1819</v>
      </c>
      <c r="D684" t="s">
        <v>60</v>
      </c>
      <c r="E684" t="s">
        <v>94</v>
      </c>
      <c r="F684" t="s">
        <v>180</v>
      </c>
      <c r="G684" t="s">
        <v>11</v>
      </c>
      <c r="H684">
        <v>13182.26</v>
      </c>
      <c r="I684">
        <v>111.33</v>
      </c>
      <c r="J684">
        <v>2.75</v>
      </c>
      <c r="K684">
        <v>9.93</v>
      </c>
      <c r="L684">
        <v>0.1</v>
      </c>
      <c r="M684" s="2">
        <v>4.3299999999999998E-2</v>
      </c>
      <c r="N684" s="2">
        <v>7.7299999999999994E-2</v>
      </c>
      <c r="O684">
        <v>3.42</v>
      </c>
      <c r="P684">
        <v>1.85</v>
      </c>
      <c r="Q684" s="2">
        <v>7.0400000000000004E-2</v>
      </c>
      <c r="R684" s="2">
        <v>-3.5200000000000002E-2</v>
      </c>
      <c r="S684" s="2">
        <v>-8.3400000000000002E-2</v>
      </c>
      <c r="T684">
        <v>0.84</v>
      </c>
      <c r="U684" s="1">
        <v>45868.6875</v>
      </c>
      <c r="V684">
        <v>2194.46</v>
      </c>
      <c r="W684">
        <v>45.79</v>
      </c>
      <c r="X684">
        <v>39.79</v>
      </c>
      <c r="Y684" s="3">
        <f>DATE(YEAR(U684), MONTH(U684), DAY(U684))</f>
        <v>45868</v>
      </c>
      <c r="Z684" t="str">
        <f>IF(TEXT(U684, "hh:mm") = "00:00", "08:30", TEXT(U684, "hh:mm"))</f>
        <v>16:30</v>
      </c>
      <c r="AA684" s="3">
        <f>WORKDAY(AB684,-1,[1]USHolidays!$B$2:$B$11)</f>
        <v>45867</v>
      </c>
      <c r="AB684" s="3">
        <f>IF(WEEKDAY(Y684,2)=6,Y684-1,IF(WEEKDAY(Y684,2)=7,Y684-2,IF(Z684="08:30",IF(WEEKDAY(Y684,2)=1,Y684-3, Y684-1),Y684)))</f>
        <v>45868</v>
      </c>
      <c r="AC684" s="3">
        <f>WORKDAY(AB684,1,[1]USHolidays!$B$2:$B$11)</f>
        <v>45869</v>
      </c>
      <c r="AD684">
        <f>ROUND(P684*10, 0)</f>
        <v>19</v>
      </c>
      <c r="AE684">
        <f>ROUND(N684*20, 0)</f>
        <v>2</v>
      </c>
      <c r="AF684">
        <f>ROUND(O684, 0)</f>
        <v>3</v>
      </c>
      <c r="AG684">
        <f>IF(J684 = "", 999, ROUND(J684*10, 0))</f>
        <v>28</v>
      </c>
    </row>
    <row r="685" spans="1:33" x14ac:dyDescent="0.25">
      <c r="A685">
        <v>563</v>
      </c>
      <c r="B685" t="s">
        <v>1818</v>
      </c>
      <c r="C685" t="s">
        <v>1817</v>
      </c>
      <c r="D685" t="s">
        <v>60</v>
      </c>
      <c r="E685" t="s">
        <v>29</v>
      </c>
      <c r="F685" t="s">
        <v>163</v>
      </c>
      <c r="G685" t="s">
        <v>11</v>
      </c>
      <c r="H685">
        <v>96131.23</v>
      </c>
      <c r="I685">
        <v>27.74</v>
      </c>
      <c r="J685">
        <v>3.41</v>
      </c>
      <c r="K685">
        <v>104.8</v>
      </c>
      <c r="L685">
        <v>3.65</v>
      </c>
      <c r="M685" s="2">
        <v>9.4000000000000004E-3</v>
      </c>
      <c r="N685" s="2">
        <v>7.7100000000000002E-2</v>
      </c>
      <c r="O685">
        <v>2.42</v>
      </c>
      <c r="P685">
        <v>0.68</v>
      </c>
      <c r="Q685" s="2">
        <v>0.1779</v>
      </c>
      <c r="R685" s="2">
        <v>0.14449999999999999</v>
      </c>
      <c r="S685" s="2">
        <v>0.18290000000000001</v>
      </c>
      <c r="T685">
        <v>1.35</v>
      </c>
      <c r="U685" s="1">
        <v>45876.354166666664</v>
      </c>
      <c r="V685">
        <v>631.84</v>
      </c>
      <c r="W685">
        <v>799.2</v>
      </c>
      <c r="X685">
        <v>752.33</v>
      </c>
      <c r="Y685" s="3">
        <f>DATE(YEAR(U685), MONTH(U685), DAY(U685))</f>
        <v>45876</v>
      </c>
      <c r="Z685" t="str">
        <f>IF(TEXT(U685, "hh:mm") = "00:00", "08:30", TEXT(U685, "hh:mm"))</f>
        <v>08:30</v>
      </c>
      <c r="AA685" s="3">
        <f>WORKDAY(AB685,-1,[1]USHolidays!$B$2:$B$11)</f>
        <v>45874</v>
      </c>
      <c r="AB685" s="3">
        <f>IF(WEEKDAY(Y685,2)=6,Y685-1,IF(WEEKDAY(Y685,2)=7,Y685-2,IF(Z685="08:30",IF(WEEKDAY(Y685,2)=1,Y685-3, Y685-1),Y685)))</f>
        <v>45875</v>
      </c>
      <c r="AC685" s="3">
        <f>WORKDAY(AB685,1,[1]USHolidays!$B$2:$B$11)</f>
        <v>45876</v>
      </c>
      <c r="AD685">
        <f>ROUND(P685*10, 0)</f>
        <v>7</v>
      </c>
      <c r="AE685">
        <f>ROUND(N685*20, 0)</f>
        <v>2</v>
      </c>
      <c r="AF685">
        <f>ROUND(O685, 0)</f>
        <v>2</v>
      </c>
      <c r="AG685">
        <f>IF(J685 = "", 999, ROUND(J685*10, 0))</f>
        <v>34</v>
      </c>
    </row>
    <row r="686" spans="1:33" x14ac:dyDescent="0.25">
      <c r="A686">
        <v>93</v>
      </c>
      <c r="B686" t="s">
        <v>1816</v>
      </c>
      <c r="C686" t="s">
        <v>1815</v>
      </c>
      <c r="D686" t="s">
        <v>17</v>
      </c>
      <c r="E686" t="s">
        <v>88</v>
      </c>
      <c r="F686" t="s">
        <v>1814</v>
      </c>
      <c r="G686" t="s">
        <v>11</v>
      </c>
      <c r="H686">
        <v>3405.92</v>
      </c>
      <c r="I686">
        <v>13.4</v>
      </c>
      <c r="K686">
        <v>57.46</v>
      </c>
      <c r="L686">
        <v>12.88</v>
      </c>
      <c r="M686" s="2">
        <v>9.2999999999999992E-3</v>
      </c>
      <c r="N686" s="2">
        <v>7.6899999999999996E-2</v>
      </c>
      <c r="O686">
        <v>2.5099999999999998</v>
      </c>
      <c r="P686">
        <v>0.24</v>
      </c>
      <c r="Q686" s="2">
        <v>0.04</v>
      </c>
      <c r="R686" s="2">
        <v>4.4499999999999998E-2</v>
      </c>
      <c r="S686" s="2">
        <v>-0.23250000000000001</v>
      </c>
      <c r="T686">
        <v>1.34</v>
      </c>
      <c r="U686" s="1">
        <v>45874.354166666664</v>
      </c>
      <c r="V686">
        <v>351.66</v>
      </c>
      <c r="W686">
        <v>103.67</v>
      </c>
      <c r="X686">
        <v>91.22</v>
      </c>
      <c r="Y686" s="3">
        <f>DATE(YEAR(U686), MONTH(U686), DAY(U686))</f>
        <v>45874</v>
      </c>
      <c r="Z686" t="str">
        <f>IF(TEXT(U686, "hh:mm") = "00:00", "08:30", TEXT(U686, "hh:mm"))</f>
        <v>08:30</v>
      </c>
      <c r="AA686" s="3">
        <f>WORKDAY(AB686,-1,[1]USHolidays!$B$2:$B$11)</f>
        <v>45870</v>
      </c>
      <c r="AB686" s="3">
        <f>IF(WEEKDAY(Y686,2)=6,Y686-1,IF(WEEKDAY(Y686,2)=7,Y686-2,IF(Z686="08:30",IF(WEEKDAY(Y686,2)=1,Y686-3, Y686-1),Y686)))</f>
        <v>45873</v>
      </c>
      <c r="AC686" s="3">
        <f>WORKDAY(AB686,1,[1]USHolidays!$B$2:$B$11)</f>
        <v>45874</v>
      </c>
      <c r="AD686">
        <f>ROUND(P686*10, 0)</f>
        <v>2</v>
      </c>
      <c r="AE686">
        <f>ROUND(N686*20, 0)</f>
        <v>2</v>
      </c>
      <c r="AF686">
        <f>ROUND(O686, 0)</f>
        <v>3</v>
      </c>
      <c r="AG686">
        <f>IF(J686 = "", 999, ROUND(J686*10, 0))</f>
        <v>999</v>
      </c>
    </row>
    <row r="687" spans="1:33" x14ac:dyDescent="0.25">
      <c r="A687">
        <v>624</v>
      </c>
      <c r="B687" t="s">
        <v>1813</v>
      </c>
      <c r="C687" t="s">
        <v>1812</v>
      </c>
      <c r="D687" t="s">
        <v>17</v>
      </c>
      <c r="E687" t="s">
        <v>29</v>
      </c>
      <c r="F687" t="s">
        <v>305</v>
      </c>
      <c r="G687" t="s">
        <v>11</v>
      </c>
      <c r="H687">
        <v>2782.86</v>
      </c>
      <c r="K687">
        <v>9.68</v>
      </c>
      <c r="L687">
        <v>0.12</v>
      </c>
      <c r="N687" s="2">
        <v>7.6899999999999996E-2</v>
      </c>
      <c r="O687">
        <v>3.98</v>
      </c>
      <c r="P687">
        <v>0.43</v>
      </c>
      <c r="Q687" s="2">
        <v>-5.45E-2</v>
      </c>
      <c r="R687" s="2">
        <v>0.1128</v>
      </c>
      <c r="S687" s="2">
        <v>-0.28820000000000001</v>
      </c>
      <c r="T687">
        <v>1.56</v>
      </c>
      <c r="U687" s="1">
        <v>45876.354166666664</v>
      </c>
      <c r="V687">
        <v>1712.61</v>
      </c>
      <c r="W687">
        <v>16.28</v>
      </c>
      <c r="X687">
        <v>16.97</v>
      </c>
      <c r="Y687" s="3">
        <f>DATE(YEAR(U687), MONTH(U687), DAY(U687))</f>
        <v>45876</v>
      </c>
      <c r="Z687" t="str">
        <f>IF(TEXT(U687, "hh:mm") = "00:00", "08:30", TEXT(U687, "hh:mm"))</f>
        <v>08:30</v>
      </c>
      <c r="AA687" s="3">
        <f>WORKDAY(AB687,-1,[1]USHolidays!$B$2:$B$11)</f>
        <v>45874</v>
      </c>
      <c r="AB687" s="3">
        <f>IF(WEEKDAY(Y687,2)=6,Y687-1,IF(WEEKDAY(Y687,2)=7,Y687-2,IF(Z687="08:30",IF(WEEKDAY(Y687,2)=1,Y687-3, Y687-1),Y687)))</f>
        <v>45875</v>
      </c>
      <c r="AC687" s="3">
        <f>WORKDAY(AB687,1,[1]USHolidays!$B$2:$B$11)</f>
        <v>45876</v>
      </c>
      <c r="AD687">
        <f>ROUND(P687*10, 0)</f>
        <v>4</v>
      </c>
      <c r="AE687">
        <f>ROUND(N687*20, 0)</f>
        <v>2</v>
      </c>
      <c r="AF687">
        <f>ROUND(O687, 0)</f>
        <v>4</v>
      </c>
      <c r="AG687">
        <f>IF(J687 = "", 999, ROUND(J687*10, 0))</f>
        <v>999</v>
      </c>
    </row>
    <row r="688" spans="1:33" x14ac:dyDescent="0.25">
      <c r="A688">
        <v>537</v>
      </c>
      <c r="B688" t="s">
        <v>1811</v>
      </c>
      <c r="C688" t="s">
        <v>1810</v>
      </c>
      <c r="D688" t="s">
        <v>17</v>
      </c>
      <c r="E688" t="s">
        <v>29</v>
      </c>
      <c r="F688" t="s">
        <v>290</v>
      </c>
      <c r="G688" t="s">
        <v>11</v>
      </c>
      <c r="H688">
        <v>3602.62</v>
      </c>
      <c r="I688">
        <v>12.64</v>
      </c>
      <c r="K688">
        <v>42.35</v>
      </c>
      <c r="L688">
        <v>7.33</v>
      </c>
      <c r="M688" s="2">
        <v>2.41E-2</v>
      </c>
      <c r="N688" s="2">
        <v>7.6700000000000004E-2</v>
      </c>
      <c r="O688">
        <v>23.09</v>
      </c>
      <c r="P688">
        <v>0.59</v>
      </c>
      <c r="Q688" s="2">
        <v>0.21820000000000001</v>
      </c>
      <c r="R688" s="2">
        <v>0.12139999999999999</v>
      </c>
      <c r="S688" s="2">
        <v>0.1643</v>
      </c>
      <c r="T688">
        <v>0.56000000000000005</v>
      </c>
      <c r="U688" s="1">
        <v>45873.6875</v>
      </c>
      <c r="V688">
        <v>199.82</v>
      </c>
      <c r="W688">
        <v>83</v>
      </c>
      <c r="X688">
        <v>85.97</v>
      </c>
      <c r="Y688" s="3">
        <f>DATE(YEAR(U688), MONTH(U688), DAY(U688))</f>
        <v>45873</v>
      </c>
      <c r="Z688" t="str">
        <f>IF(TEXT(U688, "hh:mm") = "00:00", "08:30", TEXT(U688, "hh:mm"))</f>
        <v>16:30</v>
      </c>
      <c r="AA688" s="3">
        <f>WORKDAY(AB688,-1,[1]USHolidays!$B$2:$B$11)</f>
        <v>45870</v>
      </c>
      <c r="AB688" s="3">
        <f>IF(WEEKDAY(Y688,2)=6,Y688-1,IF(WEEKDAY(Y688,2)=7,Y688-2,IF(Z688="08:30",IF(WEEKDAY(Y688,2)=1,Y688-3, Y688-1),Y688)))</f>
        <v>45873</v>
      </c>
      <c r="AC688" s="3">
        <f>WORKDAY(AB688,1,[1]USHolidays!$B$2:$B$11)</f>
        <v>45874</v>
      </c>
      <c r="AD688">
        <f>ROUND(P688*10, 0)</f>
        <v>6</v>
      </c>
      <c r="AE688">
        <f>ROUND(N688*20, 0)</f>
        <v>2</v>
      </c>
      <c r="AF688">
        <f>ROUND(O688, 0)</f>
        <v>23</v>
      </c>
      <c r="AG688">
        <f>IF(J688 = "", 999, ROUND(J688*10, 0))</f>
        <v>999</v>
      </c>
    </row>
    <row r="689" spans="1:33" x14ac:dyDescent="0.25">
      <c r="A689">
        <v>164</v>
      </c>
      <c r="B689" t="s">
        <v>1809</v>
      </c>
      <c r="C689" t="s">
        <v>1808</v>
      </c>
      <c r="D689" t="s">
        <v>60</v>
      </c>
      <c r="E689" t="s">
        <v>29</v>
      </c>
      <c r="F689" t="s">
        <v>163</v>
      </c>
      <c r="G689" t="s">
        <v>11</v>
      </c>
      <c r="H689">
        <v>55431.31</v>
      </c>
      <c r="I689">
        <v>18.920000000000002</v>
      </c>
      <c r="J689">
        <v>1.8</v>
      </c>
      <c r="K689">
        <v>85.56</v>
      </c>
      <c r="L689">
        <v>22.31</v>
      </c>
      <c r="M689" s="2">
        <v>1.9800000000000002E-2</v>
      </c>
      <c r="N689" s="2">
        <v>7.6700000000000004E-2</v>
      </c>
      <c r="O689">
        <v>2.09</v>
      </c>
      <c r="P689">
        <v>0.74</v>
      </c>
      <c r="Q689" s="2">
        <v>8.72E-2</v>
      </c>
      <c r="R689" s="2">
        <v>0.25019999999999998</v>
      </c>
      <c r="S689" s="2">
        <v>0.154</v>
      </c>
      <c r="T689">
        <v>1</v>
      </c>
      <c r="U689" s="1">
        <v>45874.354166666664</v>
      </c>
      <c r="V689">
        <v>840.73</v>
      </c>
      <c r="W689">
        <v>417.44</v>
      </c>
      <c r="X689">
        <v>402.3</v>
      </c>
      <c r="Y689" s="3">
        <f>DATE(YEAR(U689), MONTH(U689), DAY(U689))</f>
        <v>45874</v>
      </c>
      <c r="Z689" t="str">
        <f>IF(TEXT(U689, "hh:mm") = "00:00", "08:30", TEXT(U689, "hh:mm"))</f>
        <v>08:30</v>
      </c>
      <c r="AA689" s="3">
        <f>WORKDAY(AB689,-1,[1]USHolidays!$B$2:$B$11)</f>
        <v>45870</v>
      </c>
      <c r="AB689" s="3">
        <f>IF(WEEKDAY(Y689,2)=6,Y689-1,IF(WEEKDAY(Y689,2)=7,Y689-2,IF(Z689="08:30",IF(WEEKDAY(Y689,2)=1,Y689-3, Y689-1),Y689)))</f>
        <v>45873</v>
      </c>
      <c r="AC689" s="3">
        <f>WORKDAY(AB689,1,[1]USHolidays!$B$2:$B$11)</f>
        <v>45874</v>
      </c>
      <c r="AD689">
        <f>ROUND(P689*10, 0)</f>
        <v>7</v>
      </c>
      <c r="AE689">
        <f>ROUND(N689*20, 0)</f>
        <v>2</v>
      </c>
      <c r="AF689">
        <f>ROUND(O689, 0)</f>
        <v>2</v>
      </c>
      <c r="AG689">
        <f>IF(J689 = "", 999, ROUND(J689*10, 0))</f>
        <v>18</v>
      </c>
    </row>
    <row r="690" spans="1:33" x14ac:dyDescent="0.25">
      <c r="A690">
        <v>331</v>
      </c>
      <c r="B690" t="s">
        <v>1807</v>
      </c>
      <c r="C690" t="s">
        <v>1806</v>
      </c>
      <c r="D690" t="s">
        <v>403</v>
      </c>
      <c r="E690" t="s">
        <v>2</v>
      </c>
      <c r="F690" t="s">
        <v>982</v>
      </c>
      <c r="G690" t="s">
        <v>11</v>
      </c>
      <c r="H690">
        <v>410696.33</v>
      </c>
      <c r="I690">
        <v>28.04</v>
      </c>
      <c r="J690">
        <v>5.36</v>
      </c>
      <c r="K690">
        <v>7.99</v>
      </c>
      <c r="L690">
        <v>2.82</v>
      </c>
      <c r="M690" s="2">
        <v>2.2100000000000002E-2</v>
      </c>
      <c r="N690" s="2">
        <v>7.6700000000000004E-2</v>
      </c>
      <c r="O690">
        <v>3.07</v>
      </c>
      <c r="P690">
        <v>5.75</v>
      </c>
      <c r="Q690" s="2">
        <v>8.8599999999999998E-2</v>
      </c>
      <c r="R690" s="2">
        <v>0.12740000000000001</v>
      </c>
      <c r="S690" s="2">
        <v>6.1199999999999997E-2</v>
      </c>
      <c r="T690">
        <v>0.99</v>
      </c>
      <c r="U690" s="1">
        <v>45888.354166666664</v>
      </c>
      <c r="V690">
        <v>3503.24</v>
      </c>
      <c r="W690">
        <v>436.8</v>
      </c>
      <c r="X690">
        <v>412.79</v>
      </c>
      <c r="Y690" s="3">
        <f>DATE(YEAR(U690), MONTH(U690), DAY(U690))</f>
        <v>45888</v>
      </c>
      <c r="Z690" t="str">
        <f>IF(TEXT(U690, "hh:mm") = "00:00", "08:30", TEXT(U690, "hh:mm"))</f>
        <v>08:30</v>
      </c>
      <c r="AA690" s="3">
        <f>WORKDAY(AB690,-1,[1]USHolidays!$B$2:$B$11)</f>
        <v>45884</v>
      </c>
      <c r="AB690" s="3">
        <f>IF(WEEKDAY(Y690,2)=6,Y690-1,IF(WEEKDAY(Y690,2)=7,Y690-2,IF(Z690="08:30",IF(WEEKDAY(Y690,2)=1,Y690-3, Y690-1),Y690)))</f>
        <v>45887</v>
      </c>
      <c r="AC690" s="3">
        <f>WORKDAY(AB690,1,[1]USHolidays!$B$2:$B$11)</f>
        <v>45888</v>
      </c>
      <c r="AD690">
        <f>ROUND(P690*10, 0)</f>
        <v>58</v>
      </c>
      <c r="AE690">
        <f>ROUND(N690*20, 0)</f>
        <v>2</v>
      </c>
      <c r="AF690">
        <f>ROUND(O690, 0)</f>
        <v>3</v>
      </c>
      <c r="AG690">
        <f>IF(J690 = "", 999, ROUND(J690*10, 0))</f>
        <v>54</v>
      </c>
    </row>
    <row r="691" spans="1:33" x14ac:dyDescent="0.25">
      <c r="A691">
        <v>249</v>
      </c>
      <c r="B691" t="s">
        <v>1805</v>
      </c>
      <c r="C691" t="s">
        <v>1804</v>
      </c>
      <c r="D691" t="s">
        <v>3</v>
      </c>
      <c r="E691" t="s">
        <v>8</v>
      </c>
      <c r="F691" t="s">
        <v>222</v>
      </c>
      <c r="G691" t="s">
        <v>11</v>
      </c>
      <c r="H691">
        <v>8897.93</v>
      </c>
      <c r="I691">
        <v>20.52</v>
      </c>
      <c r="J691">
        <v>2.77</v>
      </c>
      <c r="K691">
        <v>13.64</v>
      </c>
      <c r="L691">
        <v>1.08</v>
      </c>
      <c r="N691" s="2">
        <v>7.6499999999999999E-2</v>
      </c>
      <c r="O691">
        <v>4.25</v>
      </c>
      <c r="P691">
        <v>0.62</v>
      </c>
      <c r="Q691" s="2">
        <v>9.6799999999999997E-2</v>
      </c>
      <c r="R691" s="2">
        <v>0.41360000000000002</v>
      </c>
      <c r="S691" s="2">
        <v>0.47889999999999999</v>
      </c>
      <c r="T691">
        <v>1.59</v>
      </c>
      <c r="U691" s="1">
        <v>45876.354166666664</v>
      </c>
      <c r="V691">
        <v>5639.95</v>
      </c>
      <c r="W691">
        <v>18.64</v>
      </c>
      <c r="X691">
        <v>17.91</v>
      </c>
      <c r="Y691" s="3">
        <f>DATE(YEAR(U691), MONTH(U691), DAY(U691))</f>
        <v>45876</v>
      </c>
      <c r="Z691" t="str">
        <f>IF(TEXT(U691, "hh:mm") = "00:00", "08:30", TEXT(U691, "hh:mm"))</f>
        <v>08:30</v>
      </c>
      <c r="AA691" s="3">
        <f>WORKDAY(AB691,-1,[1]USHolidays!$B$2:$B$11)</f>
        <v>45874</v>
      </c>
      <c r="AB691" s="3">
        <f>IF(WEEKDAY(Y691,2)=6,Y691-1,IF(WEEKDAY(Y691,2)=7,Y691-2,IF(Z691="08:30",IF(WEEKDAY(Y691,2)=1,Y691-3, Y691-1),Y691)))</f>
        <v>45875</v>
      </c>
      <c r="AC691" s="3">
        <f>WORKDAY(AB691,1,[1]USHolidays!$B$2:$B$11)</f>
        <v>45876</v>
      </c>
      <c r="AD691">
        <f>ROUND(P691*10, 0)</f>
        <v>6</v>
      </c>
      <c r="AE691">
        <f>ROUND(N691*20, 0)</f>
        <v>2</v>
      </c>
      <c r="AF691">
        <f>ROUND(O691, 0)</f>
        <v>4</v>
      </c>
      <c r="AG691">
        <f>IF(J691 = "", 999, ROUND(J691*10, 0))</f>
        <v>28</v>
      </c>
    </row>
    <row r="692" spans="1:33" x14ac:dyDescent="0.25">
      <c r="A692">
        <v>374</v>
      </c>
      <c r="B692" t="s">
        <v>1803</v>
      </c>
      <c r="C692" t="s">
        <v>1802</v>
      </c>
      <c r="D692" t="s">
        <v>60</v>
      </c>
      <c r="E692" t="s">
        <v>94</v>
      </c>
      <c r="F692" t="s">
        <v>677</v>
      </c>
      <c r="G692" t="s">
        <v>11</v>
      </c>
      <c r="H692">
        <v>27721.38</v>
      </c>
      <c r="I692">
        <v>683.61</v>
      </c>
      <c r="J692">
        <v>46.95</v>
      </c>
      <c r="K692">
        <v>-2.6</v>
      </c>
      <c r="L692">
        <v>0.74</v>
      </c>
      <c r="M692" s="2">
        <v>3.2199999999999999E-2</v>
      </c>
      <c r="N692" s="2">
        <v>7.6100000000000001E-2</v>
      </c>
      <c r="O692">
        <v>4.57</v>
      </c>
      <c r="P692">
        <v>0</v>
      </c>
      <c r="Q692" s="2">
        <v>6.4000000000000003E-3</v>
      </c>
      <c r="R692" s="2">
        <v>-2.0299999999999999E-2</v>
      </c>
      <c r="S692" s="2">
        <v>-0.107</v>
      </c>
      <c r="T692">
        <v>1.1100000000000001</v>
      </c>
      <c r="U692" s="1">
        <v>45875.354166666664</v>
      </c>
      <c r="V692">
        <v>1528.47</v>
      </c>
      <c r="W692">
        <v>114.5</v>
      </c>
      <c r="X692">
        <v>93.86</v>
      </c>
      <c r="Y692" s="3">
        <f>DATE(YEAR(U692), MONTH(U692), DAY(U692))</f>
        <v>45875</v>
      </c>
      <c r="Z692" t="str">
        <f>IF(TEXT(U692, "hh:mm") = "00:00", "08:30", TEXT(U692, "hh:mm"))</f>
        <v>08:30</v>
      </c>
      <c r="AA692" s="3">
        <f>WORKDAY(AB692,-1,[1]USHolidays!$B$2:$B$11)</f>
        <v>45873</v>
      </c>
      <c r="AB692" s="3">
        <f>IF(WEEKDAY(Y692,2)=6,Y692-1,IF(WEEKDAY(Y692,2)=7,Y692-2,IF(Z692="08:30",IF(WEEKDAY(Y692,2)=1,Y692-3, Y692-1),Y692)))</f>
        <v>45874</v>
      </c>
      <c r="AC692" s="3">
        <f>WORKDAY(AB692,1,[1]USHolidays!$B$2:$B$11)</f>
        <v>45875</v>
      </c>
      <c r="AD692">
        <f>ROUND(P692*10, 0)</f>
        <v>0</v>
      </c>
      <c r="AE692">
        <f>ROUND(N692*20, 0)</f>
        <v>2</v>
      </c>
      <c r="AF692">
        <f>ROUND(O692, 0)</f>
        <v>5</v>
      </c>
      <c r="AG692">
        <f>IF(J692 = "", 999, ROUND(J692*10, 0))</f>
        <v>470</v>
      </c>
    </row>
    <row r="693" spans="1:33" x14ac:dyDescent="0.25">
      <c r="A693">
        <v>425</v>
      </c>
      <c r="B693" t="s">
        <v>1801</v>
      </c>
      <c r="C693" t="s">
        <v>1800</v>
      </c>
      <c r="D693" t="s">
        <v>3</v>
      </c>
      <c r="E693" t="s">
        <v>2</v>
      </c>
      <c r="F693" t="s">
        <v>325</v>
      </c>
      <c r="G693" t="s">
        <v>11</v>
      </c>
      <c r="H693">
        <v>8063.34</v>
      </c>
      <c r="I693">
        <v>16.89</v>
      </c>
      <c r="J693">
        <v>2.66</v>
      </c>
      <c r="K693">
        <v>33.49</v>
      </c>
      <c r="L693">
        <v>2.74</v>
      </c>
      <c r="M693" s="2">
        <v>4.8999999999999998E-3</v>
      </c>
      <c r="N693" s="2">
        <v>7.5999999999999998E-2</v>
      </c>
      <c r="O693">
        <v>3.43</v>
      </c>
      <c r="P693">
        <v>4.01</v>
      </c>
      <c r="Q693" s="2">
        <v>2.52E-2</v>
      </c>
      <c r="R693" s="2">
        <v>-0.18160000000000001</v>
      </c>
      <c r="S693" s="2">
        <v>-0.18679999999999999</v>
      </c>
      <c r="T693">
        <v>0.43</v>
      </c>
      <c r="U693" s="1">
        <v>45868.6875</v>
      </c>
      <c r="V693">
        <v>339.08</v>
      </c>
      <c r="W693">
        <v>498.86</v>
      </c>
      <c r="X693">
        <v>408.03</v>
      </c>
      <c r="Y693" s="3">
        <f>DATE(YEAR(U693), MONTH(U693), DAY(U693))</f>
        <v>45868</v>
      </c>
      <c r="Z693" t="str">
        <f>IF(TEXT(U693, "hh:mm") = "00:00", "08:30", TEXT(U693, "hh:mm"))</f>
        <v>16:30</v>
      </c>
      <c r="AA693" s="3">
        <f>WORKDAY(AB693,-1,[1]USHolidays!$B$2:$B$11)</f>
        <v>45867</v>
      </c>
      <c r="AB693" s="3">
        <f>IF(WEEKDAY(Y693,2)=6,Y693-1,IF(WEEKDAY(Y693,2)=7,Y693-2,IF(Z693="08:30",IF(WEEKDAY(Y693,2)=1,Y693-3, Y693-1),Y693)))</f>
        <v>45868</v>
      </c>
      <c r="AC693" s="3">
        <f>WORKDAY(AB693,1,[1]USHolidays!$B$2:$B$11)</f>
        <v>45869</v>
      </c>
      <c r="AD693">
        <f>ROUND(P693*10, 0)</f>
        <v>40</v>
      </c>
      <c r="AE693">
        <f>ROUND(N693*20, 0)</f>
        <v>2</v>
      </c>
      <c r="AF693">
        <f>ROUND(O693, 0)</f>
        <v>3</v>
      </c>
      <c r="AG693">
        <f>IF(J693 = "", 999, ROUND(J693*10, 0))</f>
        <v>27</v>
      </c>
    </row>
    <row r="694" spans="1:33" x14ac:dyDescent="0.25">
      <c r="A694">
        <v>14</v>
      </c>
      <c r="B694" t="s">
        <v>1799</v>
      </c>
      <c r="C694" t="s">
        <v>1798</v>
      </c>
      <c r="D694" t="s">
        <v>3</v>
      </c>
      <c r="E694" t="s">
        <v>29</v>
      </c>
      <c r="F694" t="s">
        <v>1333</v>
      </c>
      <c r="G694" t="s">
        <v>489</v>
      </c>
      <c r="H694">
        <v>19263.41</v>
      </c>
      <c r="I694">
        <v>6.8</v>
      </c>
      <c r="J694">
        <v>1.2</v>
      </c>
      <c r="K694">
        <v>100.65</v>
      </c>
      <c r="L694">
        <v>16.12</v>
      </c>
      <c r="M694" s="2">
        <v>9.1999999999999998E-3</v>
      </c>
      <c r="N694" s="2">
        <v>7.5899999999999995E-2</v>
      </c>
      <c r="O694">
        <v>2.0099999999999998</v>
      </c>
      <c r="P694">
        <v>2.57</v>
      </c>
      <c r="Q694" s="2">
        <v>0.38379999999999997</v>
      </c>
      <c r="R694" s="2">
        <v>2.92E-2</v>
      </c>
      <c r="S694" s="2">
        <v>0.14000000000000001</v>
      </c>
      <c r="T694">
        <v>1.44</v>
      </c>
      <c r="U694" s="1">
        <v>45868.354166666664</v>
      </c>
      <c r="V694">
        <v>1234.92</v>
      </c>
      <c r="W694">
        <v>131.5</v>
      </c>
      <c r="X694">
        <v>109.1</v>
      </c>
      <c r="Y694" s="3">
        <f>DATE(YEAR(U694), MONTH(U694), DAY(U694))</f>
        <v>45868</v>
      </c>
      <c r="Z694" t="str">
        <f>IF(TEXT(U694, "hh:mm") = "00:00", "08:30", TEXT(U694, "hh:mm"))</f>
        <v>08:30</v>
      </c>
      <c r="AA694" s="3">
        <f>WORKDAY(AB694,-1,[1]USHolidays!$B$2:$B$11)</f>
        <v>45866</v>
      </c>
      <c r="AB694" s="3">
        <f>IF(WEEKDAY(Y694,2)=6,Y694-1,IF(WEEKDAY(Y694,2)=7,Y694-2,IF(Z694="08:30",IF(WEEKDAY(Y694,2)=1,Y694-3, Y694-1),Y694)))</f>
        <v>45867</v>
      </c>
      <c r="AC694" s="3">
        <f>WORKDAY(AB694,1,[1]USHolidays!$B$2:$B$11)</f>
        <v>45868</v>
      </c>
      <c r="AD694">
        <f>ROUND(P694*10, 0)</f>
        <v>26</v>
      </c>
      <c r="AE694">
        <f>ROUND(N694*20, 0)</f>
        <v>2</v>
      </c>
      <c r="AF694">
        <f>ROUND(O694, 0)</f>
        <v>2</v>
      </c>
      <c r="AG694">
        <f>IF(J694 = "", 999, ROUND(J694*10, 0))</f>
        <v>12</v>
      </c>
    </row>
    <row r="695" spans="1:33" x14ac:dyDescent="0.25">
      <c r="A695">
        <v>77</v>
      </c>
      <c r="B695" t="s">
        <v>1797</v>
      </c>
      <c r="C695" t="s">
        <v>1796</v>
      </c>
      <c r="D695" t="s">
        <v>17</v>
      </c>
      <c r="E695" t="s">
        <v>51</v>
      </c>
      <c r="F695" t="s">
        <v>932</v>
      </c>
      <c r="G695" t="s">
        <v>11</v>
      </c>
      <c r="H695">
        <v>3026.25</v>
      </c>
      <c r="I695">
        <v>16.73</v>
      </c>
      <c r="J695">
        <v>2.11</v>
      </c>
      <c r="K695">
        <v>32.61</v>
      </c>
      <c r="L695">
        <v>0.11</v>
      </c>
      <c r="M695" s="2">
        <v>5.2699999999999997E-2</v>
      </c>
      <c r="N695" s="2">
        <v>7.5700000000000003E-2</v>
      </c>
      <c r="O695">
        <v>5.42</v>
      </c>
      <c r="P695">
        <v>1.2</v>
      </c>
      <c r="Q695" s="2">
        <v>9.1399999999999995E-2</v>
      </c>
      <c r="R695" s="2">
        <v>-2.23E-2</v>
      </c>
      <c r="S695" s="2">
        <v>1.8599999999999998E-2</v>
      </c>
      <c r="T695">
        <v>0.4</v>
      </c>
      <c r="U695" s="1">
        <v>45875.354166666664</v>
      </c>
      <c r="V695">
        <v>695</v>
      </c>
      <c r="W695">
        <v>41</v>
      </c>
      <c r="X695">
        <v>37.31</v>
      </c>
      <c r="Y695" s="3">
        <f>DATE(YEAR(U695), MONTH(U695), DAY(U695))</f>
        <v>45875</v>
      </c>
      <c r="Z695" t="str">
        <f>IF(TEXT(U695, "hh:mm") = "00:00", "08:30", TEXT(U695, "hh:mm"))</f>
        <v>08:30</v>
      </c>
      <c r="AA695" s="3">
        <f>WORKDAY(AB695,-1,[1]USHolidays!$B$2:$B$11)</f>
        <v>45873</v>
      </c>
      <c r="AB695" s="3">
        <f>IF(WEEKDAY(Y695,2)=6,Y695-1,IF(WEEKDAY(Y695,2)=7,Y695-2,IF(Z695="08:30",IF(WEEKDAY(Y695,2)=1,Y695-3, Y695-1),Y695)))</f>
        <v>45874</v>
      </c>
      <c r="AC695" s="3">
        <f>WORKDAY(AB695,1,[1]USHolidays!$B$2:$B$11)</f>
        <v>45875</v>
      </c>
      <c r="AD695">
        <f>ROUND(P695*10, 0)</f>
        <v>12</v>
      </c>
      <c r="AE695">
        <f>ROUND(N695*20, 0)</f>
        <v>2</v>
      </c>
      <c r="AF695">
        <f>ROUND(O695, 0)</f>
        <v>5</v>
      </c>
      <c r="AG695">
        <f>IF(J695 = "", 999, ROUND(J695*10, 0))</f>
        <v>21</v>
      </c>
    </row>
    <row r="696" spans="1:33" x14ac:dyDescent="0.25">
      <c r="A696">
        <v>435</v>
      </c>
      <c r="B696" t="s">
        <v>1795</v>
      </c>
      <c r="C696" t="s">
        <v>1794</v>
      </c>
      <c r="D696" t="s">
        <v>3</v>
      </c>
      <c r="E696" t="s">
        <v>88</v>
      </c>
      <c r="F696" t="s">
        <v>87</v>
      </c>
      <c r="G696" t="s">
        <v>56</v>
      </c>
      <c r="H696">
        <v>3348.89</v>
      </c>
      <c r="I696">
        <v>23.28</v>
      </c>
      <c r="J696">
        <v>0.37</v>
      </c>
      <c r="K696">
        <v>1.39</v>
      </c>
      <c r="L696">
        <v>0.28999999999999998</v>
      </c>
      <c r="N696" s="2">
        <v>7.5600000000000001E-2</v>
      </c>
      <c r="O696">
        <v>0.7</v>
      </c>
      <c r="P696">
        <v>0.6</v>
      </c>
      <c r="Q696" s="2">
        <v>0.14099999999999999</v>
      </c>
      <c r="R696" s="2">
        <v>6.2799999999999995E-2</v>
      </c>
      <c r="S696" s="2">
        <v>0.7056</v>
      </c>
      <c r="T696">
        <v>0.38</v>
      </c>
      <c r="U696" s="1">
        <v>45866.354166666664</v>
      </c>
      <c r="V696">
        <v>22593.52</v>
      </c>
      <c r="W696">
        <v>5.58</v>
      </c>
      <c r="X696">
        <v>4.2300000000000004</v>
      </c>
      <c r="Y696" s="3">
        <f>DATE(YEAR(U696), MONTH(U696), DAY(U696))</f>
        <v>45866</v>
      </c>
      <c r="Z696" t="str">
        <f>IF(TEXT(U696, "hh:mm") = "00:00", "08:30", TEXT(U696, "hh:mm"))</f>
        <v>08:30</v>
      </c>
      <c r="AA696" s="3">
        <f>WORKDAY(AB696,-1,[1]USHolidays!$B$2:$B$11)</f>
        <v>45862</v>
      </c>
      <c r="AB696" s="3">
        <f>IF(WEEKDAY(Y696,2)=6,Y696-1,IF(WEEKDAY(Y696,2)=7,Y696-2,IF(Z696="08:30",IF(WEEKDAY(Y696,2)=1,Y696-3, Y696-1),Y696)))</f>
        <v>45863</v>
      </c>
      <c r="AC696" s="3">
        <f>WORKDAY(AB696,1,[1]USHolidays!$B$2:$B$11)</f>
        <v>45866</v>
      </c>
      <c r="AD696">
        <f>ROUND(P696*10, 0)</f>
        <v>6</v>
      </c>
      <c r="AE696">
        <f>ROUND(N696*20, 0)</f>
        <v>2</v>
      </c>
      <c r="AF696">
        <f>ROUND(O696, 0)</f>
        <v>1</v>
      </c>
      <c r="AG696">
        <f>IF(J696 = "", 999, ROUND(J696*10, 0))</f>
        <v>4</v>
      </c>
    </row>
    <row r="697" spans="1:33" x14ac:dyDescent="0.25">
      <c r="A697">
        <v>716</v>
      </c>
      <c r="B697" t="s">
        <v>1793</v>
      </c>
      <c r="C697" t="s">
        <v>1792</v>
      </c>
      <c r="D697" t="s">
        <v>60</v>
      </c>
      <c r="E697" t="s">
        <v>16</v>
      </c>
      <c r="F697" t="s">
        <v>308</v>
      </c>
      <c r="G697" t="s">
        <v>11</v>
      </c>
      <c r="H697">
        <v>20955.93</v>
      </c>
      <c r="I697">
        <v>45.43</v>
      </c>
      <c r="K697">
        <v>56.07</v>
      </c>
      <c r="L697">
        <v>23.66</v>
      </c>
      <c r="M697" s="2">
        <v>6.4999999999999997E-3</v>
      </c>
      <c r="N697" s="2">
        <v>7.5499999999999998E-2</v>
      </c>
      <c r="O697">
        <v>10.38</v>
      </c>
      <c r="P697">
        <v>0</v>
      </c>
      <c r="Q697" s="2">
        <v>0.62160000000000004</v>
      </c>
      <c r="R697" s="2">
        <v>-0.28720000000000001</v>
      </c>
      <c r="S697" s="2">
        <v>-0.1757</v>
      </c>
      <c r="T697">
        <v>1.2</v>
      </c>
      <c r="U697" s="1">
        <v>45875.6875</v>
      </c>
      <c r="V697">
        <v>154.88999999999999</v>
      </c>
      <c r="W697">
        <v>1270</v>
      </c>
      <c r="X697">
        <v>911.63</v>
      </c>
      <c r="Y697" s="3">
        <f>DATE(YEAR(U697), MONTH(U697), DAY(U697))</f>
        <v>45875</v>
      </c>
      <c r="Z697" t="str">
        <f>IF(TEXT(U697, "hh:mm") = "00:00", "08:30", TEXT(U697, "hh:mm"))</f>
        <v>16:30</v>
      </c>
      <c r="AA697" s="3">
        <f>WORKDAY(AB697,-1,[1]USHolidays!$B$2:$B$11)</f>
        <v>45874</v>
      </c>
      <c r="AB697" s="3">
        <f>IF(WEEKDAY(Y697,2)=6,Y697-1,IF(WEEKDAY(Y697,2)=7,Y697-2,IF(Z697="08:30",IF(WEEKDAY(Y697,2)=1,Y697-3, Y697-1),Y697)))</f>
        <v>45875</v>
      </c>
      <c r="AC697" s="3">
        <f>WORKDAY(AB697,1,[1]USHolidays!$B$2:$B$11)</f>
        <v>45876</v>
      </c>
      <c r="AD697">
        <f>ROUND(P697*10, 0)</f>
        <v>0</v>
      </c>
      <c r="AE697">
        <f>ROUND(N697*20, 0)</f>
        <v>2</v>
      </c>
      <c r="AF697">
        <f>ROUND(O697, 0)</f>
        <v>10</v>
      </c>
      <c r="AG697">
        <f>IF(J697 = "", 999, ROUND(J697*10, 0))</f>
        <v>999</v>
      </c>
    </row>
    <row r="698" spans="1:33" x14ac:dyDescent="0.25">
      <c r="A698">
        <v>74</v>
      </c>
      <c r="B698" t="s">
        <v>1791</v>
      </c>
      <c r="C698" t="s">
        <v>1790</v>
      </c>
      <c r="D698" t="s">
        <v>60</v>
      </c>
      <c r="E698" t="s">
        <v>51</v>
      </c>
      <c r="F698" t="s">
        <v>364</v>
      </c>
      <c r="G698" t="s">
        <v>11</v>
      </c>
      <c r="H698">
        <v>27001.68</v>
      </c>
      <c r="I698">
        <v>23.23</v>
      </c>
      <c r="J698">
        <v>3.16</v>
      </c>
      <c r="K698">
        <v>83.39</v>
      </c>
      <c r="L698">
        <v>4.45</v>
      </c>
      <c r="M698" s="2">
        <v>2.07E-2</v>
      </c>
      <c r="N698" s="2">
        <v>7.4999999999999997E-2</v>
      </c>
      <c r="O698">
        <v>6.54</v>
      </c>
      <c r="P698">
        <v>0.67</v>
      </c>
      <c r="Q698" s="2">
        <v>0.25030000000000002</v>
      </c>
      <c r="R698" s="2">
        <v>8.3199999999999996E-2</v>
      </c>
      <c r="S698" s="2">
        <v>0.20780000000000001</v>
      </c>
      <c r="T698">
        <v>0.73</v>
      </c>
      <c r="U698" s="1">
        <v>45875.6875</v>
      </c>
      <c r="V698">
        <v>865.6</v>
      </c>
      <c r="W698">
        <v>165.56</v>
      </c>
      <c r="X698">
        <v>168.21</v>
      </c>
      <c r="Y698" s="3">
        <f>DATE(YEAR(U698), MONTH(U698), DAY(U698))</f>
        <v>45875</v>
      </c>
      <c r="Z698" t="str">
        <f>IF(TEXT(U698, "hh:mm") = "00:00", "08:30", TEXT(U698, "hh:mm"))</f>
        <v>16:30</v>
      </c>
      <c r="AA698" s="3">
        <f>WORKDAY(AB698,-1,[1]USHolidays!$B$2:$B$11)</f>
        <v>45874</v>
      </c>
      <c r="AB698" s="3">
        <f>IF(WEEKDAY(Y698,2)=6,Y698-1,IF(WEEKDAY(Y698,2)=7,Y698-2,IF(Z698="08:30",IF(WEEKDAY(Y698,2)=1,Y698-3, Y698-1),Y698)))</f>
        <v>45875</v>
      </c>
      <c r="AC698" s="3">
        <f>WORKDAY(AB698,1,[1]USHolidays!$B$2:$B$11)</f>
        <v>45876</v>
      </c>
      <c r="AD698">
        <f>ROUND(P698*10, 0)</f>
        <v>7</v>
      </c>
      <c r="AE698">
        <f>ROUND(N698*20, 0)</f>
        <v>2</v>
      </c>
      <c r="AF698">
        <f>ROUND(O698, 0)</f>
        <v>7</v>
      </c>
      <c r="AG698">
        <f>IF(J698 = "", 999, ROUND(J698*10, 0))</f>
        <v>32</v>
      </c>
    </row>
    <row r="699" spans="1:33" x14ac:dyDescent="0.25">
      <c r="A699">
        <v>41</v>
      </c>
      <c r="B699" t="s">
        <v>1789</v>
      </c>
      <c r="C699" t="s">
        <v>1788</v>
      </c>
      <c r="D699" t="s">
        <v>3</v>
      </c>
      <c r="E699" t="s">
        <v>2</v>
      </c>
      <c r="F699" t="s">
        <v>21</v>
      </c>
      <c r="G699" t="s">
        <v>104</v>
      </c>
      <c r="H699">
        <v>42632.4</v>
      </c>
      <c r="I699">
        <v>19.079999999999998</v>
      </c>
      <c r="J699">
        <v>2.2599999999999998</v>
      </c>
      <c r="K699">
        <v>30.74</v>
      </c>
      <c r="L699">
        <v>16.489999999999998</v>
      </c>
      <c r="M699" s="2">
        <v>2.8E-3</v>
      </c>
      <c r="N699" s="2">
        <v>7.4899999999999994E-2</v>
      </c>
      <c r="O699">
        <v>3.97</v>
      </c>
      <c r="P699">
        <v>0.28999999999999998</v>
      </c>
      <c r="Q699" s="2">
        <v>0.30859999999999999</v>
      </c>
      <c r="R699" s="2">
        <v>3.3099999999999997E-2</v>
      </c>
      <c r="S699" s="2">
        <v>-4.9500000000000002E-2</v>
      </c>
      <c r="T699">
        <v>0.02</v>
      </c>
      <c r="U699" s="1">
        <v>45896.6875</v>
      </c>
      <c r="V699">
        <v>2710.2</v>
      </c>
      <c r="W699">
        <v>76.260000000000005</v>
      </c>
      <c r="X699">
        <v>65.260000000000005</v>
      </c>
      <c r="Y699" s="3">
        <f>DATE(YEAR(U699), MONTH(U699), DAY(U699))</f>
        <v>45896</v>
      </c>
      <c r="Z699" t="str">
        <f>IF(TEXT(U699, "hh:mm") = "00:00", "08:30", TEXT(U699, "hh:mm"))</f>
        <v>16:30</v>
      </c>
      <c r="AA699" s="3">
        <f>WORKDAY(AB699,-1,[1]USHolidays!$B$2:$B$11)</f>
        <v>45895</v>
      </c>
      <c r="AB699" s="3">
        <f>IF(WEEKDAY(Y699,2)=6,Y699-1,IF(WEEKDAY(Y699,2)=7,Y699-2,IF(Z699="08:30",IF(WEEKDAY(Y699,2)=1,Y699-3, Y699-1),Y699)))</f>
        <v>45896</v>
      </c>
      <c r="AC699" s="3">
        <f>WORKDAY(AB699,1,[1]USHolidays!$B$2:$B$11)</f>
        <v>45897</v>
      </c>
      <c r="AD699">
        <f>ROUND(P699*10, 0)</f>
        <v>3</v>
      </c>
      <c r="AE699">
        <f>ROUND(N699*20, 0)</f>
        <v>1</v>
      </c>
      <c r="AF699">
        <f>ROUND(O699, 0)</f>
        <v>4</v>
      </c>
      <c r="AG699">
        <f>IF(J699 = "", 999, ROUND(J699*10, 0))</f>
        <v>23</v>
      </c>
    </row>
    <row r="700" spans="1:33" x14ac:dyDescent="0.25">
      <c r="A700">
        <v>29</v>
      </c>
      <c r="B700" t="s">
        <v>1787</v>
      </c>
      <c r="C700" t="s">
        <v>1786</v>
      </c>
      <c r="D700" t="s">
        <v>60</v>
      </c>
      <c r="E700" t="s">
        <v>119</v>
      </c>
      <c r="F700" t="s">
        <v>516</v>
      </c>
      <c r="G700" t="s">
        <v>11</v>
      </c>
      <c r="H700">
        <v>50919.11</v>
      </c>
      <c r="I700">
        <v>13.14</v>
      </c>
      <c r="J700">
        <v>1.67</v>
      </c>
      <c r="K700">
        <v>75.680000000000007</v>
      </c>
      <c r="M700" s="2">
        <v>2.06E-2</v>
      </c>
      <c r="N700" s="2">
        <v>7.4899999999999994E-2</v>
      </c>
      <c r="O700">
        <v>2.84</v>
      </c>
      <c r="P700">
        <v>0.37</v>
      </c>
      <c r="Q700" s="2">
        <v>6.0100000000000001E-2</v>
      </c>
      <c r="R700" s="2">
        <v>-3.27E-2</v>
      </c>
      <c r="S700" s="2">
        <v>-2.5999999999999999E-3</v>
      </c>
      <c r="T700">
        <v>0.34</v>
      </c>
      <c r="U700" s="1">
        <v>45868.6875</v>
      </c>
      <c r="V700">
        <v>1524.7</v>
      </c>
      <c r="W700">
        <v>233.69</v>
      </c>
      <c r="X700">
        <v>192.28</v>
      </c>
      <c r="Y700" s="3">
        <f>DATE(YEAR(U700), MONTH(U700), DAY(U700))</f>
        <v>45868</v>
      </c>
      <c r="Z700" t="str">
        <f>IF(TEXT(U700, "hh:mm") = "00:00", "08:30", TEXT(U700, "hh:mm"))</f>
        <v>16:30</v>
      </c>
      <c r="AA700" s="3">
        <f>WORKDAY(AB700,-1,[1]USHolidays!$B$2:$B$11)</f>
        <v>45867</v>
      </c>
      <c r="AB700" s="3">
        <f>IF(WEEKDAY(Y700,2)=6,Y700-1,IF(WEEKDAY(Y700,2)=7,Y700-2,IF(Z700="08:30",IF(WEEKDAY(Y700,2)=1,Y700-3, Y700-1),Y700)))</f>
        <v>45868</v>
      </c>
      <c r="AC700" s="3">
        <f>WORKDAY(AB700,1,[1]USHolidays!$B$2:$B$11)</f>
        <v>45869</v>
      </c>
      <c r="AD700">
        <f>ROUND(P700*10, 0)</f>
        <v>4</v>
      </c>
      <c r="AE700">
        <f>ROUND(N700*20, 0)</f>
        <v>1</v>
      </c>
      <c r="AF700">
        <f>ROUND(O700, 0)</f>
        <v>3</v>
      </c>
      <c r="AG700">
        <f>IF(J700 = "", 999, ROUND(J700*10, 0))</f>
        <v>17</v>
      </c>
    </row>
    <row r="701" spans="1:33" x14ac:dyDescent="0.25">
      <c r="A701">
        <v>44</v>
      </c>
      <c r="B701" t="s">
        <v>1785</v>
      </c>
      <c r="C701" t="s">
        <v>1784</v>
      </c>
      <c r="D701" t="s">
        <v>60</v>
      </c>
      <c r="E701" t="s">
        <v>119</v>
      </c>
      <c r="F701" t="s">
        <v>277</v>
      </c>
      <c r="G701" t="s">
        <v>489</v>
      </c>
      <c r="H701">
        <v>76620.75</v>
      </c>
      <c r="I701">
        <v>29.75</v>
      </c>
      <c r="J701">
        <v>2.77</v>
      </c>
      <c r="K701">
        <v>36.36</v>
      </c>
      <c r="L701">
        <v>6.43</v>
      </c>
      <c r="M701" s="2">
        <v>8.0999999999999996E-3</v>
      </c>
      <c r="N701" s="2">
        <v>7.4800000000000005E-2</v>
      </c>
      <c r="O701">
        <v>3.54</v>
      </c>
      <c r="P701">
        <v>2.3199999999999998</v>
      </c>
      <c r="Q701" s="2">
        <v>0.15459999999999999</v>
      </c>
      <c r="R701" s="2">
        <v>1.55E-2</v>
      </c>
      <c r="S701" s="2">
        <v>-1.06E-2</v>
      </c>
      <c r="T701">
        <v>0.83</v>
      </c>
      <c r="U701" s="1">
        <v>45863.354166666664</v>
      </c>
      <c r="V701">
        <v>1303.99</v>
      </c>
      <c r="W701">
        <v>410.75</v>
      </c>
      <c r="X701">
        <v>355.34</v>
      </c>
      <c r="Y701" s="3">
        <f>DATE(YEAR(U701), MONTH(U701), DAY(U701))</f>
        <v>45863</v>
      </c>
      <c r="Z701" t="str">
        <f>IF(TEXT(U701, "hh:mm") = "00:00", "08:30", TEXT(U701, "hh:mm"))</f>
        <v>08:30</v>
      </c>
      <c r="AA701" s="3">
        <f>WORKDAY(AB701,-1,[1]USHolidays!$B$2:$B$11)</f>
        <v>45861</v>
      </c>
      <c r="AB701" s="3">
        <f>IF(WEEKDAY(Y701,2)=6,Y701-1,IF(WEEKDAY(Y701,2)=7,Y701-2,IF(Z701="08:30",IF(WEEKDAY(Y701,2)=1,Y701-3, Y701-1),Y701)))</f>
        <v>45862</v>
      </c>
      <c r="AC701" s="3">
        <f>WORKDAY(AB701,1,[1]USHolidays!$B$2:$B$11)</f>
        <v>45863</v>
      </c>
      <c r="AD701">
        <f>ROUND(P701*10, 0)</f>
        <v>23</v>
      </c>
      <c r="AE701">
        <f>ROUND(N701*20, 0)</f>
        <v>1</v>
      </c>
      <c r="AF701">
        <f>ROUND(O701, 0)</f>
        <v>4</v>
      </c>
      <c r="AG701">
        <f>IF(J701 = "", 999, ROUND(J701*10, 0))</f>
        <v>28</v>
      </c>
    </row>
    <row r="702" spans="1:33" x14ac:dyDescent="0.25">
      <c r="A702">
        <v>264</v>
      </c>
      <c r="B702" t="s">
        <v>1783</v>
      </c>
      <c r="C702" t="s">
        <v>1782</v>
      </c>
      <c r="D702" t="s">
        <v>17</v>
      </c>
      <c r="E702" t="s">
        <v>119</v>
      </c>
      <c r="F702" t="s">
        <v>446</v>
      </c>
      <c r="G702" t="s">
        <v>20</v>
      </c>
      <c r="H702">
        <v>6296.31</v>
      </c>
      <c r="I702">
        <v>9.32</v>
      </c>
      <c r="J702">
        <v>2.21</v>
      </c>
      <c r="K702">
        <v>56.98</v>
      </c>
      <c r="M702" s="2">
        <v>1.9400000000000001E-2</v>
      </c>
      <c r="N702" s="2">
        <v>7.4700000000000003E-2</v>
      </c>
      <c r="O702">
        <v>2.4</v>
      </c>
      <c r="P702">
        <v>0.09</v>
      </c>
      <c r="Q702" s="2">
        <v>0.57550000000000001</v>
      </c>
      <c r="R702" s="2">
        <v>0.1053</v>
      </c>
      <c r="S702" s="2">
        <v>0.17380000000000001</v>
      </c>
      <c r="T702">
        <v>0.84</v>
      </c>
      <c r="U702" s="1">
        <v>45877.354166666664</v>
      </c>
      <c r="V702">
        <v>702.65</v>
      </c>
      <c r="W702">
        <v>66.25</v>
      </c>
      <c r="X702">
        <v>63.9</v>
      </c>
      <c r="Y702" s="3">
        <f>DATE(YEAR(U702), MONTH(U702), DAY(U702))</f>
        <v>45877</v>
      </c>
      <c r="Z702" t="str">
        <f>IF(TEXT(U702, "hh:mm") = "00:00", "08:30", TEXT(U702, "hh:mm"))</f>
        <v>08:30</v>
      </c>
      <c r="AA702" s="3">
        <f>WORKDAY(AB702,-1,[1]USHolidays!$B$2:$B$11)</f>
        <v>45875</v>
      </c>
      <c r="AB702" s="3">
        <f>IF(WEEKDAY(Y702,2)=6,Y702-1,IF(WEEKDAY(Y702,2)=7,Y702-2,IF(Z702="08:30",IF(WEEKDAY(Y702,2)=1,Y702-3, Y702-1),Y702)))</f>
        <v>45876</v>
      </c>
      <c r="AC702" s="3">
        <f>WORKDAY(AB702,1,[1]USHolidays!$B$2:$B$11)</f>
        <v>45877</v>
      </c>
      <c r="AD702">
        <f>ROUND(P702*10, 0)</f>
        <v>1</v>
      </c>
      <c r="AE702">
        <f>ROUND(N702*20, 0)</f>
        <v>1</v>
      </c>
      <c r="AF702">
        <f>ROUND(O702, 0)</f>
        <v>2</v>
      </c>
      <c r="AG702">
        <f>IF(J702 = "", 999, ROUND(J702*10, 0))</f>
        <v>22</v>
      </c>
    </row>
    <row r="703" spans="1:33" x14ac:dyDescent="0.25">
      <c r="A703">
        <v>294</v>
      </c>
      <c r="B703" t="s">
        <v>1781</v>
      </c>
      <c r="C703" t="s">
        <v>1780</v>
      </c>
      <c r="D703" t="s">
        <v>3</v>
      </c>
      <c r="E703" t="s">
        <v>29</v>
      </c>
      <c r="F703" t="s">
        <v>1021</v>
      </c>
      <c r="G703" t="s">
        <v>11</v>
      </c>
      <c r="H703">
        <v>3337.32</v>
      </c>
      <c r="I703">
        <v>26.25</v>
      </c>
      <c r="J703">
        <v>2.72</v>
      </c>
      <c r="K703">
        <v>6.92</v>
      </c>
      <c r="L703">
        <v>1.69</v>
      </c>
      <c r="N703" s="2">
        <v>7.4700000000000003E-2</v>
      </c>
      <c r="O703">
        <v>6.37</v>
      </c>
      <c r="P703">
        <v>0.68</v>
      </c>
      <c r="Q703" s="2">
        <v>0.12039999999999999</v>
      </c>
      <c r="R703" s="2">
        <v>0.16450000000000001</v>
      </c>
      <c r="S703" s="2">
        <v>9.1999999999999998E-3</v>
      </c>
      <c r="T703">
        <v>1.1299999999999999</v>
      </c>
      <c r="U703" s="1">
        <v>45868.354166666664</v>
      </c>
      <c r="V703">
        <v>1830.52</v>
      </c>
      <c r="W703">
        <v>16.079999999999998</v>
      </c>
      <c r="X703">
        <v>15.43</v>
      </c>
      <c r="Y703" s="3">
        <f>DATE(YEAR(U703), MONTH(U703), DAY(U703))</f>
        <v>45868</v>
      </c>
      <c r="Z703" t="str">
        <f>IF(TEXT(U703, "hh:mm") = "00:00", "08:30", TEXT(U703, "hh:mm"))</f>
        <v>08:30</v>
      </c>
      <c r="AA703" s="3">
        <f>WORKDAY(AB703,-1,[1]USHolidays!$B$2:$B$11)</f>
        <v>45866</v>
      </c>
      <c r="AB703" s="3">
        <f>IF(WEEKDAY(Y703,2)=6,Y703-1,IF(WEEKDAY(Y703,2)=7,Y703-2,IF(Z703="08:30",IF(WEEKDAY(Y703,2)=1,Y703-3, Y703-1),Y703)))</f>
        <v>45867</v>
      </c>
      <c r="AC703" s="3">
        <f>WORKDAY(AB703,1,[1]USHolidays!$B$2:$B$11)</f>
        <v>45868</v>
      </c>
      <c r="AD703">
        <f>ROUND(P703*10, 0)</f>
        <v>7</v>
      </c>
      <c r="AE703">
        <f>ROUND(N703*20, 0)</f>
        <v>1</v>
      </c>
      <c r="AF703">
        <f>ROUND(O703, 0)</f>
        <v>6</v>
      </c>
      <c r="AG703">
        <f>IF(J703 = "", 999, ROUND(J703*10, 0))</f>
        <v>27</v>
      </c>
    </row>
    <row r="704" spans="1:33" x14ac:dyDescent="0.25">
      <c r="A704">
        <v>481</v>
      </c>
      <c r="B704" t="s">
        <v>1779</v>
      </c>
      <c r="C704" t="s">
        <v>1778</v>
      </c>
      <c r="D704" t="s">
        <v>17</v>
      </c>
      <c r="E704" t="s">
        <v>47</v>
      </c>
      <c r="F704" t="s">
        <v>46</v>
      </c>
      <c r="G704" t="s">
        <v>11</v>
      </c>
      <c r="H704">
        <v>5215.51</v>
      </c>
      <c r="I704">
        <v>31.16</v>
      </c>
      <c r="J704">
        <v>7.44</v>
      </c>
      <c r="K704">
        <v>36.26</v>
      </c>
      <c r="L704">
        <v>5.86</v>
      </c>
      <c r="M704" s="2">
        <v>2.0899999999999998E-2</v>
      </c>
      <c r="N704" s="2">
        <v>7.4300000000000005E-2</v>
      </c>
      <c r="O704">
        <v>3.58</v>
      </c>
      <c r="P704">
        <v>0.06</v>
      </c>
      <c r="Q704" s="2">
        <v>8.7400000000000005E-2</v>
      </c>
      <c r="R704" s="2">
        <v>0.16750000000000001</v>
      </c>
      <c r="S704" s="2">
        <v>9.2600000000000002E-2</v>
      </c>
      <c r="T704">
        <v>0.44</v>
      </c>
      <c r="U704" s="1">
        <v>45890.354166666664</v>
      </c>
      <c r="V704">
        <v>141.69999999999999</v>
      </c>
      <c r="W704">
        <v>199</v>
      </c>
      <c r="X704">
        <v>189.18</v>
      </c>
      <c r="Y704" s="3">
        <f>DATE(YEAR(U704), MONTH(U704), DAY(U704))</f>
        <v>45890</v>
      </c>
      <c r="Z704" t="str">
        <f>IF(TEXT(U704, "hh:mm") = "00:00", "08:30", TEXT(U704, "hh:mm"))</f>
        <v>08:30</v>
      </c>
      <c r="AA704" s="3">
        <f>WORKDAY(AB704,-1,[1]USHolidays!$B$2:$B$11)</f>
        <v>45888</v>
      </c>
      <c r="AB704" s="3">
        <f>IF(WEEKDAY(Y704,2)=6,Y704-1,IF(WEEKDAY(Y704,2)=7,Y704-2,IF(Z704="08:30",IF(WEEKDAY(Y704,2)=1,Y704-3, Y704-1),Y704)))</f>
        <v>45889</v>
      </c>
      <c r="AC704" s="3">
        <f>WORKDAY(AB704,1,[1]USHolidays!$B$2:$B$11)</f>
        <v>45890</v>
      </c>
      <c r="AD704">
        <f>ROUND(P704*10, 0)</f>
        <v>1</v>
      </c>
      <c r="AE704">
        <f>ROUND(N704*20, 0)</f>
        <v>1</v>
      </c>
      <c r="AF704">
        <f>ROUND(O704, 0)</f>
        <v>4</v>
      </c>
      <c r="AG704">
        <f>IF(J704 = "", 999, ROUND(J704*10, 0))</f>
        <v>74</v>
      </c>
    </row>
    <row r="705" spans="1:33" x14ac:dyDescent="0.25">
      <c r="A705">
        <v>127</v>
      </c>
      <c r="B705" t="s">
        <v>1777</v>
      </c>
      <c r="C705" t="s">
        <v>1776</v>
      </c>
      <c r="D705" t="s">
        <v>60</v>
      </c>
      <c r="E705" t="s">
        <v>119</v>
      </c>
      <c r="F705" t="s">
        <v>516</v>
      </c>
      <c r="G705" t="s">
        <v>11</v>
      </c>
      <c r="H705">
        <v>23174.99</v>
      </c>
      <c r="I705">
        <v>12.86</v>
      </c>
      <c r="J705">
        <v>7.1</v>
      </c>
      <c r="K705">
        <v>91.5</v>
      </c>
      <c r="M705" s="2">
        <v>2.35E-2</v>
      </c>
      <c r="N705" s="2">
        <v>7.4300000000000005E-2</v>
      </c>
      <c r="O705">
        <v>3.66</v>
      </c>
      <c r="P705">
        <v>0.06</v>
      </c>
      <c r="Q705" s="2">
        <v>0.15590000000000001</v>
      </c>
      <c r="R705" s="2">
        <v>6.4600000000000005E-2</v>
      </c>
      <c r="S705" s="2">
        <v>3.1300000000000001E-2</v>
      </c>
      <c r="T705">
        <v>0.71</v>
      </c>
      <c r="U705" s="1">
        <v>45866.6875</v>
      </c>
      <c r="V705">
        <v>553.07000000000005</v>
      </c>
      <c r="W705">
        <v>161.83000000000001</v>
      </c>
      <c r="X705">
        <v>148.19999999999999</v>
      </c>
      <c r="Y705" s="3">
        <f>DATE(YEAR(U705), MONTH(U705), DAY(U705))</f>
        <v>45866</v>
      </c>
      <c r="Z705" t="str">
        <f>IF(TEXT(U705, "hh:mm") = "00:00", "08:30", TEXT(U705, "hh:mm"))</f>
        <v>16:30</v>
      </c>
      <c r="AA705" s="3">
        <f>WORKDAY(AB705,-1,[1]USHolidays!$B$2:$B$11)</f>
        <v>45863</v>
      </c>
      <c r="AB705" s="3">
        <f>IF(WEEKDAY(Y705,2)=6,Y705-1,IF(WEEKDAY(Y705,2)=7,Y705-2,IF(Z705="08:30",IF(WEEKDAY(Y705,2)=1,Y705-3, Y705-1),Y705)))</f>
        <v>45866</v>
      </c>
      <c r="AC705" s="3">
        <f>WORKDAY(AB705,1,[1]USHolidays!$B$2:$B$11)</f>
        <v>45867</v>
      </c>
      <c r="AD705">
        <f>ROUND(P705*10, 0)</f>
        <v>1</v>
      </c>
      <c r="AE705">
        <f>ROUND(N705*20, 0)</f>
        <v>1</v>
      </c>
      <c r="AF705">
        <f>ROUND(O705, 0)</f>
        <v>4</v>
      </c>
      <c r="AG705">
        <f>IF(J705 = "", 999, ROUND(J705*10, 0))</f>
        <v>71</v>
      </c>
    </row>
    <row r="706" spans="1:33" x14ac:dyDescent="0.25">
      <c r="A706">
        <v>16</v>
      </c>
      <c r="B706" t="s">
        <v>1775</v>
      </c>
      <c r="C706" t="s">
        <v>1774</v>
      </c>
      <c r="D706" t="s">
        <v>3</v>
      </c>
      <c r="E706" t="s">
        <v>29</v>
      </c>
      <c r="F706" t="s">
        <v>163</v>
      </c>
      <c r="G706" t="s">
        <v>11</v>
      </c>
      <c r="H706">
        <v>9605.9</v>
      </c>
      <c r="I706">
        <v>27.01</v>
      </c>
      <c r="J706">
        <v>2.99</v>
      </c>
      <c r="K706">
        <v>12.54</v>
      </c>
      <c r="L706">
        <v>1.55</v>
      </c>
      <c r="M706" s="2">
        <v>1.47E-2</v>
      </c>
      <c r="N706" s="2">
        <v>7.4099999999999999E-2</v>
      </c>
      <c r="O706">
        <v>4.84</v>
      </c>
      <c r="P706">
        <v>0.46</v>
      </c>
      <c r="Q706" s="2">
        <v>9.9400000000000002E-2</v>
      </c>
      <c r="R706" s="2">
        <v>0.1898</v>
      </c>
      <c r="S706" s="2">
        <v>0.22409999999999999</v>
      </c>
      <c r="T706">
        <v>1.01</v>
      </c>
      <c r="U706" s="1">
        <v>45896.354166666664</v>
      </c>
      <c r="V706">
        <v>562.30999999999995</v>
      </c>
      <c r="W706">
        <v>74</v>
      </c>
      <c r="X706">
        <v>82.44</v>
      </c>
      <c r="Y706" s="3">
        <f>DATE(YEAR(U706), MONTH(U706), DAY(U706))</f>
        <v>45896</v>
      </c>
      <c r="Z706" t="str">
        <f>IF(TEXT(U706, "hh:mm") = "00:00", "08:30", TEXT(U706, "hh:mm"))</f>
        <v>08:30</v>
      </c>
      <c r="AA706" s="3">
        <f>WORKDAY(AB706,-1,[1]USHolidays!$B$2:$B$11)</f>
        <v>45894</v>
      </c>
      <c r="AB706" s="3">
        <f>IF(WEEKDAY(Y706,2)=6,Y706-1,IF(WEEKDAY(Y706,2)=7,Y706-2,IF(Z706="08:30",IF(WEEKDAY(Y706,2)=1,Y706-3, Y706-1),Y706)))</f>
        <v>45895</v>
      </c>
      <c r="AC706" s="3">
        <f>WORKDAY(AB706,1,[1]USHolidays!$B$2:$B$11)</f>
        <v>45896</v>
      </c>
      <c r="AD706">
        <f>ROUND(P706*10, 0)</f>
        <v>5</v>
      </c>
      <c r="AE706">
        <f>ROUND(N706*20, 0)</f>
        <v>1</v>
      </c>
      <c r="AF706">
        <f>ROUND(O706, 0)</f>
        <v>5</v>
      </c>
      <c r="AG706">
        <f>IF(J706 = "", 999, ROUND(J706*10, 0))</f>
        <v>30</v>
      </c>
    </row>
    <row r="707" spans="1:33" x14ac:dyDescent="0.25">
      <c r="A707">
        <v>397</v>
      </c>
      <c r="B707" t="s">
        <v>1773</v>
      </c>
      <c r="C707" t="s">
        <v>1772</v>
      </c>
      <c r="D707" t="s">
        <v>17</v>
      </c>
      <c r="E707" t="s">
        <v>88</v>
      </c>
      <c r="F707" t="s">
        <v>111</v>
      </c>
      <c r="G707" t="s">
        <v>11</v>
      </c>
      <c r="H707">
        <v>5204.03</v>
      </c>
      <c r="I707">
        <v>34.15</v>
      </c>
      <c r="J707">
        <v>4.0599999999999996</v>
      </c>
      <c r="K707">
        <v>25.79</v>
      </c>
      <c r="L707">
        <v>1.37</v>
      </c>
      <c r="N707" s="2">
        <v>7.4099999999999999E-2</v>
      </c>
      <c r="O707">
        <v>5.16</v>
      </c>
      <c r="P707">
        <v>0.96</v>
      </c>
      <c r="Q707" s="2">
        <v>5.1999999999999998E-2</v>
      </c>
      <c r="R707" s="2">
        <v>-5.0099999999999999E-2</v>
      </c>
      <c r="S707" s="2">
        <v>-9.64E-2</v>
      </c>
      <c r="T707">
        <v>0.78</v>
      </c>
      <c r="U707" s="1">
        <v>45874.354166666664</v>
      </c>
      <c r="V707">
        <v>681.62</v>
      </c>
      <c r="W707">
        <v>111.11</v>
      </c>
      <c r="X707">
        <v>91.84</v>
      </c>
      <c r="Y707" s="3">
        <f>DATE(YEAR(U707), MONTH(U707), DAY(U707))</f>
        <v>45874</v>
      </c>
      <c r="Z707" t="str">
        <f>IF(TEXT(U707, "hh:mm") = "00:00", "08:30", TEXT(U707, "hh:mm"))</f>
        <v>08:30</v>
      </c>
      <c r="AA707" s="3">
        <f>WORKDAY(AB707,-1,[1]USHolidays!$B$2:$B$11)</f>
        <v>45870</v>
      </c>
      <c r="AB707" s="3">
        <f>IF(WEEKDAY(Y707,2)=6,Y707-1,IF(WEEKDAY(Y707,2)=7,Y707-2,IF(Z707="08:30",IF(WEEKDAY(Y707,2)=1,Y707-3, Y707-1),Y707)))</f>
        <v>45873</v>
      </c>
      <c r="AC707" s="3">
        <f>WORKDAY(AB707,1,[1]USHolidays!$B$2:$B$11)</f>
        <v>45874</v>
      </c>
      <c r="AD707">
        <f>ROUND(P707*10, 0)</f>
        <v>10</v>
      </c>
      <c r="AE707">
        <f>ROUND(N707*20, 0)</f>
        <v>1</v>
      </c>
      <c r="AF707">
        <f>ROUND(O707, 0)</f>
        <v>5</v>
      </c>
      <c r="AG707">
        <f>IF(J707 = "", 999, ROUND(J707*10, 0))</f>
        <v>41</v>
      </c>
    </row>
    <row r="708" spans="1:33" x14ac:dyDescent="0.25">
      <c r="A708">
        <v>143</v>
      </c>
      <c r="B708" t="s">
        <v>1771</v>
      </c>
      <c r="C708" t="s">
        <v>1770</v>
      </c>
      <c r="D708" t="s">
        <v>3</v>
      </c>
      <c r="E708" t="s">
        <v>47</v>
      </c>
      <c r="F708" t="s">
        <v>1132</v>
      </c>
      <c r="G708" t="s">
        <v>11</v>
      </c>
      <c r="H708">
        <v>9948.44</v>
      </c>
      <c r="I708">
        <v>19.07</v>
      </c>
      <c r="K708">
        <v>18.760000000000002</v>
      </c>
      <c r="L708">
        <v>18.07</v>
      </c>
      <c r="M708" s="2">
        <v>8.6999999999999994E-3</v>
      </c>
      <c r="N708" s="2">
        <v>7.4099999999999999E-2</v>
      </c>
      <c r="O708">
        <v>1.83</v>
      </c>
      <c r="P708">
        <v>1.17</v>
      </c>
      <c r="Q708" s="2">
        <v>8.43E-2</v>
      </c>
      <c r="R708" s="2">
        <v>-0.1555</v>
      </c>
      <c r="S708" s="2">
        <v>-9.1300000000000006E-2</v>
      </c>
      <c r="T708">
        <v>0.81</v>
      </c>
      <c r="U708" s="1">
        <v>45862.6875</v>
      </c>
      <c r="V708">
        <v>733.78</v>
      </c>
      <c r="W708">
        <v>144</v>
      </c>
      <c r="X708">
        <v>114.5</v>
      </c>
      <c r="Y708" s="3">
        <f>DATE(YEAR(U708), MONTH(U708), DAY(U708))</f>
        <v>45862</v>
      </c>
      <c r="Z708" t="str">
        <f>IF(TEXT(U708, "hh:mm") = "00:00", "08:30", TEXT(U708, "hh:mm"))</f>
        <v>16:30</v>
      </c>
      <c r="AA708" s="3">
        <f>WORKDAY(AB708,-1,[1]USHolidays!$B$2:$B$11)</f>
        <v>45861</v>
      </c>
      <c r="AB708" s="3">
        <f>IF(WEEKDAY(Y708,2)=6,Y708-1,IF(WEEKDAY(Y708,2)=7,Y708-2,IF(Z708="08:30",IF(WEEKDAY(Y708,2)=1,Y708-3, Y708-1),Y708)))</f>
        <v>45862</v>
      </c>
      <c r="AC708" s="3">
        <f>WORKDAY(AB708,1,[1]USHolidays!$B$2:$B$11)</f>
        <v>45863</v>
      </c>
      <c r="AD708">
        <f>ROUND(P708*10, 0)</f>
        <v>12</v>
      </c>
      <c r="AE708">
        <f>ROUND(N708*20, 0)</f>
        <v>1</v>
      </c>
      <c r="AF708">
        <f>ROUND(O708, 0)</f>
        <v>2</v>
      </c>
      <c r="AG708">
        <f>IF(J708 = "", 999, ROUND(J708*10, 0))</f>
        <v>999</v>
      </c>
    </row>
    <row r="709" spans="1:33" x14ac:dyDescent="0.25">
      <c r="A709">
        <v>283</v>
      </c>
      <c r="B709" t="s">
        <v>1769</v>
      </c>
      <c r="C709" t="s">
        <v>1768</v>
      </c>
      <c r="D709" t="s">
        <v>3</v>
      </c>
      <c r="E709" t="s">
        <v>2</v>
      </c>
      <c r="F709" t="s">
        <v>441</v>
      </c>
      <c r="G709" t="s">
        <v>11</v>
      </c>
      <c r="H709">
        <v>6597.46</v>
      </c>
      <c r="I709">
        <v>12.61</v>
      </c>
      <c r="J709">
        <v>30.75</v>
      </c>
      <c r="K709">
        <v>10.83</v>
      </c>
      <c r="L709">
        <v>0.41</v>
      </c>
      <c r="M709" s="2">
        <v>1.9099999999999999E-2</v>
      </c>
      <c r="N709" s="2">
        <v>7.4099999999999999E-2</v>
      </c>
      <c r="O709">
        <v>6.61</v>
      </c>
      <c r="P709">
        <v>1.81</v>
      </c>
      <c r="Q709" s="2">
        <v>6.1800000000000001E-2</v>
      </c>
      <c r="R709" s="2">
        <v>-0.1201</v>
      </c>
      <c r="S709" s="2">
        <v>-0.18</v>
      </c>
      <c r="T709">
        <v>0.74</v>
      </c>
      <c r="U709" s="1">
        <v>45867.354166666664</v>
      </c>
      <c r="V709">
        <v>3542.21</v>
      </c>
      <c r="W709">
        <v>25.77</v>
      </c>
      <c r="X709">
        <v>22.27</v>
      </c>
      <c r="Y709" s="3">
        <f>DATE(YEAR(U709), MONTH(U709), DAY(U709))</f>
        <v>45867</v>
      </c>
      <c r="Z709" t="str">
        <f>IF(TEXT(U709, "hh:mm") = "00:00", "08:30", TEXT(U709, "hh:mm"))</f>
        <v>08:30</v>
      </c>
      <c r="AA709" s="3">
        <f>WORKDAY(AB709,-1,[1]USHolidays!$B$2:$B$11)</f>
        <v>45863</v>
      </c>
      <c r="AB709" s="3">
        <f>IF(WEEKDAY(Y709,2)=6,Y709-1,IF(WEEKDAY(Y709,2)=7,Y709-2,IF(Z709="08:30",IF(WEEKDAY(Y709,2)=1,Y709-3, Y709-1),Y709)))</f>
        <v>45866</v>
      </c>
      <c r="AC709" s="3">
        <f>WORKDAY(AB709,1,[1]USHolidays!$B$2:$B$11)</f>
        <v>45867</v>
      </c>
      <c r="AD709">
        <f>ROUND(P709*10, 0)</f>
        <v>18</v>
      </c>
      <c r="AE709">
        <f>ROUND(N709*20, 0)</f>
        <v>1</v>
      </c>
      <c r="AF709">
        <f>ROUND(O709, 0)</f>
        <v>7</v>
      </c>
      <c r="AG709">
        <f>IF(J709 = "", 999, ROUND(J709*10, 0))</f>
        <v>308</v>
      </c>
    </row>
    <row r="710" spans="1:33" x14ac:dyDescent="0.25">
      <c r="A710">
        <v>204</v>
      </c>
      <c r="B710" t="s">
        <v>1767</v>
      </c>
      <c r="C710" t="s">
        <v>1765</v>
      </c>
      <c r="D710" t="s">
        <v>3</v>
      </c>
      <c r="E710" t="s">
        <v>51</v>
      </c>
      <c r="F710" t="s">
        <v>623</v>
      </c>
      <c r="G710" t="s">
        <v>11</v>
      </c>
      <c r="H710">
        <v>6018.02</v>
      </c>
      <c r="I710">
        <v>43.9</v>
      </c>
      <c r="J710">
        <v>12.65</v>
      </c>
      <c r="K710">
        <v>15.69</v>
      </c>
      <c r="L710">
        <v>3.69</v>
      </c>
      <c r="M710" s="2">
        <v>6.2399999999999997E-2</v>
      </c>
      <c r="N710" s="2">
        <v>7.4099999999999999E-2</v>
      </c>
      <c r="O710">
        <v>2.82</v>
      </c>
      <c r="P710">
        <v>5.05</v>
      </c>
      <c r="Q710" s="2">
        <v>5.16E-2</v>
      </c>
      <c r="R710" s="2">
        <v>2.69E-2</v>
      </c>
      <c r="S710" s="2">
        <v>0.15659999999999999</v>
      </c>
      <c r="T710">
        <v>0.91</v>
      </c>
      <c r="U710" s="1">
        <v>45874.6875</v>
      </c>
      <c r="V710">
        <v>198.55</v>
      </c>
      <c r="W710">
        <v>37.36</v>
      </c>
      <c r="X710">
        <v>28.28</v>
      </c>
      <c r="Y710" s="3">
        <f>DATE(YEAR(U710), MONTH(U710), DAY(U710))</f>
        <v>45874</v>
      </c>
      <c r="Z710" t="str">
        <f>IF(TEXT(U710, "hh:mm") = "00:00", "08:30", TEXT(U710, "hh:mm"))</f>
        <v>16:30</v>
      </c>
      <c r="AA710" s="3">
        <f>WORKDAY(AB710,-1,[1]USHolidays!$B$2:$B$11)</f>
        <v>45873</v>
      </c>
      <c r="AB710" s="3">
        <f>IF(WEEKDAY(Y710,2)=6,Y710-1,IF(WEEKDAY(Y710,2)=7,Y710-2,IF(Z710="08:30",IF(WEEKDAY(Y710,2)=1,Y710-3, Y710-1),Y710)))</f>
        <v>45874</v>
      </c>
      <c r="AC710" s="3">
        <f>WORKDAY(AB710,1,[1]USHolidays!$B$2:$B$11)</f>
        <v>45875</v>
      </c>
      <c r="AD710">
        <f>ROUND(P710*10, 0)</f>
        <v>51</v>
      </c>
      <c r="AE710">
        <f>ROUND(N710*20, 0)</f>
        <v>1</v>
      </c>
      <c r="AF710">
        <f>ROUND(O710, 0)</f>
        <v>3</v>
      </c>
      <c r="AG710">
        <f>IF(J710 = "", 999, ROUND(J710*10, 0))</f>
        <v>127</v>
      </c>
    </row>
    <row r="711" spans="1:33" x14ac:dyDescent="0.25">
      <c r="A711">
        <v>203</v>
      </c>
      <c r="B711" t="s">
        <v>1766</v>
      </c>
      <c r="C711" t="s">
        <v>1765</v>
      </c>
      <c r="D711" t="s">
        <v>3</v>
      </c>
      <c r="E711" t="s">
        <v>51</v>
      </c>
      <c r="F711" t="s">
        <v>623</v>
      </c>
      <c r="G711" t="s">
        <v>11</v>
      </c>
      <c r="H711">
        <v>6021.97</v>
      </c>
      <c r="I711">
        <v>46.71</v>
      </c>
      <c r="J711">
        <v>13.46</v>
      </c>
      <c r="K711">
        <v>15.69</v>
      </c>
      <c r="L711">
        <v>3.93</v>
      </c>
      <c r="M711" s="2">
        <v>5.8700000000000002E-2</v>
      </c>
      <c r="N711" s="2">
        <v>7.4099999999999999E-2</v>
      </c>
      <c r="O711">
        <v>4</v>
      </c>
      <c r="P711">
        <v>5.05</v>
      </c>
      <c r="Q711" s="2">
        <v>5.16E-2</v>
      </c>
      <c r="R711" s="2">
        <v>2.7E-2</v>
      </c>
      <c r="S711" s="2">
        <v>0.1573</v>
      </c>
      <c r="T711">
        <v>0.87</v>
      </c>
      <c r="U711" s="1">
        <v>45874.6875</v>
      </c>
      <c r="V711">
        <v>921.06</v>
      </c>
      <c r="W711">
        <v>37.36</v>
      </c>
      <c r="X711">
        <v>30.09</v>
      </c>
      <c r="Y711" s="3">
        <f>DATE(YEAR(U711), MONTH(U711), DAY(U711))</f>
        <v>45874</v>
      </c>
      <c r="Z711" t="str">
        <f>IF(TEXT(U711, "hh:mm") = "00:00", "08:30", TEXT(U711, "hh:mm"))</f>
        <v>16:30</v>
      </c>
      <c r="AA711" s="3">
        <f>WORKDAY(AB711,-1,[1]USHolidays!$B$2:$B$11)</f>
        <v>45873</v>
      </c>
      <c r="AB711" s="3">
        <f>IF(WEEKDAY(Y711,2)=6,Y711-1,IF(WEEKDAY(Y711,2)=7,Y711-2,IF(Z711="08:30",IF(WEEKDAY(Y711,2)=1,Y711-3, Y711-1),Y711)))</f>
        <v>45874</v>
      </c>
      <c r="AC711" s="3">
        <f>WORKDAY(AB711,1,[1]USHolidays!$B$2:$B$11)</f>
        <v>45875</v>
      </c>
      <c r="AD711">
        <f>ROUND(P711*10, 0)</f>
        <v>51</v>
      </c>
      <c r="AE711">
        <f>ROUND(N711*20, 0)</f>
        <v>1</v>
      </c>
      <c r="AF711">
        <f>ROUND(O711, 0)</f>
        <v>4</v>
      </c>
      <c r="AG711">
        <f>IF(J711 = "", 999, ROUND(J711*10, 0))</f>
        <v>135</v>
      </c>
    </row>
    <row r="712" spans="1:33" x14ac:dyDescent="0.25">
      <c r="A712">
        <v>50</v>
      </c>
      <c r="B712" t="s">
        <v>1764</v>
      </c>
      <c r="C712" t="s">
        <v>1763</v>
      </c>
      <c r="D712" t="s">
        <v>716</v>
      </c>
      <c r="E712" t="s">
        <v>8</v>
      </c>
      <c r="F712" t="s">
        <v>342</v>
      </c>
      <c r="G712" t="s">
        <v>11</v>
      </c>
      <c r="H712">
        <v>158127.65</v>
      </c>
      <c r="I712">
        <v>24.03</v>
      </c>
      <c r="J712">
        <v>5.59</v>
      </c>
      <c r="K712">
        <v>13.8</v>
      </c>
      <c r="L712">
        <v>14.91</v>
      </c>
      <c r="M712" s="2">
        <v>3.2800000000000003E-2</v>
      </c>
      <c r="N712" s="2">
        <v>7.3999999999999996E-2</v>
      </c>
      <c r="O712">
        <v>5.22</v>
      </c>
      <c r="P712">
        <v>7.57</v>
      </c>
      <c r="Q712" s="2">
        <v>0.19040000000000001</v>
      </c>
      <c r="R712" s="2">
        <v>8.0299999999999996E-2</v>
      </c>
      <c r="S712" s="2">
        <v>0.12690000000000001</v>
      </c>
      <c r="T712">
        <v>0.48</v>
      </c>
      <c r="U712" s="1">
        <v>45874.6875</v>
      </c>
      <c r="V712">
        <v>2397.13</v>
      </c>
      <c r="W712">
        <v>310.33</v>
      </c>
      <c r="X712">
        <v>293.72000000000003</v>
      </c>
      <c r="Y712" s="3">
        <f>DATE(YEAR(U712), MONTH(U712), DAY(U712))</f>
        <v>45874</v>
      </c>
      <c r="Z712" t="str">
        <f>IF(TEXT(U712, "hh:mm") = "00:00", "08:30", TEXT(U712, "hh:mm"))</f>
        <v>16:30</v>
      </c>
      <c r="AA712" s="3">
        <f>WORKDAY(AB712,-1,[1]USHolidays!$B$2:$B$11)</f>
        <v>45873</v>
      </c>
      <c r="AB712" s="3">
        <f>IF(WEEKDAY(Y712,2)=6,Y712-1,IF(WEEKDAY(Y712,2)=7,Y712-2,IF(Z712="08:30",IF(WEEKDAY(Y712,2)=1,Y712-3, Y712-1),Y712)))</f>
        <v>45874</v>
      </c>
      <c r="AC712" s="3">
        <f>WORKDAY(AB712,1,[1]USHolidays!$B$2:$B$11)</f>
        <v>45875</v>
      </c>
      <c r="AD712">
        <f>ROUND(P712*10, 0)</f>
        <v>76</v>
      </c>
      <c r="AE712">
        <f>ROUND(N712*20, 0)</f>
        <v>1</v>
      </c>
      <c r="AF712">
        <f>ROUND(O712, 0)</f>
        <v>5</v>
      </c>
      <c r="AG712">
        <f>IF(J712 = "", 999, ROUND(J712*10, 0))</f>
        <v>56</v>
      </c>
    </row>
    <row r="713" spans="1:33" x14ac:dyDescent="0.25">
      <c r="A713">
        <v>675</v>
      </c>
      <c r="B713" t="s">
        <v>1762</v>
      </c>
      <c r="C713" t="s">
        <v>1761</v>
      </c>
      <c r="D713" t="s">
        <v>60</v>
      </c>
      <c r="E713" t="s">
        <v>29</v>
      </c>
      <c r="F713" t="s">
        <v>1760</v>
      </c>
      <c r="G713" t="s">
        <v>11</v>
      </c>
      <c r="H713">
        <v>93464.7</v>
      </c>
      <c r="I713">
        <v>34.43</v>
      </c>
      <c r="J713">
        <v>3.33</v>
      </c>
      <c r="K713">
        <v>22.85</v>
      </c>
      <c r="L713">
        <v>1.2</v>
      </c>
      <c r="M713" s="2">
        <v>1.41E-2</v>
      </c>
      <c r="N713" s="2">
        <v>7.3800000000000004E-2</v>
      </c>
      <c r="O713">
        <v>2.46</v>
      </c>
      <c r="P713">
        <v>2.61</v>
      </c>
      <c r="Q713" s="2">
        <v>0.11360000000000001</v>
      </c>
      <c r="R713" s="2">
        <v>-5.7000000000000002E-3</v>
      </c>
      <c r="S713" s="2">
        <v>0.14979999999999999</v>
      </c>
      <c r="T713">
        <v>0.64</v>
      </c>
      <c r="U713" s="1">
        <v>45866.6875</v>
      </c>
      <c r="V713">
        <v>1673.07</v>
      </c>
      <c r="W713">
        <v>259.37</v>
      </c>
      <c r="X713">
        <v>232.02</v>
      </c>
      <c r="Y713" s="3">
        <f>DATE(YEAR(U713), MONTH(U713), DAY(U713))</f>
        <v>45866</v>
      </c>
      <c r="Z713" t="str">
        <f>IF(TEXT(U713, "hh:mm") = "00:00", "08:30", TEXT(U713, "hh:mm"))</f>
        <v>16:30</v>
      </c>
      <c r="AA713" s="3">
        <f>WORKDAY(AB713,-1,[1]USHolidays!$B$2:$B$11)</f>
        <v>45863</v>
      </c>
      <c r="AB713" s="3">
        <f>IF(WEEKDAY(Y713,2)=6,Y713-1,IF(WEEKDAY(Y713,2)=7,Y713-2,IF(Z713="08:30",IF(WEEKDAY(Y713,2)=1,Y713-3, Y713-1),Y713)))</f>
        <v>45866</v>
      </c>
      <c r="AC713" s="3">
        <f>WORKDAY(AB713,1,[1]USHolidays!$B$2:$B$11)</f>
        <v>45867</v>
      </c>
      <c r="AD713">
        <f>ROUND(P713*10, 0)</f>
        <v>26</v>
      </c>
      <c r="AE713">
        <f>ROUND(N713*20, 0)</f>
        <v>1</v>
      </c>
      <c r="AF713">
        <f>ROUND(O713, 0)</f>
        <v>2</v>
      </c>
      <c r="AG713">
        <f>IF(J713 = "", 999, ROUND(J713*10, 0))</f>
        <v>33</v>
      </c>
    </row>
    <row r="714" spans="1:33" x14ac:dyDescent="0.25">
      <c r="A714">
        <v>514</v>
      </c>
      <c r="B714" t="s">
        <v>1759</v>
      </c>
      <c r="C714" t="s">
        <v>1758</v>
      </c>
      <c r="D714" t="s">
        <v>3</v>
      </c>
      <c r="E714" t="s">
        <v>233</v>
      </c>
      <c r="F714" t="s">
        <v>513</v>
      </c>
      <c r="G714" t="s">
        <v>11</v>
      </c>
      <c r="H714">
        <v>9734.93</v>
      </c>
      <c r="I714">
        <v>30.78</v>
      </c>
      <c r="J714">
        <v>2.6</v>
      </c>
      <c r="K714">
        <v>11.87</v>
      </c>
      <c r="L714">
        <v>3.32</v>
      </c>
      <c r="M714" s="2">
        <v>1.15E-2</v>
      </c>
      <c r="N714" s="2">
        <v>7.3700000000000002E-2</v>
      </c>
      <c r="O714">
        <v>6.22</v>
      </c>
      <c r="P714">
        <v>0</v>
      </c>
      <c r="Q714" s="2">
        <v>0.1192</v>
      </c>
      <c r="R714" s="2">
        <v>8.9300000000000004E-2</v>
      </c>
      <c r="S714" s="2">
        <v>0.1487</v>
      </c>
      <c r="T714">
        <v>1.1399999999999999</v>
      </c>
      <c r="U714" s="1">
        <v>45875.354166666664</v>
      </c>
      <c r="V714">
        <v>1803.28</v>
      </c>
      <c r="W714">
        <v>61.44</v>
      </c>
      <c r="X714">
        <v>59.79</v>
      </c>
      <c r="Y714" s="3">
        <f>DATE(YEAR(U714), MONTH(U714), DAY(U714))</f>
        <v>45875</v>
      </c>
      <c r="Z714" t="str">
        <f>IF(TEXT(U714, "hh:mm") = "00:00", "08:30", TEXT(U714, "hh:mm"))</f>
        <v>08:30</v>
      </c>
      <c r="AA714" s="3">
        <f>WORKDAY(AB714,-1,[1]USHolidays!$B$2:$B$11)</f>
        <v>45873</v>
      </c>
      <c r="AB714" s="3">
        <f>IF(WEEKDAY(Y714,2)=6,Y714-1,IF(WEEKDAY(Y714,2)=7,Y714-2,IF(Z714="08:30",IF(WEEKDAY(Y714,2)=1,Y714-3, Y714-1),Y714)))</f>
        <v>45874</v>
      </c>
      <c r="AC714" s="3">
        <f>WORKDAY(AB714,1,[1]USHolidays!$B$2:$B$11)</f>
        <v>45875</v>
      </c>
      <c r="AD714">
        <f>ROUND(P714*10, 0)</f>
        <v>0</v>
      </c>
      <c r="AE714">
        <f>ROUND(N714*20, 0)</f>
        <v>1</v>
      </c>
      <c r="AF714">
        <f>ROUND(O714, 0)</f>
        <v>6</v>
      </c>
      <c r="AG714">
        <f>IF(J714 = "", 999, ROUND(J714*10, 0))</f>
        <v>26</v>
      </c>
    </row>
    <row r="715" spans="1:33" x14ac:dyDescent="0.25">
      <c r="A715">
        <v>62</v>
      </c>
      <c r="B715" t="s">
        <v>1757</v>
      </c>
      <c r="C715" t="s">
        <v>1756</v>
      </c>
      <c r="D715" t="s">
        <v>3</v>
      </c>
      <c r="E715" t="s">
        <v>51</v>
      </c>
      <c r="F715" t="s">
        <v>932</v>
      </c>
      <c r="G715" t="s">
        <v>56</v>
      </c>
      <c r="H715">
        <v>4603.74</v>
      </c>
      <c r="K715">
        <v>5.69</v>
      </c>
      <c r="L715">
        <v>7.0000000000000007E-2</v>
      </c>
      <c r="M715" s="2">
        <v>4.4699999999999997E-2</v>
      </c>
      <c r="N715" s="2">
        <v>7.3700000000000002E-2</v>
      </c>
      <c r="O715">
        <v>2.77</v>
      </c>
      <c r="P715">
        <v>1.35</v>
      </c>
      <c r="Q715" s="2">
        <v>-0.58520000000000005</v>
      </c>
      <c r="R715" s="2">
        <v>6.0100000000000001E-2</v>
      </c>
      <c r="S715" s="2">
        <v>0.30790000000000001</v>
      </c>
      <c r="T715">
        <v>0.74</v>
      </c>
      <c r="U715" s="1">
        <v>45877.354166666664</v>
      </c>
      <c r="V715">
        <v>9227.36</v>
      </c>
      <c r="W715">
        <v>6.21</v>
      </c>
      <c r="X715">
        <v>5.82</v>
      </c>
      <c r="Y715" s="3">
        <f>DATE(YEAR(U715), MONTH(U715), DAY(U715))</f>
        <v>45877</v>
      </c>
      <c r="Z715" t="str">
        <f>IF(TEXT(U715, "hh:mm") = "00:00", "08:30", TEXT(U715, "hh:mm"))</f>
        <v>08:30</v>
      </c>
      <c r="AA715" s="3">
        <f>WORKDAY(AB715,-1,[1]USHolidays!$B$2:$B$11)</f>
        <v>45875</v>
      </c>
      <c r="AB715" s="3">
        <f>IF(WEEKDAY(Y715,2)=6,Y715-1,IF(WEEKDAY(Y715,2)=7,Y715-2,IF(Z715="08:30",IF(WEEKDAY(Y715,2)=1,Y715-3, Y715-1),Y715)))</f>
        <v>45876</v>
      </c>
      <c r="AC715" s="3">
        <f>WORKDAY(AB715,1,[1]USHolidays!$B$2:$B$11)</f>
        <v>45877</v>
      </c>
      <c r="AD715">
        <f>ROUND(P715*10, 0)</f>
        <v>14</v>
      </c>
      <c r="AE715">
        <f>ROUND(N715*20, 0)</f>
        <v>1</v>
      </c>
      <c r="AF715">
        <f>ROUND(O715, 0)</f>
        <v>3</v>
      </c>
      <c r="AG715">
        <f>IF(J715 = "", 999, ROUND(J715*10, 0))</f>
        <v>999</v>
      </c>
    </row>
    <row r="716" spans="1:33" x14ac:dyDescent="0.25">
      <c r="A716">
        <v>471</v>
      </c>
      <c r="B716" t="s">
        <v>1755</v>
      </c>
      <c r="C716" t="s">
        <v>1754</v>
      </c>
      <c r="D716" t="s">
        <v>60</v>
      </c>
      <c r="E716" t="s">
        <v>51</v>
      </c>
      <c r="F716" t="s">
        <v>274</v>
      </c>
      <c r="G716" t="s">
        <v>11</v>
      </c>
      <c r="H716">
        <v>30767.66</v>
      </c>
      <c r="I716">
        <v>12.87</v>
      </c>
      <c r="J716">
        <v>1.36</v>
      </c>
      <c r="K716">
        <v>13.24</v>
      </c>
      <c r="L716">
        <v>1.0900000000000001</v>
      </c>
      <c r="M716" s="2">
        <v>7.0000000000000001E-3</v>
      </c>
      <c r="N716" s="2">
        <v>7.3499999999999996E-2</v>
      </c>
      <c r="O716">
        <v>1.58</v>
      </c>
      <c r="P716">
        <v>1.95</v>
      </c>
      <c r="Q716" s="2">
        <v>9.5799999999999996E-2</v>
      </c>
      <c r="R716" s="2">
        <v>-0.1525</v>
      </c>
      <c r="S716" s="2">
        <v>-0.30620000000000003</v>
      </c>
      <c r="T716">
        <v>0.54</v>
      </c>
      <c r="U716" s="1">
        <v>45869.354166666664</v>
      </c>
      <c r="V716">
        <v>24259.25</v>
      </c>
      <c r="W716">
        <v>20.58</v>
      </c>
      <c r="X716">
        <v>14</v>
      </c>
      <c r="Y716" s="3">
        <f>DATE(YEAR(U716), MONTH(U716), DAY(U716))</f>
        <v>45869</v>
      </c>
      <c r="Z716" t="str">
        <f>IF(TEXT(U716, "hh:mm") = "00:00", "08:30", TEXT(U716, "hh:mm"))</f>
        <v>08:30</v>
      </c>
      <c r="AA716" s="3">
        <f>WORKDAY(AB716,-1,[1]USHolidays!$B$2:$B$11)</f>
        <v>45867</v>
      </c>
      <c r="AB716" s="3">
        <f>IF(WEEKDAY(Y716,2)=6,Y716-1,IF(WEEKDAY(Y716,2)=7,Y716-2,IF(Z716="08:30",IF(WEEKDAY(Y716,2)=1,Y716-3, Y716-1),Y716)))</f>
        <v>45868</v>
      </c>
      <c r="AC716" s="3">
        <f>WORKDAY(AB716,1,[1]USHolidays!$B$2:$B$11)</f>
        <v>45869</v>
      </c>
      <c r="AD716">
        <f>ROUND(P716*10, 0)</f>
        <v>20</v>
      </c>
      <c r="AE716">
        <f>ROUND(N716*20, 0)</f>
        <v>1</v>
      </c>
      <c r="AF716">
        <f>ROUND(O716, 0)</f>
        <v>2</v>
      </c>
      <c r="AG716">
        <f>IF(J716 = "", 999, ROUND(J716*10, 0))</f>
        <v>14</v>
      </c>
    </row>
    <row r="717" spans="1:33" x14ac:dyDescent="0.25">
      <c r="A717">
        <v>340</v>
      </c>
      <c r="B717" t="s">
        <v>1753</v>
      </c>
      <c r="C717" t="s">
        <v>1752</v>
      </c>
      <c r="D717" t="s">
        <v>3</v>
      </c>
      <c r="E717" t="s">
        <v>2</v>
      </c>
      <c r="F717" t="s">
        <v>1409</v>
      </c>
      <c r="G717" t="s">
        <v>11</v>
      </c>
      <c r="H717">
        <v>6982.68</v>
      </c>
      <c r="I717">
        <v>11.65</v>
      </c>
      <c r="J717">
        <v>0.91</v>
      </c>
      <c r="K717">
        <v>0.66</v>
      </c>
      <c r="L717">
        <v>7.49</v>
      </c>
      <c r="M717" s="2">
        <v>3.2500000000000001E-2</v>
      </c>
      <c r="N717" s="2">
        <v>7.3400000000000007E-2</v>
      </c>
      <c r="O717">
        <v>7.69</v>
      </c>
      <c r="P717">
        <v>22.78</v>
      </c>
      <c r="Q717" s="2">
        <v>0.15970000000000001</v>
      </c>
      <c r="R717" s="2">
        <v>-9.5000000000000001E-2</v>
      </c>
      <c r="S717" s="2">
        <v>-1.34E-2</v>
      </c>
      <c r="T717">
        <v>0.28000000000000003</v>
      </c>
      <c r="U717" s="1">
        <v>45881.6875</v>
      </c>
      <c r="V717">
        <v>1364.79</v>
      </c>
      <c r="W717">
        <v>55</v>
      </c>
      <c r="X717">
        <v>52.13</v>
      </c>
      <c r="Y717" s="3">
        <f>DATE(YEAR(U717), MONTH(U717), DAY(U717))</f>
        <v>45881</v>
      </c>
      <c r="Z717" t="str">
        <f>IF(TEXT(U717, "hh:mm") = "00:00", "08:30", TEXT(U717, "hh:mm"))</f>
        <v>16:30</v>
      </c>
      <c r="AA717" s="3">
        <f>WORKDAY(AB717,-1,[1]USHolidays!$B$2:$B$11)</f>
        <v>45880</v>
      </c>
      <c r="AB717" s="3">
        <f>IF(WEEKDAY(Y717,2)=6,Y717-1,IF(WEEKDAY(Y717,2)=7,Y717-2,IF(Z717="08:30",IF(WEEKDAY(Y717,2)=1,Y717-3, Y717-1),Y717)))</f>
        <v>45881</v>
      </c>
      <c r="AC717" s="3">
        <f>WORKDAY(AB717,1,[1]USHolidays!$B$2:$B$11)</f>
        <v>45882</v>
      </c>
      <c r="AD717">
        <f>ROUND(P717*10, 0)</f>
        <v>228</v>
      </c>
      <c r="AE717">
        <f>ROUND(N717*20, 0)</f>
        <v>1</v>
      </c>
      <c r="AF717">
        <f>ROUND(O717, 0)</f>
        <v>8</v>
      </c>
      <c r="AG717">
        <f>IF(J717 = "", 999, ROUND(J717*10, 0))</f>
        <v>9</v>
      </c>
    </row>
    <row r="718" spans="1:33" x14ac:dyDescent="0.25">
      <c r="A718">
        <v>156</v>
      </c>
      <c r="B718" t="s">
        <v>1751</v>
      </c>
      <c r="C718" t="s">
        <v>1750</v>
      </c>
      <c r="D718" t="s">
        <v>3</v>
      </c>
      <c r="E718" t="s">
        <v>2</v>
      </c>
      <c r="F718" t="s">
        <v>356</v>
      </c>
      <c r="G718" t="s">
        <v>11</v>
      </c>
      <c r="H718">
        <v>5637.8</v>
      </c>
      <c r="I718">
        <v>18.7</v>
      </c>
      <c r="J718">
        <v>4.62</v>
      </c>
      <c r="K718">
        <v>-0.56999999999999995</v>
      </c>
      <c r="L718">
        <v>1.27</v>
      </c>
      <c r="M718" s="2">
        <v>9.7999999999999997E-3</v>
      </c>
      <c r="N718" s="2">
        <v>7.3300000000000004E-2</v>
      </c>
      <c r="O718">
        <v>13.36</v>
      </c>
      <c r="P718">
        <v>0</v>
      </c>
      <c r="Q718" s="2">
        <v>0.19420000000000001</v>
      </c>
      <c r="R718" s="2">
        <v>-5.6000000000000001E-2</v>
      </c>
      <c r="S718" s="2">
        <v>-0.14180000000000001</v>
      </c>
      <c r="T718">
        <v>0.92</v>
      </c>
      <c r="U718" s="1">
        <v>45875.354166666664</v>
      </c>
      <c r="V718">
        <v>431.88</v>
      </c>
      <c r="W718">
        <v>133.31</v>
      </c>
      <c r="X718">
        <v>121.85</v>
      </c>
      <c r="Y718" s="3">
        <f>DATE(YEAR(U718), MONTH(U718), DAY(U718))</f>
        <v>45875</v>
      </c>
      <c r="Z718" t="str">
        <f>IF(TEXT(U718, "hh:mm") = "00:00", "08:30", TEXT(U718, "hh:mm"))</f>
        <v>08:30</v>
      </c>
      <c r="AA718" s="3">
        <f>WORKDAY(AB718,-1,[1]USHolidays!$B$2:$B$11)</f>
        <v>45873</v>
      </c>
      <c r="AB718" s="3">
        <f>IF(WEEKDAY(Y718,2)=6,Y718-1,IF(WEEKDAY(Y718,2)=7,Y718-2,IF(Z718="08:30",IF(WEEKDAY(Y718,2)=1,Y718-3, Y718-1),Y718)))</f>
        <v>45874</v>
      </c>
      <c r="AC718" s="3">
        <f>WORKDAY(AB718,1,[1]USHolidays!$B$2:$B$11)</f>
        <v>45875</v>
      </c>
      <c r="AD718">
        <f>ROUND(P718*10, 0)</f>
        <v>0</v>
      </c>
      <c r="AE718">
        <f>ROUND(N718*20, 0)</f>
        <v>1</v>
      </c>
      <c r="AF718">
        <f>ROUND(O718, 0)</f>
        <v>13</v>
      </c>
      <c r="AG718">
        <f>IF(J718 = "", 999, ROUND(J718*10, 0))</f>
        <v>46</v>
      </c>
    </row>
    <row r="719" spans="1:33" x14ac:dyDescent="0.25">
      <c r="A719">
        <v>422</v>
      </c>
      <c r="B719" t="s">
        <v>1749</v>
      </c>
      <c r="C719" t="s">
        <v>1748</v>
      </c>
      <c r="D719" t="s">
        <v>17</v>
      </c>
      <c r="E719" t="s">
        <v>88</v>
      </c>
      <c r="F719" t="s">
        <v>385</v>
      </c>
      <c r="G719" t="s">
        <v>11</v>
      </c>
      <c r="H719">
        <v>2114.94</v>
      </c>
      <c r="I719">
        <v>132.75</v>
      </c>
      <c r="K719">
        <v>42.83</v>
      </c>
      <c r="L719">
        <v>0.6</v>
      </c>
      <c r="M719" s="2">
        <v>5.4999999999999997E-3</v>
      </c>
      <c r="N719" s="2">
        <v>7.2900000000000006E-2</v>
      </c>
      <c r="O719">
        <v>1.97</v>
      </c>
      <c r="P719">
        <v>0.56000000000000005</v>
      </c>
      <c r="Q719" s="2">
        <v>9.4000000000000004E-3</v>
      </c>
      <c r="R719" s="2">
        <v>0.22189999999999999</v>
      </c>
      <c r="S719" s="2">
        <v>2.76E-2</v>
      </c>
      <c r="T719">
        <v>0.86</v>
      </c>
      <c r="U719" s="1">
        <v>45868.354166666664</v>
      </c>
      <c r="V719">
        <v>199.37</v>
      </c>
      <c r="W719">
        <v>118.33</v>
      </c>
      <c r="X719">
        <v>101.61</v>
      </c>
      <c r="Y719" s="3">
        <f>DATE(YEAR(U719), MONTH(U719), DAY(U719))</f>
        <v>45868</v>
      </c>
      <c r="Z719" t="str">
        <f>IF(TEXT(U719, "hh:mm") = "00:00", "08:30", TEXT(U719, "hh:mm"))</f>
        <v>08:30</v>
      </c>
      <c r="AA719" s="3">
        <f>WORKDAY(AB719,-1,[1]USHolidays!$B$2:$B$11)</f>
        <v>45866</v>
      </c>
      <c r="AB719" s="3">
        <f>IF(WEEKDAY(Y719,2)=6,Y719-1,IF(WEEKDAY(Y719,2)=7,Y719-2,IF(Z719="08:30",IF(WEEKDAY(Y719,2)=1,Y719-3, Y719-1),Y719)))</f>
        <v>45867</v>
      </c>
      <c r="AC719" s="3">
        <f>WORKDAY(AB719,1,[1]USHolidays!$B$2:$B$11)</f>
        <v>45868</v>
      </c>
      <c r="AD719">
        <f>ROUND(P719*10, 0)</f>
        <v>6</v>
      </c>
      <c r="AE719">
        <f>ROUND(N719*20, 0)</f>
        <v>1</v>
      </c>
      <c r="AF719">
        <f>ROUND(O719, 0)</f>
        <v>2</v>
      </c>
      <c r="AG719">
        <f>IF(J719 = "", 999, ROUND(J719*10, 0))</f>
        <v>999</v>
      </c>
    </row>
    <row r="720" spans="1:33" x14ac:dyDescent="0.25">
      <c r="A720">
        <v>449</v>
      </c>
      <c r="B720" t="s">
        <v>1747</v>
      </c>
      <c r="C720" t="s">
        <v>1746</v>
      </c>
      <c r="D720" t="s">
        <v>359</v>
      </c>
      <c r="E720" t="s">
        <v>25</v>
      </c>
      <c r="F720" t="s">
        <v>208</v>
      </c>
      <c r="G720" t="s">
        <v>45</v>
      </c>
      <c r="H720">
        <v>55460.17</v>
      </c>
      <c r="I720">
        <v>26.22</v>
      </c>
      <c r="J720">
        <v>3.01</v>
      </c>
      <c r="K720">
        <v>37.96</v>
      </c>
      <c r="L720">
        <v>12.57</v>
      </c>
      <c r="M720" s="2">
        <v>1.9400000000000001E-2</v>
      </c>
      <c r="N720" s="2">
        <v>7.2800000000000004E-2</v>
      </c>
      <c r="O720">
        <v>2.62</v>
      </c>
      <c r="P720">
        <v>1.2</v>
      </c>
      <c r="Q720" s="2">
        <v>0.1772</v>
      </c>
      <c r="R720" s="2">
        <v>0.19350000000000001</v>
      </c>
      <c r="S720" s="2">
        <v>5.8400000000000001E-2</v>
      </c>
      <c r="T720">
        <v>1.42</v>
      </c>
      <c r="U720" s="1">
        <v>45859.6875</v>
      </c>
      <c r="V720">
        <v>2677.17</v>
      </c>
      <c r="W720">
        <v>256.31</v>
      </c>
      <c r="X720">
        <v>219.98</v>
      </c>
      <c r="Y720" s="3">
        <f>DATE(YEAR(U720), MONTH(U720), DAY(U720))</f>
        <v>45859</v>
      </c>
      <c r="Z720" t="str">
        <f>IF(TEXT(U720, "hh:mm") = "00:00", "08:30", TEXT(U720, "hh:mm"))</f>
        <v>16:30</v>
      </c>
      <c r="AA720" s="3">
        <f>WORKDAY(AB720,-1,[1]USHolidays!$B$2:$B$11)</f>
        <v>45856</v>
      </c>
      <c r="AB720" s="3">
        <f>IF(WEEKDAY(Y720,2)=6,Y720-1,IF(WEEKDAY(Y720,2)=7,Y720-2,IF(Z720="08:30",IF(WEEKDAY(Y720,2)=1,Y720-3, Y720-1),Y720)))</f>
        <v>45859</v>
      </c>
      <c r="AC720" s="3">
        <f>WORKDAY(AB720,1,[1]USHolidays!$B$2:$B$11)</f>
        <v>45860</v>
      </c>
      <c r="AD720">
        <f>ROUND(P720*10, 0)</f>
        <v>12</v>
      </c>
      <c r="AE720">
        <f>ROUND(N720*20, 0)</f>
        <v>1</v>
      </c>
      <c r="AF720">
        <f>ROUND(O720, 0)</f>
        <v>3</v>
      </c>
      <c r="AG720">
        <f>IF(J720 = "", 999, ROUND(J720*10, 0))</f>
        <v>30</v>
      </c>
    </row>
    <row r="721" spans="1:33" x14ac:dyDescent="0.25">
      <c r="A721">
        <v>445</v>
      </c>
      <c r="B721" t="s">
        <v>1745</v>
      </c>
      <c r="C721" t="s">
        <v>1744</v>
      </c>
      <c r="D721" t="s">
        <v>60</v>
      </c>
      <c r="E721" t="s">
        <v>2</v>
      </c>
      <c r="F721" t="s">
        <v>1743</v>
      </c>
      <c r="G721" t="s">
        <v>11</v>
      </c>
      <c r="H721">
        <v>22318.77</v>
      </c>
      <c r="I721">
        <v>16.11</v>
      </c>
      <c r="J721">
        <v>10.01</v>
      </c>
      <c r="K721">
        <v>1333.63</v>
      </c>
      <c r="L721">
        <v>625.86</v>
      </c>
      <c r="N721" s="2">
        <v>7.2499999999999995E-2</v>
      </c>
      <c r="O721">
        <v>4.45</v>
      </c>
      <c r="P721">
        <v>0.27</v>
      </c>
      <c r="Q721" s="2">
        <v>0.14649999999999999</v>
      </c>
      <c r="R721" s="2">
        <v>7.2999999999999995E-2</v>
      </c>
      <c r="S721" s="2">
        <v>-6.6699999999999995E-2</v>
      </c>
      <c r="T721">
        <v>0.94</v>
      </c>
      <c r="U721" s="1">
        <v>45861.354166666664</v>
      </c>
      <c r="V721">
        <v>19.78</v>
      </c>
      <c r="W721">
        <v>8183.33</v>
      </c>
      <c r="X721">
        <v>7633.4</v>
      </c>
      <c r="Y721" s="3">
        <f>DATE(YEAR(U721), MONTH(U721), DAY(U721))</f>
        <v>45861</v>
      </c>
      <c r="Z721" t="str">
        <f>IF(TEXT(U721, "hh:mm") = "00:00", "08:30", TEXT(U721, "hh:mm"))</f>
        <v>08:30</v>
      </c>
      <c r="AA721" s="3">
        <f>WORKDAY(AB721,-1,[1]USHolidays!$B$2:$B$11)</f>
        <v>45859</v>
      </c>
      <c r="AB721" s="3">
        <f>IF(WEEKDAY(Y721,2)=6,Y721-1,IF(WEEKDAY(Y721,2)=7,Y721-2,IF(Z721="08:30",IF(WEEKDAY(Y721,2)=1,Y721-3, Y721-1),Y721)))</f>
        <v>45860</v>
      </c>
      <c r="AC721" s="3">
        <f>WORKDAY(AB721,1,[1]USHolidays!$B$2:$B$11)</f>
        <v>45861</v>
      </c>
      <c r="AD721">
        <f>ROUND(P721*10, 0)</f>
        <v>3</v>
      </c>
      <c r="AE721">
        <f>ROUND(N721*20, 0)</f>
        <v>1</v>
      </c>
      <c r="AF721">
        <f>ROUND(O721, 0)</f>
        <v>4</v>
      </c>
      <c r="AG721">
        <f>IF(J721 = "", 999, ROUND(J721*10, 0))</f>
        <v>100</v>
      </c>
    </row>
    <row r="722" spans="1:33" x14ac:dyDescent="0.25">
      <c r="A722">
        <v>676</v>
      </c>
      <c r="B722" t="s">
        <v>1742</v>
      </c>
      <c r="C722" t="s">
        <v>1741</v>
      </c>
      <c r="D722" t="s">
        <v>17</v>
      </c>
      <c r="E722" t="s">
        <v>25</v>
      </c>
      <c r="F722" t="s">
        <v>63</v>
      </c>
      <c r="G722" t="s">
        <v>1189</v>
      </c>
      <c r="H722">
        <v>3212.46</v>
      </c>
      <c r="I722">
        <v>20.85</v>
      </c>
      <c r="J722">
        <v>2.46</v>
      </c>
      <c r="K722">
        <v>18.600000000000001</v>
      </c>
      <c r="L722">
        <v>5.18</v>
      </c>
      <c r="N722" s="2">
        <v>7.2099999999999997E-2</v>
      </c>
      <c r="O722">
        <v>0.99</v>
      </c>
      <c r="P722">
        <v>0.61</v>
      </c>
      <c r="Q722" s="2">
        <v>0.1211</v>
      </c>
      <c r="R722" s="2">
        <v>0.24829999999999999</v>
      </c>
      <c r="S722" s="2">
        <v>0.58050000000000002</v>
      </c>
      <c r="T722">
        <v>0.91</v>
      </c>
      <c r="U722" s="1">
        <v>45862.354166666664</v>
      </c>
      <c r="V722">
        <v>1834.75</v>
      </c>
      <c r="W722">
        <v>76.5</v>
      </c>
      <c r="X722">
        <v>74.900000000000006</v>
      </c>
      <c r="Y722" s="3">
        <f>DATE(YEAR(U722), MONTH(U722), DAY(U722))</f>
        <v>45862</v>
      </c>
      <c r="Z722" t="str">
        <f>IF(TEXT(U722, "hh:mm") = "00:00", "08:30", TEXT(U722, "hh:mm"))</f>
        <v>08:30</v>
      </c>
      <c r="AA722" s="3">
        <f>WORKDAY(AB722,-1,[1]USHolidays!$B$2:$B$11)</f>
        <v>45860</v>
      </c>
      <c r="AB722" s="3">
        <f>IF(WEEKDAY(Y722,2)=6,Y722-1,IF(WEEKDAY(Y722,2)=7,Y722-2,IF(Z722="08:30",IF(WEEKDAY(Y722,2)=1,Y722-3, Y722-1),Y722)))</f>
        <v>45861</v>
      </c>
      <c r="AC722" s="3">
        <f>WORKDAY(AB722,1,[1]USHolidays!$B$2:$B$11)</f>
        <v>45862</v>
      </c>
      <c r="AD722">
        <f>ROUND(P722*10, 0)</f>
        <v>6</v>
      </c>
      <c r="AE722">
        <f>ROUND(N722*20, 0)</f>
        <v>1</v>
      </c>
      <c r="AF722">
        <f>ROUND(O722, 0)</f>
        <v>1</v>
      </c>
      <c r="AG722">
        <f>IF(J722 = "", 999, ROUND(J722*10, 0))</f>
        <v>25</v>
      </c>
    </row>
    <row r="723" spans="1:33" x14ac:dyDescent="0.25">
      <c r="A723">
        <v>505</v>
      </c>
      <c r="B723" t="s">
        <v>1740</v>
      </c>
      <c r="C723" t="s">
        <v>1739</v>
      </c>
      <c r="D723" t="s">
        <v>3</v>
      </c>
      <c r="E723" t="s">
        <v>29</v>
      </c>
      <c r="F723" t="s">
        <v>1333</v>
      </c>
      <c r="G723" t="s">
        <v>11</v>
      </c>
      <c r="H723">
        <v>7247.68</v>
      </c>
      <c r="I723">
        <v>15.17</v>
      </c>
      <c r="J723">
        <v>1.27</v>
      </c>
      <c r="K723">
        <v>75.36</v>
      </c>
      <c r="L723">
        <v>4.41</v>
      </c>
      <c r="M723" s="2">
        <v>1.8800000000000001E-2</v>
      </c>
      <c r="N723" s="2">
        <v>7.1999999999999995E-2</v>
      </c>
      <c r="O723">
        <v>3.63</v>
      </c>
      <c r="P723">
        <v>2.84</v>
      </c>
      <c r="Q723" s="2">
        <v>3.9600000000000003E-2</v>
      </c>
      <c r="R723" s="2">
        <v>0.29060000000000002</v>
      </c>
      <c r="S723" s="2">
        <v>0.13270000000000001</v>
      </c>
      <c r="T723">
        <v>0.99</v>
      </c>
      <c r="U723" s="1">
        <v>45862.354166666664</v>
      </c>
      <c r="V723">
        <v>366.61</v>
      </c>
      <c r="W723">
        <v>193.56</v>
      </c>
      <c r="X723">
        <v>177.68</v>
      </c>
      <c r="Y723" s="3">
        <f>DATE(YEAR(U723), MONTH(U723), DAY(U723))</f>
        <v>45862</v>
      </c>
      <c r="Z723" t="str">
        <f>IF(TEXT(U723, "hh:mm") = "00:00", "08:30", TEXT(U723, "hh:mm"))</f>
        <v>08:30</v>
      </c>
      <c r="AA723" s="3">
        <f>WORKDAY(AB723,-1,[1]USHolidays!$B$2:$B$11)</f>
        <v>45860</v>
      </c>
      <c r="AB723" s="3">
        <f>IF(WEEKDAY(Y723,2)=6,Y723-1,IF(WEEKDAY(Y723,2)=7,Y723-2,IF(Z723="08:30",IF(WEEKDAY(Y723,2)=1,Y723-3, Y723-1),Y723)))</f>
        <v>45861</v>
      </c>
      <c r="AC723" s="3">
        <f>WORKDAY(AB723,1,[1]USHolidays!$B$2:$B$11)</f>
        <v>45862</v>
      </c>
      <c r="AD723">
        <f>ROUND(P723*10, 0)</f>
        <v>28</v>
      </c>
      <c r="AE723">
        <f>ROUND(N723*20, 0)</f>
        <v>1</v>
      </c>
      <c r="AF723">
        <f>ROUND(O723, 0)</f>
        <v>4</v>
      </c>
      <c r="AG723">
        <f>IF(J723 = "", 999, ROUND(J723*10, 0))</f>
        <v>13</v>
      </c>
    </row>
    <row r="724" spans="1:33" x14ac:dyDescent="0.25">
      <c r="A724">
        <v>451</v>
      </c>
      <c r="B724" t="s">
        <v>1738</v>
      </c>
      <c r="C724" t="s">
        <v>1737</v>
      </c>
      <c r="D724" t="s">
        <v>359</v>
      </c>
      <c r="E724" t="s">
        <v>29</v>
      </c>
      <c r="F724" t="s">
        <v>305</v>
      </c>
      <c r="G724" t="s">
        <v>11</v>
      </c>
      <c r="H724">
        <v>31119.78</v>
      </c>
      <c r="I724">
        <v>28.74</v>
      </c>
      <c r="J724">
        <v>5.12</v>
      </c>
      <c r="K724">
        <v>19.98</v>
      </c>
      <c r="L724">
        <v>0.11</v>
      </c>
      <c r="M724" s="2">
        <v>7.4000000000000003E-3</v>
      </c>
      <c r="N724" s="2">
        <v>7.1900000000000006E-2</v>
      </c>
      <c r="O724">
        <v>5.79</v>
      </c>
      <c r="P724">
        <v>0.04</v>
      </c>
      <c r="Q724" s="2">
        <v>0.19420000000000001</v>
      </c>
      <c r="R724" s="2">
        <v>-3.9300000000000002E-2</v>
      </c>
      <c r="S724" s="2">
        <v>-0.16520000000000001</v>
      </c>
      <c r="T724">
        <v>1.24</v>
      </c>
      <c r="U724" s="1">
        <v>45868.354166666664</v>
      </c>
      <c r="V724">
        <v>1733.09</v>
      </c>
      <c r="W724">
        <v>164.43</v>
      </c>
      <c r="X724">
        <v>147.26</v>
      </c>
      <c r="Y724" s="3">
        <f>DATE(YEAR(U724), MONTH(U724), DAY(U724))</f>
        <v>45868</v>
      </c>
      <c r="Z724" t="str">
        <f>IF(TEXT(U724, "hh:mm") = "00:00", "08:30", TEXT(U724, "hh:mm"))</f>
        <v>08:30</v>
      </c>
      <c r="AA724" s="3">
        <f>WORKDAY(AB724,-1,[1]USHolidays!$B$2:$B$11)</f>
        <v>45866</v>
      </c>
      <c r="AB724" s="3">
        <f>IF(WEEKDAY(Y724,2)=6,Y724-1,IF(WEEKDAY(Y724,2)=7,Y724-2,IF(Z724="08:30",IF(WEEKDAY(Y724,2)=1,Y724-3, Y724-1),Y724)))</f>
        <v>45867</v>
      </c>
      <c r="AC724" s="3">
        <f>WORKDAY(AB724,1,[1]USHolidays!$B$2:$B$11)</f>
        <v>45868</v>
      </c>
      <c r="AD724">
        <f>ROUND(P724*10, 0)</f>
        <v>0</v>
      </c>
      <c r="AE724">
        <f>ROUND(N724*20, 0)</f>
        <v>1</v>
      </c>
      <c r="AF724">
        <f>ROUND(O724, 0)</f>
        <v>6</v>
      </c>
      <c r="AG724">
        <f>IF(J724 = "", 999, ROUND(J724*10, 0))</f>
        <v>51</v>
      </c>
    </row>
    <row r="725" spans="1:33" x14ac:dyDescent="0.25">
      <c r="A725">
        <v>231</v>
      </c>
      <c r="B725" t="s">
        <v>1736</v>
      </c>
      <c r="C725" t="s">
        <v>1735</v>
      </c>
      <c r="D725" t="s">
        <v>359</v>
      </c>
      <c r="E725" t="s">
        <v>29</v>
      </c>
      <c r="F725" t="s">
        <v>921</v>
      </c>
      <c r="G725" t="s">
        <v>11</v>
      </c>
      <c r="H725">
        <v>52860.14</v>
      </c>
      <c r="I725">
        <v>44.52</v>
      </c>
      <c r="J725">
        <v>4.37</v>
      </c>
      <c r="K725">
        <v>3.32</v>
      </c>
      <c r="L725">
        <v>0.21</v>
      </c>
      <c r="M725" s="2">
        <v>1.9099999999999999E-2</v>
      </c>
      <c r="N725" s="2">
        <v>7.1900000000000006E-2</v>
      </c>
      <c r="O725">
        <v>4.21</v>
      </c>
      <c r="P725">
        <v>0.14000000000000001</v>
      </c>
      <c r="Q725" s="2">
        <v>0.153</v>
      </c>
      <c r="R725" s="2">
        <v>0.13769999999999999</v>
      </c>
      <c r="S725" s="2">
        <v>0.28100000000000003</v>
      </c>
      <c r="T725">
        <v>0.96</v>
      </c>
      <c r="U725" s="1">
        <v>45852.354166666664</v>
      </c>
      <c r="V725">
        <v>6016.07</v>
      </c>
      <c r="W725">
        <v>44.78</v>
      </c>
      <c r="X725">
        <v>46.06</v>
      </c>
      <c r="Y725" s="3">
        <f>DATE(YEAR(U725), MONTH(U725), DAY(U725))</f>
        <v>45852</v>
      </c>
      <c r="Z725" t="str">
        <f>IF(TEXT(U725, "hh:mm") = "00:00", "08:30", TEXT(U725, "hh:mm"))</f>
        <v>08:30</v>
      </c>
      <c r="AA725" s="3">
        <f>WORKDAY(AB725,-1,[1]USHolidays!$B$2:$B$11)</f>
        <v>45848</v>
      </c>
      <c r="AB725" s="3">
        <f>IF(WEEKDAY(Y725,2)=6,Y725-1,IF(WEEKDAY(Y725,2)=7,Y725-2,IF(Z725="08:30",IF(WEEKDAY(Y725,2)=1,Y725-3, Y725-1),Y725)))</f>
        <v>45849</v>
      </c>
      <c r="AC725" s="3">
        <f>WORKDAY(AB725,1,[1]USHolidays!$B$2:$B$11)</f>
        <v>45852</v>
      </c>
      <c r="AD725">
        <f>ROUND(P725*10, 0)</f>
        <v>1</v>
      </c>
      <c r="AE725">
        <f>ROUND(N725*20, 0)</f>
        <v>1</v>
      </c>
      <c r="AF725">
        <f>ROUND(O725, 0)</f>
        <v>4</v>
      </c>
      <c r="AG725">
        <f>IF(J725 = "", 999, ROUND(J725*10, 0))</f>
        <v>44</v>
      </c>
    </row>
    <row r="726" spans="1:33" x14ac:dyDescent="0.25">
      <c r="A726">
        <v>263</v>
      </c>
      <c r="B726" t="s">
        <v>1734</v>
      </c>
      <c r="C726" t="s">
        <v>1733</v>
      </c>
      <c r="D726" t="s">
        <v>17</v>
      </c>
      <c r="E726" t="s">
        <v>25</v>
      </c>
      <c r="F726" t="s">
        <v>593</v>
      </c>
      <c r="G726" t="s">
        <v>11</v>
      </c>
      <c r="H726">
        <v>5043.3</v>
      </c>
      <c r="I726">
        <v>44</v>
      </c>
      <c r="J726">
        <v>1.6</v>
      </c>
      <c r="K726">
        <v>51.37</v>
      </c>
      <c r="L726">
        <v>3.05</v>
      </c>
      <c r="M726" s="2">
        <v>1.6000000000000001E-3</v>
      </c>
      <c r="N726" s="2">
        <v>7.1800000000000003E-2</v>
      </c>
      <c r="O726">
        <v>1.5</v>
      </c>
      <c r="P726">
        <v>0.45</v>
      </c>
      <c r="Q726" s="2">
        <v>0.1037</v>
      </c>
      <c r="R726" s="2">
        <v>9.3100000000000002E-2</v>
      </c>
      <c r="S726" s="2">
        <v>0.46600000000000003</v>
      </c>
      <c r="T726">
        <v>1.25</v>
      </c>
      <c r="U726" s="1">
        <v>45876.6875</v>
      </c>
      <c r="V726">
        <v>179.42</v>
      </c>
      <c r="W726">
        <v>201.5</v>
      </c>
      <c r="X726">
        <v>195.29</v>
      </c>
      <c r="Y726" s="3">
        <f>DATE(YEAR(U726), MONTH(U726), DAY(U726))</f>
        <v>45876</v>
      </c>
      <c r="Z726" t="str">
        <f>IF(TEXT(U726, "hh:mm") = "00:00", "08:30", TEXT(U726, "hh:mm"))</f>
        <v>16:30</v>
      </c>
      <c r="AA726" s="3">
        <f>WORKDAY(AB726,-1,[1]USHolidays!$B$2:$B$11)</f>
        <v>45875</v>
      </c>
      <c r="AB726" s="3">
        <f>IF(WEEKDAY(Y726,2)=6,Y726-1,IF(WEEKDAY(Y726,2)=7,Y726-2,IF(Z726="08:30",IF(WEEKDAY(Y726,2)=1,Y726-3, Y726-1),Y726)))</f>
        <v>45876</v>
      </c>
      <c r="AC726" s="3">
        <f>WORKDAY(AB726,1,[1]USHolidays!$B$2:$B$11)</f>
        <v>45877</v>
      </c>
      <c r="AD726">
        <f>ROUND(P726*10, 0)</f>
        <v>5</v>
      </c>
      <c r="AE726">
        <f>ROUND(N726*20, 0)</f>
        <v>1</v>
      </c>
      <c r="AF726">
        <f>ROUND(O726, 0)</f>
        <v>2</v>
      </c>
      <c r="AG726">
        <f>IF(J726 = "", 999, ROUND(J726*10, 0))</f>
        <v>16</v>
      </c>
    </row>
    <row r="727" spans="1:33" x14ac:dyDescent="0.25">
      <c r="A727">
        <v>243</v>
      </c>
      <c r="B727" t="s">
        <v>1732</v>
      </c>
      <c r="C727" t="s">
        <v>1731</v>
      </c>
      <c r="D727" t="s">
        <v>3</v>
      </c>
      <c r="E727" t="s">
        <v>16</v>
      </c>
      <c r="F727" t="s">
        <v>353</v>
      </c>
      <c r="G727" t="s">
        <v>1730</v>
      </c>
      <c r="H727">
        <v>18893.169999999998</v>
      </c>
      <c r="I727">
        <v>6.37</v>
      </c>
      <c r="K727">
        <v>9.43</v>
      </c>
      <c r="L727">
        <v>1.2</v>
      </c>
      <c r="M727" s="2">
        <v>0.12139999999999999</v>
      </c>
      <c r="N727" s="2">
        <v>7.17E-2</v>
      </c>
      <c r="O727">
        <v>6.43</v>
      </c>
      <c r="P727">
        <v>1.52</v>
      </c>
      <c r="Q727" s="2">
        <v>9.7699999999999995E-2</v>
      </c>
      <c r="R727" s="2">
        <v>8.5000000000000006E-2</v>
      </c>
      <c r="S727" s="2">
        <v>0.16039999999999999</v>
      </c>
      <c r="T727">
        <v>0.97</v>
      </c>
      <c r="U727" s="1">
        <v>45881.6875</v>
      </c>
      <c r="V727">
        <v>2222.44</v>
      </c>
      <c r="W727">
        <v>9.4</v>
      </c>
      <c r="X727">
        <v>9.19</v>
      </c>
      <c r="Y727" s="3">
        <f>DATE(YEAR(U727), MONTH(U727), DAY(U727))</f>
        <v>45881</v>
      </c>
      <c r="Z727" t="str">
        <f>IF(TEXT(U727, "hh:mm") = "00:00", "08:30", TEXT(U727, "hh:mm"))</f>
        <v>16:30</v>
      </c>
      <c r="AA727" s="3">
        <f>WORKDAY(AB727,-1,[1]USHolidays!$B$2:$B$11)</f>
        <v>45880</v>
      </c>
      <c r="AB727" s="3">
        <f>IF(WEEKDAY(Y727,2)=6,Y727-1,IF(WEEKDAY(Y727,2)=7,Y727-2,IF(Z727="08:30",IF(WEEKDAY(Y727,2)=1,Y727-3, Y727-1),Y727)))</f>
        <v>45881</v>
      </c>
      <c r="AC727" s="3">
        <f>WORKDAY(AB727,1,[1]USHolidays!$B$2:$B$11)</f>
        <v>45882</v>
      </c>
      <c r="AD727">
        <f>ROUND(P727*10, 0)</f>
        <v>15</v>
      </c>
      <c r="AE727">
        <f>ROUND(N727*20, 0)</f>
        <v>1</v>
      </c>
      <c r="AF727">
        <f>ROUND(O727, 0)</f>
        <v>6</v>
      </c>
      <c r="AG727">
        <f>IF(J727 = "", 999, ROUND(J727*10, 0))</f>
        <v>999</v>
      </c>
    </row>
    <row r="728" spans="1:33" x14ac:dyDescent="0.25">
      <c r="A728">
        <v>641</v>
      </c>
      <c r="B728" t="s">
        <v>1729</v>
      </c>
      <c r="C728" t="s">
        <v>1728</v>
      </c>
      <c r="D728" t="s">
        <v>3</v>
      </c>
      <c r="E728" t="s">
        <v>8</v>
      </c>
      <c r="F728" t="s">
        <v>567</v>
      </c>
      <c r="G728" t="s">
        <v>11</v>
      </c>
      <c r="H728">
        <v>4666.88</v>
      </c>
      <c r="I728">
        <v>196.3</v>
      </c>
      <c r="J728">
        <v>16.55</v>
      </c>
      <c r="K728">
        <v>1.8</v>
      </c>
      <c r="L728">
        <v>1.18</v>
      </c>
      <c r="N728" s="2">
        <v>7.17E-2</v>
      </c>
      <c r="O728">
        <v>10.51</v>
      </c>
      <c r="P728">
        <v>4.5999999999999996</v>
      </c>
      <c r="Q728" s="2">
        <v>2.1299999999999999E-2</v>
      </c>
      <c r="R728" s="2">
        <v>0.34010000000000001</v>
      </c>
      <c r="S728" s="2">
        <v>0.20100000000000001</v>
      </c>
      <c r="T728">
        <v>1.79</v>
      </c>
      <c r="U728" s="1">
        <v>45877.354166666664</v>
      </c>
      <c r="V728">
        <v>1344.97</v>
      </c>
      <c r="W728">
        <v>16</v>
      </c>
      <c r="X728">
        <v>16.43</v>
      </c>
      <c r="Y728" s="3">
        <f>DATE(YEAR(U728), MONTH(U728), DAY(U728))</f>
        <v>45877</v>
      </c>
      <c r="Z728" t="str">
        <f>IF(TEXT(U728, "hh:mm") = "00:00", "08:30", TEXT(U728, "hh:mm"))</f>
        <v>08:30</v>
      </c>
      <c r="AA728" s="3">
        <f>WORKDAY(AB728,-1,[1]USHolidays!$B$2:$B$11)</f>
        <v>45875</v>
      </c>
      <c r="AB728" s="3">
        <f>IF(WEEKDAY(Y728,2)=6,Y728-1,IF(WEEKDAY(Y728,2)=7,Y728-2,IF(Z728="08:30",IF(WEEKDAY(Y728,2)=1,Y728-3, Y728-1),Y728)))</f>
        <v>45876</v>
      </c>
      <c r="AC728" s="3">
        <f>WORKDAY(AB728,1,[1]USHolidays!$B$2:$B$11)</f>
        <v>45877</v>
      </c>
      <c r="AD728">
        <f>ROUND(P728*10, 0)</f>
        <v>46</v>
      </c>
      <c r="AE728">
        <f>ROUND(N728*20, 0)</f>
        <v>1</v>
      </c>
      <c r="AF728">
        <f>ROUND(O728, 0)</f>
        <v>11</v>
      </c>
      <c r="AG728">
        <f>IF(J728 = "", 999, ROUND(J728*10, 0))</f>
        <v>166</v>
      </c>
    </row>
    <row r="729" spans="1:33" x14ac:dyDescent="0.25">
      <c r="A729">
        <v>717</v>
      </c>
      <c r="B729" t="s">
        <v>1727</v>
      </c>
      <c r="C729" t="s">
        <v>1726</v>
      </c>
      <c r="D729" t="s">
        <v>60</v>
      </c>
      <c r="E729" t="s">
        <v>2</v>
      </c>
      <c r="F729" t="s">
        <v>419</v>
      </c>
      <c r="G729" t="s">
        <v>11</v>
      </c>
      <c r="H729">
        <v>20741.599999999999</v>
      </c>
      <c r="I729">
        <v>157.38999999999999</v>
      </c>
      <c r="J729">
        <v>16.48</v>
      </c>
      <c r="K729">
        <v>4.12</v>
      </c>
      <c r="L729">
        <v>5.38</v>
      </c>
      <c r="M729" s="2">
        <v>1.55E-2</v>
      </c>
      <c r="N729" s="2">
        <v>7.1599999999999997E-2</v>
      </c>
      <c r="O729">
        <v>3.36</v>
      </c>
      <c r="P729">
        <v>4.55</v>
      </c>
      <c r="Q729" s="2">
        <v>2.6100000000000002E-2</v>
      </c>
      <c r="R729" s="2">
        <v>0.26169999999999999</v>
      </c>
      <c r="S729" s="2">
        <v>0.52549999999999997</v>
      </c>
      <c r="T729">
        <v>1.55</v>
      </c>
      <c r="U729" s="1">
        <v>45883.354166666664</v>
      </c>
      <c r="V729">
        <v>3984.62</v>
      </c>
      <c r="W729">
        <v>117.25</v>
      </c>
      <c r="X729">
        <v>99.66</v>
      </c>
      <c r="Y729" s="3">
        <f>DATE(YEAR(U729), MONTH(U729), DAY(U729))</f>
        <v>45883</v>
      </c>
      <c r="Z729" t="str">
        <f>IF(TEXT(U729, "hh:mm") = "00:00", "08:30", TEXT(U729, "hh:mm"))</f>
        <v>08:30</v>
      </c>
      <c r="AA729" s="3">
        <f>WORKDAY(AB729,-1,[1]USHolidays!$B$2:$B$11)</f>
        <v>45881</v>
      </c>
      <c r="AB729" s="3">
        <f>IF(WEEKDAY(Y729,2)=6,Y729-1,IF(WEEKDAY(Y729,2)=7,Y729-2,IF(Z729="08:30",IF(WEEKDAY(Y729,2)=1,Y729-3, Y729-1),Y729)))</f>
        <v>45882</v>
      </c>
      <c r="AC729" s="3">
        <f>WORKDAY(AB729,1,[1]USHolidays!$B$2:$B$11)</f>
        <v>45883</v>
      </c>
      <c r="AD729">
        <f>ROUND(P729*10, 0)</f>
        <v>46</v>
      </c>
      <c r="AE729">
        <f>ROUND(N729*20, 0)</f>
        <v>1</v>
      </c>
      <c r="AF729">
        <f>ROUND(O729, 0)</f>
        <v>3</v>
      </c>
      <c r="AG729">
        <f>IF(J729 = "", 999, ROUND(J729*10, 0))</f>
        <v>165</v>
      </c>
    </row>
    <row r="730" spans="1:33" x14ac:dyDescent="0.25">
      <c r="A730">
        <v>544</v>
      </c>
      <c r="B730" t="s">
        <v>1725</v>
      </c>
      <c r="C730" t="s">
        <v>1724</v>
      </c>
      <c r="D730" t="s">
        <v>3</v>
      </c>
      <c r="E730" t="s">
        <v>51</v>
      </c>
      <c r="F730" t="s">
        <v>50</v>
      </c>
      <c r="G730" t="s">
        <v>1705</v>
      </c>
      <c r="H730">
        <v>3833.95</v>
      </c>
      <c r="I730">
        <v>8.25</v>
      </c>
      <c r="K730">
        <v>64.849999999999994</v>
      </c>
      <c r="L730">
        <v>16.36</v>
      </c>
      <c r="N730" s="2">
        <v>7.1499999999999994E-2</v>
      </c>
      <c r="O730">
        <v>1.7</v>
      </c>
      <c r="P730">
        <v>0.46</v>
      </c>
      <c r="Q730" s="2">
        <v>0.2455</v>
      </c>
      <c r="R730" s="2">
        <v>-0.13500000000000001</v>
      </c>
      <c r="S730" s="2">
        <v>-0.19839999999999999</v>
      </c>
      <c r="T730">
        <v>1.17</v>
      </c>
      <c r="U730" s="1">
        <v>45875.6875</v>
      </c>
      <c r="V730">
        <v>203.66</v>
      </c>
      <c r="W730">
        <v>96.43</v>
      </c>
      <c r="X730">
        <v>70.489999999999995</v>
      </c>
      <c r="Y730" s="3">
        <f>DATE(YEAR(U730), MONTH(U730), DAY(U730))</f>
        <v>45875</v>
      </c>
      <c r="Z730" t="str">
        <f>IF(TEXT(U730, "hh:mm") = "00:00", "08:30", TEXT(U730, "hh:mm"))</f>
        <v>16:30</v>
      </c>
      <c r="AA730" s="3">
        <f>WORKDAY(AB730,-1,[1]USHolidays!$B$2:$B$11)</f>
        <v>45874</v>
      </c>
      <c r="AB730" s="3">
        <f>IF(WEEKDAY(Y730,2)=6,Y730-1,IF(WEEKDAY(Y730,2)=7,Y730-2,IF(Z730="08:30",IF(WEEKDAY(Y730,2)=1,Y730-3, Y730-1),Y730)))</f>
        <v>45875</v>
      </c>
      <c r="AC730" s="3">
        <f>WORKDAY(AB730,1,[1]USHolidays!$B$2:$B$11)</f>
        <v>45876</v>
      </c>
      <c r="AD730">
        <f>ROUND(P730*10, 0)</f>
        <v>5</v>
      </c>
      <c r="AE730">
        <f>ROUND(N730*20, 0)</f>
        <v>1</v>
      </c>
      <c r="AF730">
        <f>ROUND(O730, 0)</f>
        <v>2</v>
      </c>
      <c r="AG730">
        <f>IF(J730 = "", 999, ROUND(J730*10, 0))</f>
        <v>999</v>
      </c>
    </row>
    <row r="731" spans="1:33" x14ac:dyDescent="0.25">
      <c r="A731">
        <v>539</v>
      </c>
      <c r="B731" t="s">
        <v>1723</v>
      </c>
      <c r="C731" t="s">
        <v>1722</v>
      </c>
      <c r="D731" t="s">
        <v>60</v>
      </c>
      <c r="E731" t="s">
        <v>16</v>
      </c>
      <c r="F731" t="s">
        <v>308</v>
      </c>
      <c r="G731" t="s">
        <v>11</v>
      </c>
      <c r="H731">
        <v>45116.88</v>
      </c>
      <c r="I731">
        <v>26.93</v>
      </c>
      <c r="J731">
        <v>15.66</v>
      </c>
      <c r="K731">
        <v>27.87</v>
      </c>
      <c r="L731">
        <v>2.38</v>
      </c>
      <c r="M731" s="2">
        <v>2.0400000000000001E-2</v>
      </c>
      <c r="N731" s="2">
        <v>7.1199999999999999E-2</v>
      </c>
      <c r="O731">
        <v>3.03</v>
      </c>
      <c r="P731">
        <v>0.68</v>
      </c>
      <c r="Q731" s="2">
        <v>6.1899999999999997E-2</v>
      </c>
      <c r="R731" s="2">
        <v>0.11559999999999999</v>
      </c>
      <c r="S731" s="2">
        <v>-7.2499999999999995E-2</v>
      </c>
      <c r="T731">
        <v>1.04</v>
      </c>
      <c r="U731" s="1">
        <v>45875.6875</v>
      </c>
      <c r="V731">
        <v>11288.06</v>
      </c>
      <c r="W731">
        <v>50.95</v>
      </c>
      <c r="X731">
        <v>45.83</v>
      </c>
      <c r="Y731" s="3">
        <f>DATE(YEAR(U731), MONTH(U731), DAY(U731))</f>
        <v>45875</v>
      </c>
      <c r="Z731" t="str">
        <f>IF(TEXT(U731, "hh:mm") = "00:00", "08:30", TEXT(U731, "hh:mm"))</f>
        <v>16:30</v>
      </c>
      <c r="AA731" s="3">
        <f>WORKDAY(AB731,-1,[1]USHolidays!$B$2:$B$11)</f>
        <v>45874</v>
      </c>
      <c r="AB731" s="3">
        <f>IF(WEEKDAY(Y731,2)=6,Y731-1,IF(WEEKDAY(Y731,2)=7,Y731-2,IF(Z731="08:30",IF(WEEKDAY(Y731,2)=1,Y731-3, Y731-1),Y731)))</f>
        <v>45875</v>
      </c>
      <c r="AC731" s="3">
        <f>WORKDAY(AB731,1,[1]USHolidays!$B$2:$B$11)</f>
        <v>45876</v>
      </c>
      <c r="AD731">
        <f>ROUND(P731*10, 0)</f>
        <v>7</v>
      </c>
      <c r="AE731">
        <f>ROUND(N731*20, 0)</f>
        <v>1</v>
      </c>
      <c r="AF731">
        <f>ROUND(O731, 0)</f>
        <v>3</v>
      </c>
      <c r="AG731">
        <f>IF(J731 = "", 999, ROUND(J731*10, 0))</f>
        <v>157</v>
      </c>
    </row>
    <row r="732" spans="1:33" x14ac:dyDescent="0.25">
      <c r="A732">
        <v>10</v>
      </c>
      <c r="B732" t="s">
        <v>1721</v>
      </c>
      <c r="C732" t="s">
        <v>1720</v>
      </c>
      <c r="D732" t="s">
        <v>359</v>
      </c>
      <c r="E732" t="s">
        <v>25</v>
      </c>
      <c r="F732" t="s">
        <v>24</v>
      </c>
      <c r="G732" t="s">
        <v>11</v>
      </c>
      <c r="H732">
        <v>126217.62</v>
      </c>
      <c r="I732">
        <v>31.16</v>
      </c>
      <c r="J732">
        <v>3.36</v>
      </c>
      <c r="K732">
        <v>15.27</v>
      </c>
      <c r="L732">
        <v>19.329999999999998</v>
      </c>
      <c r="M732" s="2">
        <v>2.0400000000000001E-2</v>
      </c>
      <c r="N732" s="2">
        <v>7.0999999999999994E-2</v>
      </c>
      <c r="O732">
        <v>3.24</v>
      </c>
      <c r="P732">
        <v>1.46</v>
      </c>
      <c r="Q732" s="2">
        <v>0.19839999999999999</v>
      </c>
      <c r="R732" s="2">
        <v>5.1299999999999998E-2</v>
      </c>
      <c r="S732" s="2">
        <v>6.2199999999999998E-2</v>
      </c>
      <c r="T732">
        <v>0.82</v>
      </c>
      <c r="U732" s="1">
        <v>45868.354166666664</v>
      </c>
      <c r="V732">
        <v>1569.03</v>
      </c>
      <c r="W732">
        <v>323.92</v>
      </c>
      <c r="X732">
        <v>310.94</v>
      </c>
      <c r="Y732" s="3">
        <f>DATE(YEAR(U732), MONTH(U732), DAY(U732))</f>
        <v>45868</v>
      </c>
      <c r="Z732" t="str">
        <f>IF(TEXT(U732, "hh:mm") = "00:00", "08:30", TEXT(U732, "hh:mm"))</f>
        <v>08:30</v>
      </c>
      <c r="AA732" s="3">
        <f>WORKDAY(AB732,-1,[1]USHolidays!$B$2:$B$11)</f>
        <v>45866</v>
      </c>
      <c r="AB732" s="3">
        <f>IF(WEEKDAY(Y732,2)=6,Y732-1,IF(WEEKDAY(Y732,2)=7,Y732-2,IF(Z732="08:30",IF(WEEKDAY(Y732,2)=1,Y732-3, Y732-1),Y732)))</f>
        <v>45867</v>
      </c>
      <c r="AC732" s="3">
        <f>WORKDAY(AB732,1,[1]USHolidays!$B$2:$B$11)</f>
        <v>45868</v>
      </c>
      <c r="AD732">
        <f>ROUND(P732*10, 0)</f>
        <v>15</v>
      </c>
      <c r="AE732">
        <f>ROUND(N732*20, 0)</f>
        <v>1</v>
      </c>
      <c r="AF732">
        <f>ROUND(O732, 0)</f>
        <v>3</v>
      </c>
      <c r="AG732">
        <f>IF(J732 = "", 999, ROUND(J732*10, 0))</f>
        <v>34</v>
      </c>
    </row>
    <row r="733" spans="1:33" x14ac:dyDescent="0.25">
      <c r="A733">
        <v>391</v>
      </c>
      <c r="B733" t="s">
        <v>1719</v>
      </c>
      <c r="C733" t="s">
        <v>1718</v>
      </c>
      <c r="D733" t="s">
        <v>359</v>
      </c>
      <c r="E733" t="s">
        <v>47</v>
      </c>
      <c r="F733" t="s">
        <v>1700</v>
      </c>
      <c r="G733" t="s">
        <v>11</v>
      </c>
      <c r="H733">
        <v>83744.149999999994</v>
      </c>
      <c r="I733">
        <v>23.63</v>
      </c>
      <c r="J733">
        <v>7.36</v>
      </c>
      <c r="K733">
        <v>20.25</v>
      </c>
      <c r="L733">
        <v>1.23</v>
      </c>
      <c r="M733" s="2">
        <v>2.9600000000000001E-2</v>
      </c>
      <c r="N733" s="2">
        <v>7.0900000000000005E-2</v>
      </c>
      <c r="O733">
        <v>3.3</v>
      </c>
      <c r="P733">
        <v>0.82</v>
      </c>
      <c r="Q733" s="2">
        <v>9.8100000000000007E-2</v>
      </c>
      <c r="R733" s="2">
        <v>-5.0099999999999999E-2</v>
      </c>
      <c r="S733" s="2">
        <v>8.3500000000000005E-2</v>
      </c>
      <c r="T733">
        <v>0.47</v>
      </c>
      <c r="U733" s="1">
        <v>45867.6875</v>
      </c>
      <c r="V733">
        <v>7232.44</v>
      </c>
      <c r="W733">
        <v>74.569999999999993</v>
      </c>
      <c r="X733">
        <v>64.72</v>
      </c>
      <c r="Y733" s="3">
        <f>DATE(YEAR(U733), MONTH(U733), DAY(U733))</f>
        <v>45867</v>
      </c>
      <c r="Z733" t="str">
        <f>IF(TEXT(U733, "hh:mm") = "00:00", "08:30", TEXT(U733, "hh:mm"))</f>
        <v>16:30</v>
      </c>
      <c r="AA733" s="3">
        <f>WORKDAY(AB733,-1,[1]USHolidays!$B$2:$B$11)</f>
        <v>45866</v>
      </c>
      <c r="AB733" s="3">
        <f>IF(WEEKDAY(Y733,2)=6,Y733-1,IF(WEEKDAY(Y733,2)=7,Y733-2,IF(Z733="08:30",IF(WEEKDAY(Y733,2)=1,Y733-3, Y733-1),Y733)))</f>
        <v>45867</v>
      </c>
      <c r="AC733" s="3">
        <f>WORKDAY(AB733,1,[1]USHolidays!$B$2:$B$11)</f>
        <v>45868</v>
      </c>
      <c r="AD733">
        <f>ROUND(P733*10, 0)</f>
        <v>8</v>
      </c>
      <c r="AE733">
        <f>ROUND(N733*20, 0)</f>
        <v>1</v>
      </c>
      <c r="AF733">
        <f>ROUND(O733, 0)</f>
        <v>3</v>
      </c>
      <c r="AG733">
        <f>IF(J733 = "", 999, ROUND(J733*10, 0))</f>
        <v>74</v>
      </c>
    </row>
    <row r="734" spans="1:33" x14ac:dyDescent="0.25">
      <c r="A734">
        <v>241</v>
      </c>
      <c r="B734" t="s">
        <v>1717</v>
      </c>
      <c r="C734" t="s">
        <v>1716</v>
      </c>
      <c r="D734" t="s">
        <v>17</v>
      </c>
      <c r="E734" t="s">
        <v>29</v>
      </c>
      <c r="F734" t="s">
        <v>99</v>
      </c>
      <c r="G734" t="s">
        <v>11</v>
      </c>
      <c r="H734">
        <v>7445.83</v>
      </c>
      <c r="I734">
        <v>28.94</v>
      </c>
      <c r="J734">
        <v>1.75</v>
      </c>
      <c r="K734">
        <v>47.32</v>
      </c>
      <c r="L734">
        <v>1.03</v>
      </c>
      <c r="N734" s="2">
        <v>7.0800000000000002E-2</v>
      </c>
      <c r="O734">
        <v>2.08</v>
      </c>
      <c r="P734">
        <v>0.84</v>
      </c>
      <c r="Q734" s="2">
        <v>5.2299999999999999E-2</v>
      </c>
      <c r="R734" s="2">
        <v>0.14810000000000001</v>
      </c>
      <c r="S734" s="2">
        <v>0.47889999999999999</v>
      </c>
      <c r="T734">
        <v>1.19</v>
      </c>
      <c r="U734" s="1">
        <v>45889.354166666664</v>
      </c>
      <c r="V734">
        <v>364.11</v>
      </c>
      <c r="W734">
        <v>297.89</v>
      </c>
      <c r="X734">
        <v>257.42</v>
      </c>
      <c r="Y734" s="3">
        <f>DATE(YEAR(U734), MONTH(U734), DAY(U734))</f>
        <v>45889</v>
      </c>
      <c r="Z734" t="str">
        <f>IF(TEXT(U734, "hh:mm") = "00:00", "08:30", TEXT(U734, "hh:mm"))</f>
        <v>08:30</v>
      </c>
      <c r="AA734" s="3">
        <f>WORKDAY(AB734,-1,[1]USHolidays!$B$2:$B$11)</f>
        <v>45887</v>
      </c>
      <c r="AB734" s="3">
        <f>IF(WEEKDAY(Y734,2)=6,Y734-1,IF(WEEKDAY(Y734,2)=7,Y734-2,IF(Z734="08:30",IF(WEEKDAY(Y734,2)=1,Y734-3, Y734-1),Y734)))</f>
        <v>45888</v>
      </c>
      <c r="AC734" s="3">
        <f>WORKDAY(AB734,1,[1]USHolidays!$B$2:$B$11)</f>
        <v>45889</v>
      </c>
      <c r="AD734">
        <f>ROUND(P734*10, 0)</f>
        <v>8</v>
      </c>
      <c r="AE734">
        <f>ROUND(N734*20, 0)</f>
        <v>1</v>
      </c>
      <c r="AF734">
        <f>ROUND(O734, 0)</f>
        <v>2</v>
      </c>
      <c r="AG734">
        <f>IF(J734 = "", 999, ROUND(J734*10, 0))</f>
        <v>18</v>
      </c>
    </row>
    <row r="735" spans="1:33" x14ac:dyDescent="0.25">
      <c r="A735">
        <v>781</v>
      </c>
      <c r="B735" t="s">
        <v>1715</v>
      </c>
      <c r="C735" t="s">
        <v>1714</v>
      </c>
      <c r="D735" t="s">
        <v>17</v>
      </c>
      <c r="E735" t="s">
        <v>29</v>
      </c>
      <c r="F735" t="s">
        <v>163</v>
      </c>
      <c r="G735" t="s">
        <v>11</v>
      </c>
      <c r="H735">
        <v>9360.2900000000009</v>
      </c>
      <c r="I735">
        <v>30.17</v>
      </c>
      <c r="J735">
        <v>3.79</v>
      </c>
      <c r="K735">
        <v>56.72</v>
      </c>
      <c r="L735">
        <v>11.07</v>
      </c>
      <c r="M735" s="2">
        <v>6.7000000000000002E-3</v>
      </c>
      <c r="N735" s="2">
        <v>7.0699999999999999E-2</v>
      </c>
      <c r="O735">
        <v>4.2</v>
      </c>
      <c r="P735">
        <v>0.1</v>
      </c>
      <c r="Q735" s="2">
        <v>0.1363</v>
      </c>
      <c r="R735" s="2">
        <v>0.17380000000000001</v>
      </c>
      <c r="S735" s="2">
        <v>0.38009999999999999</v>
      </c>
      <c r="T735">
        <v>1.1000000000000001</v>
      </c>
      <c r="U735" s="1">
        <v>45875.6875</v>
      </c>
      <c r="V735">
        <v>201.23</v>
      </c>
      <c r="W735">
        <v>272.8</v>
      </c>
      <c r="X735">
        <v>280.57</v>
      </c>
      <c r="Y735" s="3">
        <f>DATE(YEAR(U735), MONTH(U735), DAY(U735))</f>
        <v>45875</v>
      </c>
      <c r="Z735" t="str">
        <f>IF(TEXT(U735, "hh:mm") = "00:00", "08:30", TEXT(U735, "hh:mm"))</f>
        <v>16:30</v>
      </c>
      <c r="AA735" s="3">
        <f>WORKDAY(AB735,-1,[1]USHolidays!$B$2:$B$11)</f>
        <v>45874</v>
      </c>
      <c r="AB735" s="3">
        <f>IF(WEEKDAY(Y735,2)=6,Y735-1,IF(WEEKDAY(Y735,2)=7,Y735-2,IF(Z735="08:30",IF(WEEKDAY(Y735,2)=1,Y735-3, Y735-1),Y735)))</f>
        <v>45875</v>
      </c>
      <c r="AC735" s="3">
        <f>WORKDAY(AB735,1,[1]USHolidays!$B$2:$B$11)</f>
        <v>45876</v>
      </c>
      <c r="AD735">
        <f>ROUND(P735*10, 0)</f>
        <v>1</v>
      </c>
      <c r="AE735">
        <f>ROUND(N735*20, 0)</f>
        <v>1</v>
      </c>
      <c r="AF735">
        <f>ROUND(O735, 0)</f>
        <v>4</v>
      </c>
      <c r="AG735">
        <f>IF(J735 = "", 999, ROUND(J735*10, 0))</f>
        <v>38</v>
      </c>
    </row>
    <row r="736" spans="1:33" x14ac:dyDescent="0.25">
      <c r="A736">
        <v>56</v>
      </c>
      <c r="B736" t="s">
        <v>1713</v>
      </c>
      <c r="C736" t="s">
        <v>1712</v>
      </c>
      <c r="D736" t="s">
        <v>17</v>
      </c>
      <c r="E736" t="s">
        <v>8</v>
      </c>
      <c r="F736" t="s">
        <v>484</v>
      </c>
      <c r="G736" t="s">
        <v>11</v>
      </c>
      <c r="H736">
        <v>2115.2399999999998</v>
      </c>
      <c r="K736">
        <v>8.91</v>
      </c>
      <c r="L736">
        <v>1.1299999999999999</v>
      </c>
      <c r="N736" s="2">
        <v>7.0599999999999996E-2</v>
      </c>
      <c r="O736">
        <v>2.94</v>
      </c>
      <c r="P736">
        <v>0.63</v>
      </c>
      <c r="Q736" s="2">
        <v>-4.4200000000000003E-2</v>
      </c>
      <c r="R736" s="2">
        <v>0.57520000000000004</v>
      </c>
      <c r="S736" s="2">
        <v>0.56799999999999995</v>
      </c>
      <c r="T736">
        <v>1.65</v>
      </c>
      <c r="U736" s="1">
        <v>45876.6875</v>
      </c>
      <c r="V736">
        <v>410.84</v>
      </c>
      <c r="W736">
        <v>42.4</v>
      </c>
      <c r="X736">
        <v>44.83</v>
      </c>
      <c r="Y736" s="3">
        <f>DATE(YEAR(U736), MONTH(U736), DAY(U736))</f>
        <v>45876</v>
      </c>
      <c r="Z736" t="str">
        <f>IF(TEXT(U736, "hh:mm") = "00:00", "08:30", TEXT(U736, "hh:mm"))</f>
        <v>16:30</v>
      </c>
      <c r="AA736" s="3">
        <f>WORKDAY(AB736,-1,[1]USHolidays!$B$2:$B$11)</f>
        <v>45875</v>
      </c>
      <c r="AB736" s="3">
        <f>IF(WEEKDAY(Y736,2)=6,Y736-1,IF(WEEKDAY(Y736,2)=7,Y736-2,IF(Z736="08:30",IF(WEEKDAY(Y736,2)=1,Y736-3, Y736-1),Y736)))</f>
        <v>45876</v>
      </c>
      <c r="AC736" s="3">
        <f>WORKDAY(AB736,1,[1]USHolidays!$B$2:$B$11)</f>
        <v>45877</v>
      </c>
      <c r="AD736">
        <f>ROUND(P736*10, 0)</f>
        <v>6</v>
      </c>
      <c r="AE736">
        <f>ROUND(N736*20, 0)</f>
        <v>1</v>
      </c>
      <c r="AF736">
        <f>ROUND(O736, 0)</f>
        <v>3</v>
      </c>
      <c r="AG736">
        <f>IF(J736 = "", 999, ROUND(J736*10, 0))</f>
        <v>999</v>
      </c>
    </row>
    <row r="737" spans="1:33" x14ac:dyDescent="0.25">
      <c r="A737">
        <v>396</v>
      </c>
      <c r="B737" t="s">
        <v>1711</v>
      </c>
      <c r="C737" t="s">
        <v>1710</v>
      </c>
      <c r="D737" t="s">
        <v>17</v>
      </c>
      <c r="E737" t="s">
        <v>16</v>
      </c>
      <c r="F737" t="s">
        <v>308</v>
      </c>
      <c r="G737" t="s">
        <v>11</v>
      </c>
      <c r="H737">
        <v>4692.4799999999996</v>
      </c>
      <c r="I737">
        <v>12.73</v>
      </c>
      <c r="J737">
        <v>2.35</v>
      </c>
      <c r="K737">
        <v>10.01</v>
      </c>
      <c r="L737">
        <v>1.31</v>
      </c>
      <c r="M737" s="2">
        <v>2.18E-2</v>
      </c>
      <c r="N737" s="2">
        <v>7.0499999999999993E-2</v>
      </c>
      <c r="O737">
        <v>10.5</v>
      </c>
      <c r="P737">
        <v>0.2</v>
      </c>
      <c r="Q737" s="2">
        <v>0.27289999999999998</v>
      </c>
      <c r="R737" s="2">
        <v>0.14410000000000001</v>
      </c>
      <c r="S737" s="2">
        <v>4.2799999999999998E-2</v>
      </c>
      <c r="T737">
        <v>1.31</v>
      </c>
      <c r="U737" s="1">
        <v>45869.354166666664</v>
      </c>
      <c r="V737">
        <v>2528.16</v>
      </c>
      <c r="W737">
        <v>26.76</v>
      </c>
      <c r="X737">
        <v>24.38</v>
      </c>
      <c r="Y737" s="3">
        <f>DATE(YEAR(U737), MONTH(U737), DAY(U737))</f>
        <v>45869</v>
      </c>
      <c r="Z737" t="str">
        <f>IF(TEXT(U737, "hh:mm") = "00:00", "08:30", TEXT(U737, "hh:mm"))</f>
        <v>08:30</v>
      </c>
      <c r="AA737" s="3">
        <f>WORKDAY(AB737,-1,[1]USHolidays!$B$2:$B$11)</f>
        <v>45867</v>
      </c>
      <c r="AB737" s="3">
        <f>IF(WEEKDAY(Y737,2)=6,Y737-1,IF(WEEKDAY(Y737,2)=7,Y737-2,IF(Z737="08:30",IF(WEEKDAY(Y737,2)=1,Y737-3, Y737-1),Y737)))</f>
        <v>45868</v>
      </c>
      <c r="AC737" s="3">
        <f>WORKDAY(AB737,1,[1]USHolidays!$B$2:$B$11)</f>
        <v>45869</v>
      </c>
      <c r="AD737">
        <f>ROUND(P737*10, 0)</f>
        <v>2</v>
      </c>
      <c r="AE737">
        <f>ROUND(N737*20, 0)</f>
        <v>1</v>
      </c>
      <c r="AF737">
        <f>ROUND(O737, 0)</f>
        <v>11</v>
      </c>
      <c r="AG737">
        <f>IF(J737 = "", 999, ROUND(J737*10, 0))</f>
        <v>24</v>
      </c>
    </row>
    <row r="738" spans="1:33" x14ac:dyDescent="0.25">
      <c r="A738">
        <v>33</v>
      </c>
      <c r="B738" t="s">
        <v>1709</v>
      </c>
      <c r="C738" t="s">
        <v>1708</v>
      </c>
      <c r="D738" t="s">
        <v>3</v>
      </c>
      <c r="E738" t="s">
        <v>29</v>
      </c>
      <c r="F738" t="s">
        <v>921</v>
      </c>
      <c r="G738" t="s">
        <v>11</v>
      </c>
      <c r="H738">
        <v>10084.19</v>
      </c>
      <c r="I738">
        <v>26.37</v>
      </c>
      <c r="J738">
        <v>3.88</v>
      </c>
      <c r="K738">
        <v>48.71</v>
      </c>
      <c r="L738">
        <v>10.29</v>
      </c>
      <c r="M738" s="2">
        <v>7.0000000000000001E-3</v>
      </c>
      <c r="N738" s="2">
        <v>7.0499999999999993E-2</v>
      </c>
      <c r="O738">
        <v>1.82</v>
      </c>
      <c r="P738">
        <v>0.42</v>
      </c>
      <c r="Q738" s="2">
        <v>8.6099999999999996E-2</v>
      </c>
      <c r="R738" s="2">
        <v>0.19650000000000001</v>
      </c>
      <c r="S738" s="2">
        <v>0.1154</v>
      </c>
      <c r="T738">
        <v>1</v>
      </c>
      <c r="U738" s="1">
        <v>45883.354166666664</v>
      </c>
      <c r="V738">
        <v>452.05</v>
      </c>
      <c r="W738">
        <v>303.33</v>
      </c>
      <c r="X738">
        <v>267.11</v>
      </c>
      <c r="Y738" s="3">
        <f>DATE(YEAR(U738), MONTH(U738), DAY(U738))</f>
        <v>45883</v>
      </c>
      <c r="Z738" t="str">
        <f>IF(TEXT(U738, "hh:mm") = "00:00", "08:30", TEXT(U738, "hh:mm"))</f>
        <v>08:30</v>
      </c>
      <c r="AA738" s="3">
        <f>WORKDAY(AB738,-1,[1]USHolidays!$B$2:$B$11)</f>
        <v>45881</v>
      </c>
      <c r="AB738" s="3">
        <f>IF(WEEKDAY(Y738,2)=6,Y738-1,IF(WEEKDAY(Y738,2)=7,Y738-2,IF(Z738="08:30",IF(WEEKDAY(Y738,2)=1,Y738-3, Y738-1),Y738)))</f>
        <v>45882</v>
      </c>
      <c r="AC738" s="3">
        <f>WORKDAY(AB738,1,[1]USHolidays!$B$2:$B$11)</f>
        <v>45883</v>
      </c>
      <c r="AD738">
        <f>ROUND(P738*10, 0)</f>
        <v>4</v>
      </c>
      <c r="AE738">
        <f>ROUND(N738*20, 0)</f>
        <v>1</v>
      </c>
      <c r="AF738">
        <f>ROUND(O738, 0)</f>
        <v>2</v>
      </c>
      <c r="AG738">
        <f>IF(J738 = "", 999, ROUND(J738*10, 0))</f>
        <v>39</v>
      </c>
    </row>
    <row r="739" spans="1:33" x14ac:dyDescent="0.25">
      <c r="A739">
        <v>793</v>
      </c>
      <c r="B739" t="s">
        <v>1707</v>
      </c>
      <c r="C739" t="s">
        <v>1706</v>
      </c>
      <c r="D739" t="s">
        <v>3</v>
      </c>
      <c r="E739" t="s">
        <v>16</v>
      </c>
      <c r="F739" t="s">
        <v>353</v>
      </c>
      <c r="G739" t="s">
        <v>1705</v>
      </c>
      <c r="H739">
        <v>12486</v>
      </c>
      <c r="I739">
        <v>10.18</v>
      </c>
      <c r="K739">
        <v>30.45</v>
      </c>
      <c r="L739">
        <v>2.59</v>
      </c>
      <c r="N739" s="2">
        <v>7.0499999999999993E-2</v>
      </c>
      <c r="O739">
        <v>4.28</v>
      </c>
      <c r="P739">
        <v>0.9</v>
      </c>
      <c r="Q739" s="2">
        <v>6.2199999999999998E-2</v>
      </c>
      <c r="R739" s="2">
        <v>-0.121</v>
      </c>
      <c r="S739" s="2">
        <v>-0.25309999999999999</v>
      </c>
      <c r="T739">
        <v>1.91</v>
      </c>
      <c r="U739" s="1">
        <v>45877.354166666664</v>
      </c>
      <c r="V739">
        <v>1581.29</v>
      </c>
      <c r="W739">
        <v>43.82</v>
      </c>
      <c r="X739">
        <v>31.75</v>
      </c>
      <c r="Y739" s="3">
        <f>DATE(YEAR(U739), MONTH(U739), DAY(U739))</f>
        <v>45877</v>
      </c>
      <c r="Z739" t="str">
        <f>IF(TEXT(U739, "hh:mm") = "00:00", "08:30", TEXT(U739, "hh:mm"))</f>
        <v>08:30</v>
      </c>
      <c r="AA739" s="3">
        <f>WORKDAY(AB739,-1,[1]USHolidays!$B$2:$B$11)</f>
        <v>45875</v>
      </c>
      <c r="AB739" s="3">
        <f>IF(WEEKDAY(Y739,2)=6,Y739-1,IF(WEEKDAY(Y739,2)=7,Y739-2,IF(Z739="08:30",IF(WEEKDAY(Y739,2)=1,Y739-3, Y739-1),Y739)))</f>
        <v>45876</v>
      </c>
      <c r="AC739" s="3">
        <f>WORKDAY(AB739,1,[1]USHolidays!$B$2:$B$11)</f>
        <v>45877</v>
      </c>
      <c r="AD739">
        <f>ROUND(P739*10, 0)</f>
        <v>9</v>
      </c>
      <c r="AE739">
        <f>ROUND(N739*20, 0)</f>
        <v>1</v>
      </c>
      <c r="AF739">
        <f>ROUND(O739, 0)</f>
        <v>4</v>
      </c>
      <c r="AG739">
        <f>IF(J739 = "", 999, ROUND(J739*10, 0))</f>
        <v>999</v>
      </c>
    </row>
    <row r="740" spans="1:33" x14ac:dyDescent="0.25">
      <c r="A740">
        <v>371</v>
      </c>
      <c r="B740" t="s">
        <v>1704</v>
      </c>
      <c r="C740" t="s">
        <v>1703</v>
      </c>
      <c r="D740" t="s">
        <v>60</v>
      </c>
      <c r="E740" t="s">
        <v>29</v>
      </c>
      <c r="F740" t="s">
        <v>575</v>
      </c>
      <c r="G740" t="s">
        <v>11</v>
      </c>
      <c r="H740">
        <v>21741.23</v>
      </c>
      <c r="I740">
        <v>26.47</v>
      </c>
      <c r="J740">
        <v>3.18</v>
      </c>
      <c r="K740">
        <v>25.63</v>
      </c>
      <c r="L740">
        <v>1.57</v>
      </c>
      <c r="M740" s="2">
        <v>7.7999999999999996E-3</v>
      </c>
      <c r="N740" s="2">
        <v>7.0099999999999996E-2</v>
      </c>
      <c r="O740">
        <v>4.91</v>
      </c>
      <c r="P740">
        <v>1.72</v>
      </c>
      <c r="Q740" s="2">
        <v>0.15409999999999999</v>
      </c>
      <c r="R740" s="2">
        <v>0.1321</v>
      </c>
      <c r="S740" s="2">
        <v>1.5900000000000001E-2</v>
      </c>
      <c r="T740">
        <v>1.1100000000000001</v>
      </c>
      <c r="U740" s="1">
        <v>45861.354166666664</v>
      </c>
      <c r="V740">
        <v>380.32</v>
      </c>
      <c r="W740">
        <v>675.69</v>
      </c>
      <c r="X740">
        <v>618.98</v>
      </c>
      <c r="Y740" s="3">
        <f>DATE(YEAR(U740), MONTH(U740), DAY(U740))</f>
        <v>45861</v>
      </c>
      <c r="Z740" t="str">
        <f>IF(TEXT(U740, "hh:mm") = "00:00", "08:30", TEXT(U740, "hh:mm"))</f>
        <v>08:30</v>
      </c>
      <c r="AA740" s="3">
        <f>WORKDAY(AB740,-1,[1]USHolidays!$B$2:$B$11)</f>
        <v>45859</v>
      </c>
      <c r="AB740" s="3">
        <f>IF(WEEKDAY(Y740,2)=6,Y740-1,IF(WEEKDAY(Y740,2)=7,Y740-2,IF(Z740="08:30",IF(WEEKDAY(Y740,2)=1,Y740-3, Y740-1),Y740)))</f>
        <v>45860</v>
      </c>
      <c r="AC740" s="3">
        <f>WORKDAY(AB740,1,[1]USHolidays!$B$2:$B$11)</f>
        <v>45861</v>
      </c>
      <c r="AD740">
        <f>ROUND(P740*10, 0)</f>
        <v>17</v>
      </c>
      <c r="AE740">
        <f>ROUND(N740*20, 0)</f>
        <v>1</v>
      </c>
      <c r="AF740">
        <f>ROUND(O740, 0)</f>
        <v>5</v>
      </c>
      <c r="AG740">
        <f>IF(J740 = "", 999, ROUND(J740*10, 0))</f>
        <v>32</v>
      </c>
    </row>
    <row r="741" spans="1:33" x14ac:dyDescent="0.25">
      <c r="A741">
        <v>309</v>
      </c>
      <c r="B741" t="s">
        <v>1702</v>
      </c>
      <c r="C741" t="s">
        <v>1701</v>
      </c>
      <c r="D741" t="s">
        <v>60</v>
      </c>
      <c r="E741" t="s">
        <v>47</v>
      </c>
      <c r="F741" t="s">
        <v>1700</v>
      </c>
      <c r="G741" t="s">
        <v>11</v>
      </c>
      <c r="H741">
        <v>37891.01</v>
      </c>
      <c r="I741">
        <v>24.85</v>
      </c>
      <c r="K741">
        <v>23.12</v>
      </c>
      <c r="L741">
        <v>4.5</v>
      </c>
      <c r="M741" s="2">
        <v>2.9499999999999998E-2</v>
      </c>
      <c r="N741" s="2">
        <v>7.0000000000000007E-2</v>
      </c>
      <c r="O741">
        <v>5.51</v>
      </c>
      <c r="P741">
        <v>1.25</v>
      </c>
      <c r="Q741" s="2">
        <v>0.13539999999999999</v>
      </c>
      <c r="R741" s="2">
        <v>0.1186</v>
      </c>
      <c r="S741" s="2">
        <v>0.1043</v>
      </c>
      <c r="T741">
        <v>0.27</v>
      </c>
      <c r="U741" s="1">
        <v>45868.354166666664</v>
      </c>
      <c r="V741">
        <v>1874.62</v>
      </c>
      <c r="W741">
        <v>175.15</v>
      </c>
      <c r="X741">
        <v>187.02</v>
      </c>
      <c r="Y741" s="3">
        <f>DATE(YEAR(U741), MONTH(U741), DAY(U741))</f>
        <v>45868</v>
      </c>
      <c r="Z741" t="str">
        <f>IF(TEXT(U741, "hh:mm") = "00:00", "08:30", TEXT(U741, "hh:mm"))</f>
        <v>08:30</v>
      </c>
      <c r="AA741" s="3">
        <f>WORKDAY(AB741,-1,[1]USHolidays!$B$2:$B$11)</f>
        <v>45866</v>
      </c>
      <c r="AB741" s="3">
        <f>IF(WEEKDAY(Y741,2)=6,Y741-1,IF(WEEKDAY(Y741,2)=7,Y741-2,IF(Z741="08:30",IF(WEEKDAY(Y741,2)=1,Y741-3, Y741-1),Y741)))</f>
        <v>45867</v>
      </c>
      <c r="AC741" s="3">
        <f>WORKDAY(AB741,1,[1]USHolidays!$B$2:$B$11)</f>
        <v>45868</v>
      </c>
      <c r="AD741">
        <f>ROUND(P741*10, 0)</f>
        <v>13</v>
      </c>
      <c r="AE741">
        <f>ROUND(N741*20, 0)</f>
        <v>1</v>
      </c>
      <c r="AF741">
        <f>ROUND(O741, 0)</f>
        <v>6</v>
      </c>
      <c r="AG741">
        <f>IF(J741 = "", 999, ROUND(J741*10, 0))</f>
        <v>999</v>
      </c>
    </row>
    <row r="742" spans="1:33" x14ac:dyDescent="0.25">
      <c r="A742">
        <v>155</v>
      </c>
      <c r="B742" t="s">
        <v>1699</v>
      </c>
      <c r="C742" t="s">
        <v>1698</v>
      </c>
      <c r="D742" t="s">
        <v>60</v>
      </c>
      <c r="E742" t="s">
        <v>47</v>
      </c>
      <c r="F742" t="s">
        <v>69</v>
      </c>
      <c r="G742" t="s">
        <v>11</v>
      </c>
      <c r="H742">
        <v>23147.7</v>
      </c>
      <c r="I742">
        <v>44.82</v>
      </c>
      <c r="J742">
        <v>8.9600000000000009</v>
      </c>
      <c r="K742">
        <v>18.04</v>
      </c>
      <c r="L742">
        <v>3.79</v>
      </c>
      <c r="M742" s="2">
        <v>1.24E-2</v>
      </c>
      <c r="N742" s="2">
        <v>6.9800000000000001E-2</v>
      </c>
      <c r="O742">
        <v>3.14</v>
      </c>
      <c r="P742">
        <v>0.55000000000000004</v>
      </c>
      <c r="Q742" s="2">
        <v>8.6599999999999996E-2</v>
      </c>
      <c r="R742" s="2">
        <v>-2E-3</v>
      </c>
      <c r="S742" s="2">
        <v>-9.2499999999999999E-2</v>
      </c>
      <c r="T742">
        <v>0.44</v>
      </c>
      <c r="U742" s="1">
        <v>45870.354166666664</v>
      </c>
      <c r="V742">
        <v>2305.58</v>
      </c>
      <c r="W742">
        <v>101.56</v>
      </c>
      <c r="X742">
        <v>95.02</v>
      </c>
      <c r="Y742" s="3">
        <f>DATE(YEAR(U742), MONTH(U742), DAY(U742))</f>
        <v>45870</v>
      </c>
      <c r="Z742" t="str">
        <f>IF(TEXT(U742, "hh:mm") = "00:00", "08:30", TEXT(U742, "hh:mm"))</f>
        <v>08:30</v>
      </c>
      <c r="AA742" s="3">
        <f>WORKDAY(AB742,-1,[1]USHolidays!$B$2:$B$11)</f>
        <v>45868</v>
      </c>
      <c r="AB742" s="3">
        <f>IF(WEEKDAY(Y742,2)=6,Y742-1,IF(WEEKDAY(Y742,2)=7,Y742-2,IF(Z742="08:30",IF(WEEKDAY(Y742,2)=1,Y742-3, Y742-1),Y742)))</f>
        <v>45869</v>
      </c>
      <c r="AC742" s="3">
        <f>WORKDAY(AB742,1,[1]USHolidays!$B$2:$B$11)</f>
        <v>45870</v>
      </c>
      <c r="AD742">
        <f>ROUND(P742*10, 0)</f>
        <v>6</v>
      </c>
      <c r="AE742">
        <f>ROUND(N742*20, 0)</f>
        <v>1</v>
      </c>
      <c r="AF742">
        <f>ROUND(O742, 0)</f>
        <v>3</v>
      </c>
      <c r="AG742">
        <f>IF(J742 = "", 999, ROUND(J742*10, 0))</f>
        <v>90</v>
      </c>
    </row>
    <row r="743" spans="1:33" x14ac:dyDescent="0.25">
      <c r="A743">
        <v>569</v>
      </c>
      <c r="B743" t="s">
        <v>1697</v>
      </c>
      <c r="C743" t="s">
        <v>1696</v>
      </c>
      <c r="D743" t="s">
        <v>3</v>
      </c>
      <c r="E743" t="s">
        <v>2</v>
      </c>
      <c r="F743" t="s">
        <v>1</v>
      </c>
      <c r="G743" t="s">
        <v>45</v>
      </c>
      <c r="H743">
        <v>25640.94</v>
      </c>
      <c r="K743">
        <v>29.71</v>
      </c>
      <c r="L743">
        <v>13.44</v>
      </c>
      <c r="M743" s="2">
        <v>3.6900000000000002E-2</v>
      </c>
      <c r="N743" s="2">
        <v>6.9800000000000001E-2</v>
      </c>
      <c r="O743">
        <v>3.04</v>
      </c>
      <c r="P743">
        <v>0.56000000000000005</v>
      </c>
      <c r="Q743" s="2">
        <v>-1.6400000000000001E-2</v>
      </c>
      <c r="R743" s="2">
        <v>-3.56E-2</v>
      </c>
      <c r="S743" s="2">
        <v>-0.31419999999999998</v>
      </c>
      <c r="T743">
        <v>1.45</v>
      </c>
      <c r="U743" s="1">
        <v>45867.354166666664</v>
      </c>
      <c r="V743">
        <v>19812.18</v>
      </c>
      <c r="W743">
        <v>10.64</v>
      </c>
      <c r="X743">
        <v>8.9499999999999993</v>
      </c>
      <c r="Y743" s="3">
        <f>DATE(YEAR(U743), MONTH(U743), DAY(U743))</f>
        <v>45867</v>
      </c>
      <c r="Z743" t="str">
        <f>IF(TEXT(U743, "hh:mm") = "00:00", "08:30", TEXT(U743, "hh:mm"))</f>
        <v>08:30</v>
      </c>
      <c r="AA743" s="3">
        <f>WORKDAY(AB743,-1,[1]USHolidays!$B$2:$B$11)</f>
        <v>45863</v>
      </c>
      <c r="AB743" s="3">
        <f>IF(WEEKDAY(Y743,2)=6,Y743-1,IF(WEEKDAY(Y743,2)=7,Y743-2,IF(Z743="08:30",IF(WEEKDAY(Y743,2)=1,Y743-3, Y743-1),Y743)))</f>
        <v>45866</v>
      </c>
      <c r="AC743" s="3">
        <f>WORKDAY(AB743,1,[1]USHolidays!$B$2:$B$11)</f>
        <v>45867</v>
      </c>
      <c r="AD743">
        <f>ROUND(P743*10, 0)</f>
        <v>6</v>
      </c>
      <c r="AE743">
        <f>ROUND(N743*20, 0)</f>
        <v>1</v>
      </c>
      <c r="AF743">
        <f>ROUND(O743, 0)</f>
        <v>3</v>
      </c>
      <c r="AG743">
        <f>IF(J743 = "", 999, ROUND(J743*10, 0))</f>
        <v>999</v>
      </c>
    </row>
    <row r="744" spans="1:33" x14ac:dyDescent="0.25">
      <c r="A744">
        <v>14</v>
      </c>
      <c r="B744" t="s">
        <v>1695</v>
      </c>
      <c r="C744" t="s">
        <v>1694</v>
      </c>
      <c r="D744" t="s">
        <v>3</v>
      </c>
      <c r="E744" t="s">
        <v>29</v>
      </c>
      <c r="F744" t="s">
        <v>572</v>
      </c>
      <c r="G744" t="s">
        <v>11</v>
      </c>
      <c r="H744">
        <v>3688.91</v>
      </c>
      <c r="I744">
        <v>19.899999999999999</v>
      </c>
      <c r="K744">
        <v>25.33</v>
      </c>
      <c r="L744">
        <v>3.7</v>
      </c>
      <c r="M744" s="2">
        <v>1.23E-2</v>
      </c>
      <c r="N744" s="2">
        <v>6.9599999999999995E-2</v>
      </c>
      <c r="O744">
        <v>1.78</v>
      </c>
      <c r="P744">
        <v>0.13</v>
      </c>
      <c r="Q744" s="2">
        <v>0.125</v>
      </c>
      <c r="R744" s="2">
        <v>0.1201</v>
      </c>
      <c r="S744" s="2">
        <v>6.0699999999999997E-2</v>
      </c>
      <c r="T744">
        <v>0.79</v>
      </c>
      <c r="U744" s="1">
        <v>45904.354166666664</v>
      </c>
      <c r="V744">
        <v>189.94</v>
      </c>
      <c r="W744">
        <v>95</v>
      </c>
      <c r="X744">
        <v>78.33</v>
      </c>
      <c r="Y744" s="3">
        <f>DATE(YEAR(U744), MONTH(U744), DAY(U744))</f>
        <v>45904</v>
      </c>
      <c r="Z744" t="str">
        <f>IF(TEXT(U744, "hh:mm") = "00:00", "08:30", TEXT(U744, "hh:mm"))</f>
        <v>08:30</v>
      </c>
      <c r="AA744" s="3">
        <f>WORKDAY(AB744,-1,[1]USHolidays!$B$2:$B$11)</f>
        <v>45902</v>
      </c>
      <c r="AB744" s="3">
        <f>IF(WEEKDAY(Y744,2)=6,Y744-1,IF(WEEKDAY(Y744,2)=7,Y744-2,IF(Z744="08:30",IF(WEEKDAY(Y744,2)=1,Y744-3, Y744-1),Y744)))</f>
        <v>45903</v>
      </c>
      <c r="AC744" s="3">
        <f>WORKDAY(AB744,1,[1]USHolidays!$B$2:$B$11)</f>
        <v>45904</v>
      </c>
      <c r="AD744">
        <f>ROUND(P744*10, 0)</f>
        <v>1</v>
      </c>
      <c r="AE744">
        <f>ROUND(N744*20, 0)</f>
        <v>1</v>
      </c>
      <c r="AF744">
        <f>ROUND(O744, 0)</f>
        <v>2</v>
      </c>
      <c r="AG744">
        <f>IF(J744 = "", 999, ROUND(J744*10, 0))</f>
        <v>999</v>
      </c>
    </row>
    <row r="745" spans="1:33" x14ac:dyDescent="0.25">
      <c r="A745">
        <v>45</v>
      </c>
      <c r="B745" t="s">
        <v>1693</v>
      </c>
      <c r="C745" t="s">
        <v>1692</v>
      </c>
      <c r="D745" t="s">
        <v>17</v>
      </c>
      <c r="E745" t="s">
        <v>29</v>
      </c>
      <c r="F745" t="s">
        <v>564</v>
      </c>
      <c r="G745" t="s">
        <v>11</v>
      </c>
      <c r="H745">
        <v>3809.87</v>
      </c>
      <c r="I745">
        <v>15.45</v>
      </c>
      <c r="J745">
        <v>1.62</v>
      </c>
      <c r="K745">
        <v>36.549999999999997</v>
      </c>
      <c r="L745">
        <v>13.76</v>
      </c>
      <c r="M745" s="2">
        <v>2.5899999999999999E-2</v>
      </c>
      <c r="N745" s="2">
        <v>6.9099999999999995E-2</v>
      </c>
      <c r="O745">
        <v>3.57</v>
      </c>
      <c r="P745">
        <v>0.3</v>
      </c>
      <c r="Q745" s="2">
        <v>8.8400000000000006E-2</v>
      </c>
      <c r="R745" s="2">
        <v>4.9000000000000002E-2</v>
      </c>
      <c r="S745" s="2">
        <v>7.8100000000000003E-2</v>
      </c>
      <c r="T745">
        <v>1.49</v>
      </c>
      <c r="U745" s="1">
        <v>45909.354166666664</v>
      </c>
      <c r="V745">
        <v>476.07</v>
      </c>
      <c r="W745">
        <v>83.75</v>
      </c>
      <c r="X745">
        <v>72.72</v>
      </c>
      <c r="Y745" s="3">
        <f>DATE(YEAR(U745), MONTH(U745), DAY(U745))</f>
        <v>45909</v>
      </c>
      <c r="Z745" t="str">
        <f>IF(TEXT(U745, "hh:mm") = "00:00", "08:30", TEXT(U745, "hh:mm"))</f>
        <v>08:30</v>
      </c>
      <c r="AA745" s="3">
        <f>WORKDAY(AB745,-1,[1]USHolidays!$B$2:$B$11)</f>
        <v>45905</v>
      </c>
      <c r="AB745" s="3">
        <f>IF(WEEKDAY(Y745,2)=6,Y745-1,IF(WEEKDAY(Y745,2)=7,Y745-2,IF(Z745="08:30",IF(WEEKDAY(Y745,2)=1,Y745-3, Y745-1),Y745)))</f>
        <v>45908</v>
      </c>
      <c r="AC745" s="3">
        <f>WORKDAY(AB745,1,[1]USHolidays!$B$2:$B$11)</f>
        <v>45909</v>
      </c>
      <c r="AD745">
        <f>ROUND(P745*10, 0)</f>
        <v>3</v>
      </c>
      <c r="AE745">
        <f>ROUND(N745*20, 0)</f>
        <v>1</v>
      </c>
      <c r="AF745">
        <f>ROUND(O745, 0)</f>
        <v>4</v>
      </c>
      <c r="AG745">
        <f>IF(J745 = "", 999, ROUND(J745*10, 0))</f>
        <v>16</v>
      </c>
    </row>
    <row r="746" spans="1:33" x14ac:dyDescent="0.25">
      <c r="A746">
        <v>430</v>
      </c>
      <c r="B746" t="s">
        <v>1691</v>
      </c>
      <c r="C746" t="s">
        <v>1690</v>
      </c>
      <c r="D746" t="s">
        <v>60</v>
      </c>
      <c r="E746" t="s">
        <v>51</v>
      </c>
      <c r="F746" t="s">
        <v>274</v>
      </c>
      <c r="G746" t="s">
        <v>11</v>
      </c>
      <c r="H746">
        <v>144994.81</v>
      </c>
      <c r="I746">
        <v>24.53</v>
      </c>
      <c r="J746">
        <v>2.98</v>
      </c>
      <c r="K746">
        <v>24.67</v>
      </c>
      <c r="L746">
        <v>0.94</v>
      </c>
      <c r="M746" s="2">
        <v>3.2199999999999999E-2</v>
      </c>
      <c r="N746" s="2">
        <v>6.9000000000000006E-2</v>
      </c>
      <c r="O746">
        <v>2.91</v>
      </c>
      <c r="P746">
        <v>1.83</v>
      </c>
      <c r="Q746" s="2">
        <v>0.2356</v>
      </c>
      <c r="R746" s="2">
        <v>5.28E-2</v>
      </c>
      <c r="S746" s="2">
        <v>-1.7899999999999999E-2</v>
      </c>
      <c r="T746">
        <v>0.62</v>
      </c>
      <c r="U746" s="1">
        <v>45861.354166666664</v>
      </c>
      <c r="V746">
        <v>12317.96</v>
      </c>
      <c r="W746">
        <v>83.06</v>
      </c>
      <c r="X746">
        <v>70.41</v>
      </c>
      <c r="Y746" s="3">
        <f>DATE(YEAR(U746), MONTH(U746), DAY(U746))</f>
        <v>45861</v>
      </c>
      <c r="Z746" t="str">
        <f>IF(TEXT(U746, "hh:mm") = "00:00", "08:30", TEXT(U746, "hh:mm"))</f>
        <v>08:30</v>
      </c>
      <c r="AA746" s="3">
        <f>WORKDAY(AB746,-1,[1]USHolidays!$B$2:$B$11)</f>
        <v>45859</v>
      </c>
      <c r="AB746" s="3">
        <f>IF(WEEKDAY(Y746,2)=6,Y746-1,IF(WEEKDAY(Y746,2)=7,Y746-2,IF(Z746="08:30",IF(WEEKDAY(Y746,2)=1,Y746-3, Y746-1),Y746)))</f>
        <v>45860</v>
      </c>
      <c r="AC746" s="3">
        <f>WORKDAY(AB746,1,[1]USHolidays!$B$2:$B$11)</f>
        <v>45861</v>
      </c>
      <c r="AD746">
        <f>ROUND(P746*10, 0)</f>
        <v>18</v>
      </c>
      <c r="AE746">
        <f>ROUND(N746*20, 0)</f>
        <v>1</v>
      </c>
      <c r="AF746">
        <f>ROUND(O746, 0)</f>
        <v>3</v>
      </c>
      <c r="AG746">
        <f>IF(J746 = "", 999, ROUND(J746*10, 0))</f>
        <v>30</v>
      </c>
    </row>
    <row r="747" spans="1:33" x14ac:dyDescent="0.25">
      <c r="A747">
        <v>663</v>
      </c>
      <c r="B747" t="s">
        <v>1689</v>
      </c>
      <c r="C747" t="s">
        <v>1688</v>
      </c>
      <c r="D747" t="s">
        <v>17</v>
      </c>
      <c r="E747" t="s">
        <v>88</v>
      </c>
      <c r="F747" t="s">
        <v>320</v>
      </c>
      <c r="G747" t="s">
        <v>11</v>
      </c>
      <c r="H747">
        <v>2882.58</v>
      </c>
      <c r="I747">
        <v>33.51</v>
      </c>
      <c r="J747">
        <v>4.83</v>
      </c>
      <c r="K747">
        <v>18.989999999999998</v>
      </c>
      <c r="L747">
        <v>3.82</v>
      </c>
      <c r="M747" s="2">
        <v>1.7399999999999999E-2</v>
      </c>
      <c r="N747" s="2">
        <v>6.88E-2</v>
      </c>
      <c r="O747">
        <v>5.15</v>
      </c>
      <c r="P747">
        <v>0.41</v>
      </c>
      <c r="Q747" s="2">
        <v>0.1409</v>
      </c>
      <c r="R747" s="2">
        <v>-7.0599999999999996E-2</v>
      </c>
      <c r="S747" s="2">
        <v>-0.12230000000000001</v>
      </c>
      <c r="T747">
        <v>0.14000000000000001</v>
      </c>
      <c r="U747" s="1">
        <v>45848.6875</v>
      </c>
      <c r="V747">
        <v>190.13</v>
      </c>
      <c r="W747">
        <v>277.5</v>
      </c>
      <c r="X747">
        <v>212.99</v>
      </c>
      <c r="Y747" s="3">
        <f>DATE(YEAR(U747), MONTH(U747), DAY(U747))</f>
        <v>45848</v>
      </c>
      <c r="Z747" t="str">
        <f>IF(TEXT(U747, "hh:mm") = "00:00", "08:30", TEXT(U747, "hh:mm"))</f>
        <v>16:30</v>
      </c>
      <c r="AA747" s="3">
        <f>WORKDAY(AB747,-1,[1]USHolidays!$B$2:$B$11)</f>
        <v>45847</v>
      </c>
      <c r="AB747" s="3">
        <f>IF(WEEKDAY(Y747,2)=6,Y747-1,IF(WEEKDAY(Y747,2)=7,Y747-2,IF(Z747="08:30",IF(WEEKDAY(Y747,2)=1,Y747-3, Y747-1),Y747)))</f>
        <v>45848</v>
      </c>
      <c r="AC747" s="3">
        <f>WORKDAY(AB747,1,[1]USHolidays!$B$2:$B$11)</f>
        <v>45849</v>
      </c>
      <c r="AD747">
        <f>ROUND(P747*10, 0)</f>
        <v>4</v>
      </c>
      <c r="AE747">
        <f>ROUND(N747*20, 0)</f>
        <v>1</v>
      </c>
      <c r="AF747">
        <f>ROUND(O747, 0)</f>
        <v>5</v>
      </c>
      <c r="AG747">
        <f>IF(J747 = "", 999, ROUND(J747*10, 0))</f>
        <v>48</v>
      </c>
    </row>
    <row r="748" spans="1:33" x14ac:dyDescent="0.25">
      <c r="A748">
        <v>573</v>
      </c>
      <c r="B748" t="s">
        <v>1687</v>
      </c>
      <c r="C748" t="s">
        <v>1686</v>
      </c>
      <c r="D748" t="s">
        <v>3</v>
      </c>
      <c r="E748" t="s">
        <v>47</v>
      </c>
      <c r="F748" t="s">
        <v>46</v>
      </c>
      <c r="G748" t="s">
        <v>11</v>
      </c>
      <c r="H748">
        <v>6194.67</v>
      </c>
      <c r="I748">
        <v>19.52</v>
      </c>
      <c r="J748">
        <v>1.58</v>
      </c>
      <c r="K748">
        <v>73.569999999999993</v>
      </c>
      <c r="L748">
        <v>19.59</v>
      </c>
      <c r="N748" s="2">
        <v>6.88E-2</v>
      </c>
      <c r="O748">
        <v>5.09</v>
      </c>
      <c r="P748">
        <v>1.84</v>
      </c>
      <c r="Q748" s="2">
        <v>4.6199999999999998E-2</v>
      </c>
      <c r="R748" s="2">
        <v>5.6500000000000002E-2</v>
      </c>
      <c r="S748" s="2">
        <v>-3.7000000000000002E-3</v>
      </c>
      <c r="T748">
        <v>0.51</v>
      </c>
      <c r="U748" s="1">
        <v>45876.6875</v>
      </c>
      <c r="V748">
        <v>652.57000000000005</v>
      </c>
      <c r="W748">
        <v>126.44</v>
      </c>
      <c r="X748">
        <v>114.04</v>
      </c>
      <c r="Y748" s="3">
        <f>DATE(YEAR(U748), MONTH(U748), DAY(U748))</f>
        <v>45876</v>
      </c>
      <c r="Z748" t="str">
        <f>IF(TEXT(U748, "hh:mm") = "00:00", "08:30", TEXT(U748, "hh:mm"))</f>
        <v>16:30</v>
      </c>
      <c r="AA748" s="3">
        <f>WORKDAY(AB748,-1,[1]USHolidays!$B$2:$B$11)</f>
        <v>45875</v>
      </c>
      <c r="AB748" s="3">
        <f>IF(WEEKDAY(Y748,2)=6,Y748-1,IF(WEEKDAY(Y748,2)=7,Y748-2,IF(Z748="08:30",IF(WEEKDAY(Y748,2)=1,Y748-3, Y748-1),Y748)))</f>
        <v>45876</v>
      </c>
      <c r="AC748" s="3">
        <f>WORKDAY(AB748,1,[1]USHolidays!$B$2:$B$11)</f>
        <v>45877</v>
      </c>
      <c r="AD748">
        <f>ROUND(P748*10, 0)</f>
        <v>18</v>
      </c>
      <c r="AE748">
        <f>ROUND(N748*20, 0)</f>
        <v>1</v>
      </c>
      <c r="AF748">
        <f>ROUND(O748, 0)</f>
        <v>5</v>
      </c>
      <c r="AG748">
        <f>IF(J748 = "", 999, ROUND(J748*10, 0))</f>
        <v>16</v>
      </c>
    </row>
    <row r="749" spans="1:33" x14ac:dyDescent="0.25">
      <c r="A749">
        <v>43</v>
      </c>
      <c r="B749" t="s">
        <v>1685</v>
      </c>
      <c r="C749" t="s">
        <v>1684</v>
      </c>
      <c r="D749" t="s">
        <v>17</v>
      </c>
      <c r="E749" t="s">
        <v>2</v>
      </c>
      <c r="F749" t="s">
        <v>523</v>
      </c>
      <c r="G749" t="s">
        <v>11</v>
      </c>
      <c r="H749">
        <v>6914.99</v>
      </c>
      <c r="I749">
        <v>16.16</v>
      </c>
      <c r="J749">
        <v>1.1399999999999999</v>
      </c>
      <c r="K749">
        <v>27.14</v>
      </c>
      <c r="L749">
        <v>5.3</v>
      </c>
      <c r="M749" s="2">
        <v>1.7299999999999999E-2</v>
      </c>
      <c r="N749" s="2">
        <v>6.8599999999999994E-2</v>
      </c>
      <c r="O749">
        <v>5.81</v>
      </c>
      <c r="P749">
        <v>0.47</v>
      </c>
      <c r="Q749" s="2">
        <v>7.9100000000000004E-2</v>
      </c>
      <c r="R749" s="2">
        <v>3.2199999999999999E-2</v>
      </c>
      <c r="S749" s="2">
        <v>0.40560000000000002</v>
      </c>
      <c r="T749">
        <v>1.3</v>
      </c>
      <c r="U749" s="1">
        <v>45896.6875</v>
      </c>
      <c r="V749">
        <v>1783.77</v>
      </c>
      <c r="W749">
        <v>80.5</v>
      </c>
      <c r="X749">
        <v>77.14</v>
      </c>
      <c r="Y749" s="3">
        <f>DATE(YEAR(U749), MONTH(U749), DAY(U749))</f>
        <v>45896</v>
      </c>
      <c r="Z749" t="str">
        <f>IF(TEXT(U749, "hh:mm") = "00:00", "08:30", TEXT(U749, "hh:mm"))</f>
        <v>16:30</v>
      </c>
      <c r="AA749" s="3">
        <f>WORKDAY(AB749,-1,[1]USHolidays!$B$2:$B$11)</f>
        <v>45895</v>
      </c>
      <c r="AB749" s="3">
        <f>IF(WEEKDAY(Y749,2)=6,Y749-1,IF(WEEKDAY(Y749,2)=7,Y749-2,IF(Z749="08:30",IF(WEEKDAY(Y749,2)=1,Y749-3, Y749-1),Y749)))</f>
        <v>45896</v>
      </c>
      <c r="AC749" s="3">
        <f>WORKDAY(AB749,1,[1]USHolidays!$B$2:$B$11)</f>
        <v>45897</v>
      </c>
      <c r="AD749">
        <f>ROUND(P749*10, 0)</f>
        <v>5</v>
      </c>
      <c r="AE749">
        <f>ROUND(N749*20, 0)</f>
        <v>1</v>
      </c>
      <c r="AF749">
        <f>ROUND(O749, 0)</f>
        <v>6</v>
      </c>
      <c r="AG749">
        <f>IF(J749 = "", 999, ROUND(J749*10, 0))</f>
        <v>11</v>
      </c>
    </row>
    <row r="750" spans="1:33" x14ac:dyDescent="0.25">
      <c r="A750">
        <v>69</v>
      </c>
      <c r="B750" t="s">
        <v>1683</v>
      </c>
      <c r="C750" t="s">
        <v>1682</v>
      </c>
      <c r="D750" t="s">
        <v>3</v>
      </c>
      <c r="E750" t="s">
        <v>29</v>
      </c>
      <c r="F750" t="s">
        <v>575</v>
      </c>
      <c r="G750" t="s">
        <v>11</v>
      </c>
      <c r="H750">
        <v>8218.2199999999993</v>
      </c>
      <c r="I750">
        <v>28.12</v>
      </c>
      <c r="J750">
        <v>2.1</v>
      </c>
      <c r="K750">
        <v>19.34</v>
      </c>
      <c r="L750">
        <v>1.87</v>
      </c>
      <c r="M750" s="2">
        <v>6.4999999999999997E-3</v>
      </c>
      <c r="N750" s="2">
        <v>6.8500000000000005E-2</v>
      </c>
      <c r="O750">
        <v>2.08</v>
      </c>
      <c r="P750">
        <v>0.67</v>
      </c>
      <c r="Q750" s="2">
        <v>0.1895</v>
      </c>
      <c r="R750" s="2">
        <v>0.30730000000000002</v>
      </c>
      <c r="S750" s="2">
        <v>0.34420000000000001</v>
      </c>
      <c r="T750">
        <v>1.43</v>
      </c>
      <c r="U750" s="1">
        <v>45867.354166666664</v>
      </c>
      <c r="V750">
        <v>309.33999999999997</v>
      </c>
      <c r="W750">
        <v>191.78</v>
      </c>
      <c r="X750">
        <v>189.98</v>
      </c>
      <c r="Y750" s="3">
        <f>DATE(YEAR(U750), MONTH(U750), DAY(U750))</f>
        <v>45867</v>
      </c>
      <c r="Z750" t="str">
        <f>IF(TEXT(U750, "hh:mm") = "00:00", "08:30", TEXT(U750, "hh:mm"))</f>
        <v>08:30</v>
      </c>
      <c r="AA750" s="3">
        <f>WORKDAY(AB750,-1,[1]USHolidays!$B$2:$B$11)</f>
        <v>45863</v>
      </c>
      <c r="AB750" s="3">
        <f>IF(WEEKDAY(Y750,2)=6,Y750-1,IF(WEEKDAY(Y750,2)=7,Y750-2,IF(Z750="08:30",IF(WEEKDAY(Y750,2)=1,Y750-3, Y750-1),Y750)))</f>
        <v>45866</v>
      </c>
      <c r="AC750" s="3">
        <f>WORKDAY(AB750,1,[1]USHolidays!$B$2:$B$11)</f>
        <v>45867</v>
      </c>
      <c r="AD750">
        <f>ROUND(P750*10, 0)</f>
        <v>7</v>
      </c>
      <c r="AE750">
        <f>ROUND(N750*20, 0)</f>
        <v>1</v>
      </c>
      <c r="AF750">
        <f>ROUND(O750, 0)</f>
        <v>2</v>
      </c>
      <c r="AG750">
        <f>IF(J750 = "", 999, ROUND(J750*10, 0))</f>
        <v>21</v>
      </c>
    </row>
    <row r="751" spans="1:33" x14ac:dyDescent="0.25">
      <c r="A751">
        <v>789</v>
      </c>
      <c r="B751" t="s">
        <v>1681</v>
      </c>
      <c r="C751" t="s">
        <v>1680</v>
      </c>
      <c r="D751" t="s">
        <v>17</v>
      </c>
      <c r="E751" t="s">
        <v>233</v>
      </c>
      <c r="F751" t="s">
        <v>232</v>
      </c>
      <c r="G751" t="s">
        <v>11</v>
      </c>
      <c r="H751">
        <v>2046.31</v>
      </c>
      <c r="I751">
        <v>14.68</v>
      </c>
      <c r="J751">
        <v>0.81</v>
      </c>
      <c r="K751">
        <v>11.69</v>
      </c>
      <c r="L751">
        <v>4.93</v>
      </c>
      <c r="N751" s="2">
        <v>6.8400000000000002E-2</v>
      </c>
      <c r="O751">
        <v>5.71</v>
      </c>
      <c r="P751">
        <v>0.04</v>
      </c>
      <c r="Q751" s="2">
        <v>0.1028</v>
      </c>
      <c r="R751" s="2">
        <v>-0.1472</v>
      </c>
      <c r="S751" s="2">
        <v>-0.1615</v>
      </c>
      <c r="T751">
        <v>1.04</v>
      </c>
      <c r="U751" s="1">
        <v>45876.6875</v>
      </c>
      <c r="V751">
        <v>859.82</v>
      </c>
      <c r="W751">
        <v>35.25</v>
      </c>
      <c r="X751">
        <v>32.450000000000003</v>
      </c>
      <c r="Y751" s="3">
        <f>DATE(YEAR(U751), MONTH(U751), DAY(U751))</f>
        <v>45876</v>
      </c>
      <c r="Z751" t="str">
        <f>IF(TEXT(U751, "hh:mm") = "00:00", "08:30", TEXT(U751, "hh:mm"))</f>
        <v>16:30</v>
      </c>
      <c r="AA751" s="3">
        <f>WORKDAY(AB751,-1,[1]USHolidays!$B$2:$B$11)</f>
        <v>45875</v>
      </c>
      <c r="AB751" s="3">
        <f>IF(WEEKDAY(Y751,2)=6,Y751-1,IF(WEEKDAY(Y751,2)=7,Y751-2,IF(Z751="08:30",IF(WEEKDAY(Y751,2)=1,Y751-3, Y751-1),Y751)))</f>
        <v>45876</v>
      </c>
      <c r="AC751" s="3">
        <f>WORKDAY(AB751,1,[1]USHolidays!$B$2:$B$11)</f>
        <v>45877</v>
      </c>
      <c r="AD751">
        <f>ROUND(P751*10, 0)</f>
        <v>0</v>
      </c>
      <c r="AE751">
        <f>ROUND(N751*20, 0)</f>
        <v>1</v>
      </c>
      <c r="AF751">
        <f>ROUND(O751, 0)</f>
        <v>6</v>
      </c>
      <c r="AG751">
        <f>IF(J751 = "", 999, ROUND(J751*10, 0))</f>
        <v>8</v>
      </c>
    </row>
    <row r="752" spans="1:33" x14ac:dyDescent="0.25">
      <c r="A752">
        <v>625</v>
      </c>
      <c r="B752" t="s">
        <v>1679</v>
      </c>
      <c r="C752" t="s">
        <v>1678</v>
      </c>
      <c r="D752" t="s">
        <v>60</v>
      </c>
      <c r="E752" t="s">
        <v>8</v>
      </c>
      <c r="F752" t="s">
        <v>32</v>
      </c>
      <c r="G752" t="s">
        <v>11</v>
      </c>
      <c r="H752">
        <v>10662.82</v>
      </c>
      <c r="I752">
        <v>8.7200000000000006</v>
      </c>
      <c r="J752">
        <v>0.67</v>
      </c>
      <c r="K752">
        <v>105.3</v>
      </c>
      <c r="L752">
        <v>2.14</v>
      </c>
      <c r="M752" s="2">
        <v>4.8999999999999998E-3</v>
      </c>
      <c r="N752" s="2">
        <v>6.8199999999999997E-2</v>
      </c>
      <c r="O752">
        <v>2.41</v>
      </c>
      <c r="P752">
        <v>0.71</v>
      </c>
      <c r="Q752" s="2">
        <v>7.6600000000000001E-2</v>
      </c>
      <c r="R752" s="2">
        <v>-6.5299999999999997E-2</v>
      </c>
      <c r="S752" s="2">
        <v>-7.7600000000000002E-2</v>
      </c>
      <c r="T752">
        <v>1.24</v>
      </c>
      <c r="U752" s="1">
        <v>45866.6875</v>
      </c>
      <c r="V752">
        <v>899.95</v>
      </c>
      <c r="W752">
        <v>220.71</v>
      </c>
      <c r="X752">
        <v>165.5</v>
      </c>
      <c r="Y752" s="3">
        <f>DATE(YEAR(U752), MONTH(U752), DAY(U752))</f>
        <v>45866</v>
      </c>
      <c r="Z752" t="str">
        <f>IF(TEXT(U752, "hh:mm") = "00:00", "08:30", TEXT(U752, "hh:mm"))</f>
        <v>16:30</v>
      </c>
      <c r="AA752" s="3">
        <f>WORKDAY(AB752,-1,[1]USHolidays!$B$2:$B$11)</f>
        <v>45863</v>
      </c>
      <c r="AB752" s="3">
        <f>IF(WEEKDAY(Y752,2)=6,Y752-1,IF(WEEKDAY(Y752,2)=7,Y752-2,IF(Z752="08:30",IF(WEEKDAY(Y752,2)=1,Y752-3, Y752-1),Y752)))</f>
        <v>45866</v>
      </c>
      <c r="AC752" s="3">
        <f>WORKDAY(AB752,1,[1]USHolidays!$B$2:$B$11)</f>
        <v>45867</v>
      </c>
      <c r="AD752">
        <f>ROUND(P752*10, 0)</f>
        <v>7</v>
      </c>
      <c r="AE752">
        <f>ROUND(N752*20, 0)</f>
        <v>1</v>
      </c>
      <c r="AF752">
        <f>ROUND(O752, 0)</f>
        <v>2</v>
      </c>
      <c r="AG752">
        <f>IF(J752 = "", 999, ROUND(J752*10, 0))</f>
        <v>7</v>
      </c>
    </row>
    <row r="753" spans="1:33" x14ac:dyDescent="0.25">
      <c r="A753">
        <v>359</v>
      </c>
      <c r="B753" t="s">
        <v>1677</v>
      </c>
      <c r="C753" t="s">
        <v>1676</v>
      </c>
      <c r="D753" t="s">
        <v>3</v>
      </c>
      <c r="E753" t="s">
        <v>94</v>
      </c>
      <c r="F753" t="s">
        <v>776</v>
      </c>
      <c r="G753" t="s">
        <v>114</v>
      </c>
      <c r="H753">
        <v>2364.1</v>
      </c>
      <c r="I753">
        <v>21.37</v>
      </c>
      <c r="K753">
        <v>-0.81</v>
      </c>
      <c r="L753">
        <v>1.59</v>
      </c>
      <c r="N753" s="2">
        <v>6.8099999999999994E-2</v>
      </c>
      <c r="O753">
        <v>0.57999999999999996</v>
      </c>
      <c r="P753">
        <v>0</v>
      </c>
      <c r="Q753" s="2">
        <v>6.4100000000000004E-2</v>
      </c>
      <c r="R753" s="2">
        <v>0.28910000000000002</v>
      </c>
      <c r="S753" s="2">
        <v>1.4280999999999999</v>
      </c>
      <c r="T753">
        <v>0.87</v>
      </c>
      <c r="U753" s="1">
        <v>45881.354166666664</v>
      </c>
      <c r="V753">
        <v>832.51</v>
      </c>
      <c r="W753">
        <v>9.2100000000000009</v>
      </c>
      <c r="X753">
        <v>7.09</v>
      </c>
      <c r="Y753" s="3">
        <f>DATE(YEAR(U753), MONTH(U753), DAY(U753))</f>
        <v>45881</v>
      </c>
      <c r="Z753" t="str">
        <f>IF(TEXT(U753, "hh:mm") = "00:00", "08:30", TEXT(U753, "hh:mm"))</f>
        <v>08:30</v>
      </c>
      <c r="AA753" s="3">
        <f>WORKDAY(AB753,-1,[1]USHolidays!$B$2:$B$11)</f>
        <v>45877</v>
      </c>
      <c r="AB753" s="3">
        <f>IF(WEEKDAY(Y753,2)=6,Y753-1,IF(WEEKDAY(Y753,2)=7,Y753-2,IF(Z753="08:30",IF(WEEKDAY(Y753,2)=1,Y753-3, Y753-1),Y753)))</f>
        <v>45880</v>
      </c>
      <c r="AC753" s="3">
        <f>WORKDAY(AB753,1,[1]USHolidays!$B$2:$B$11)</f>
        <v>45881</v>
      </c>
      <c r="AD753">
        <f>ROUND(P753*10, 0)</f>
        <v>0</v>
      </c>
      <c r="AE753">
        <f>ROUND(N753*20, 0)</f>
        <v>1</v>
      </c>
      <c r="AF753">
        <f>ROUND(O753, 0)</f>
        <v>1</v>
      </c>
      <c r="AG753">
        <f>IF(J753 = "", 999, ROUND(J753*10, 0))</f>
        <v>999</v>
      </c>
    </row>
    <row r="754" spans="1:33" x14ac:dyDescent="0.25">
      <c r="A754">
        <v>419</v>
      </c>
      <c r="B754" t="s">
        <v>1675</v>
      </c>
      <c r="C754" t="s">
        <v>1674</v>
      </c>
      <c r="D754" t="s">
        <v>17</v>
      </c>
      <c r="E754" t="s">
        <v>8</v>
      </c>
      <c r="F754" t="s">
        <v>7</v>
      </c>
      <c r="G754" t="s">
        <v>11</v>
      </c>
      <c r="H754">
        <v>3117.43</v>
      </c>
      <c r="K754">
        <v>42.68</v>
      </c>
      <c r="L754">
        <v>12.5</v>
      </c>
      <c r="N754" s="2">
        <v>6.8000000000000005E-2</v>
      </c>
      <c r="O754">
        <v>4.47</v>
      </c>
      <c r="P754">
        <v>0.01</v>
      </c>
      <c r="Q754" s="2">
        <v>-0.40439999999999998</v>
      </c>
      <c r="R754" s="2">
        <v>0.57050000000000001</v>
      </c>
      <c r="S754" s="2">
        <v>0.48459999999999998</v>
      </c>
      <c r="T754">
        <v>0.97</v>
      </c>
      <c r="U754" s="1">
        <v>45876.354166666664</v>
      </c>
      <c r="V754">
        <v>205.05</v>
      </c>
      <c r="W754">
        <v>167.71</v>
      </c>
      <c r="X754">
        <v>159.08000000000001</v>
      </c>
      <c r="Y754" s="3">
        <f>DATE(YEAR(U754), MONTH(U754), DAY(U754))</f>
        <v>45876</v>
      </c>
      <c r="Z754" t="str">
        <f>IF(TEXT(U754, "hh:mm") = "00:00", "08:30", TEXT(U754, "hh:mm"))</f>
        <v>08:30</v>
      </c>
      <c r="AA754" s="3">
        <f>WORKDAY(AB754,-1,[1]USHolidays!$B$2:$B$11)</f>
        <v>45874</v>
      </c>
      <c r="AB754" s="3">
        <f>IF(WEEKDAY(Y754,2)=6,Y754-1,IF(WEEKDAY(Y754,2)=7,Y754-2,IF(Z754="08:30",IF(WEEKDAY(Y754,2)=1,Y754-3, Y754-1),Y754)))</f>
        <v>45875</v>
      </c>
      <c r="AC754" s="3">
        <f>WORKDAY(AB754,1,[1]USHolidays!$B$2:$B$11)</f>
        <v>45876</v>
      </c>
      <c r="AD754">
        <f>ROUND(P754*10, 0)</f>
        <v>0</v>
      </c>
      <c r="AE754">
        <f>ROUND(N754*20, 0)</f>
        <v>1</v>
      </c>
      <c r="AF754">
        <f>ROUND(O754, 0)</f>
        <v>4</v>
      </c>
      <c r="AG754">
        <f>IF(J754 = "", 999, ROUND(J754*10, 0))</f>
        <v>999</v>
      </c>
    </row>
    <row r="755" spans="1:33" x14ac:dyDescent="0.25">
      <c r="A755">
        <v>185</v>
      </c>
      <c r="B755" t="s">
        <v>1673</v>
      </c>
      <c r="C755" t="s">
        <v>1672</v>
      </c>
      <c r="D755" t="s">
        <v>3</v>
      </c>
      <c r="E755" t="s">
        <v>16</v>
      </c>
      <c r="F755" t="s">
        <v>35</v>
      </c>
      <c r="G755" t="s">
        <v>11</v>
      </c>
      <c r="H755">
        <v>10302.31</v>
      </c>
      <c r="I755">
        <v>27.73</v>
      </c>
      <c r="J755">
        <v>1.93</v>
      </c>
      <c r="K755">
        <v>45.69</v>
      </c>
      <c r="L755">
        <v>0.82</v>
      </c>
      <c r="M755" s="2">
        <v>3.2300000000000002E-2</v>
      </c>
      <c r="N755" s="2">
        <v>6.8000000000000005E-2</v>
      </c>
      <c r="O755">
        <v>4.46</v>
      </c>
      <c r="P755">
        <v>0.74</v>
      </c>
      <c r="Q755" s="2">
        <v>0.34960000000000002</v>
      </c>
      <c r="R755" s="2">
        <v>2.92E-2</v>
      </c>
      <c r="S755" s="2">
        <v>1.9900000000000001E-2</v>
      </c>
      <c r="T755">
        <v>0.79</v>
      </c>
      <c r="U755" s="1">
        <v>45869.354166666664</v>
      </c>
      <c r="V755">
        <v>849.21</v>
      </c>
      <c r="W755">
        <v>108.31</v>
      </c>
      <c r="X755">
        <v>101.41</v>
      </c>
      <c r="Y755" s="3">
        <f>DATE(YEAR(U755), MONTH(U755), DAY(U755))</f>
        <v>45869</v>
      </c>
      <c r="Z755" t="str">
        <f>IF(TEXT(U755, "hh:mm") = "00:00", "08:30", TEXT(U755, "hh:mm"))</f>
        <v>08:30</v>
      </c>
      <c r="AA755" s="3">
        <f>WORKDAY(AB755,-1,[1]USHolidays!$B$2:$B$11)</f>
        <v>45867</v>
      </c>
      <c r="AB755" s="3">
        <f>IF(WEEKDAY(Y755,2)=6,Y755-1,IF(WEEKDAY(Y755,2)=7,Y755-2,IF(Z755="08:30",IF(WEEKDAY(Y755,2)=1,Y755-3, Y755-1),Y755)))</f>
        <v>45868</v>
      </c>
      <c r="AC755" s="3">
        <f>WORKDAY(AB755,1,[1]USHolidays!$B$2:$B$11)</f>
        <v>45869</v>
      </c>
      <c r="AD755">
        <f>ROUND(P755*10, 0)</f>
        <v>7</v>
      </c>
      <c r="AE755">
        <f>ROUND(N755*20, 0)</f>
        <v>1</v>
      </c>
      <c r="AF755">
        <f>ROUND(O755, 0)</f>
        <v>4</v>
      </c>
      <c r="AG755">
        <f>IF(J755 = "", 999, ROUND(J755*10, 0))</f>
        <v>19</v>
      </c>
    </row>
    <row r="756" spans="1:33" x14ac:dyDescent="0.25">
      <c r="A756">
        <v>330</v>
      </c>
      <c r="B756" t="s">
        <v>1671</v>
      </c>
      <c r="C756" t="s">
        <v>1670</v>
      </c>
      <c r="D756" t="s">
        <v>60</v>
      </c>
      <c r="E756" t="s">
        <v>8</v>
      </c>
      <c r="F756" t="s">
        <v>567</v>
      </c>
      <c r="G756" t="s">
        <v>11</v>
      </c>
      <c r="H756">
        <v>32470</v>
      </c>
      <c r="I756">
        <v>27.67</v>
      </c>
      <c r="J756">
        <v>3.25</v>
      </c>
      <c r="K756">
        <v>33.99</v>
      </c>
      <c r="L756">
        <v>12.87</v>
      </c>
      <c r="N756" s="2">
        <v>6.7900000000000002E-2</v>
      </c>
      <c r="O756">
        <v>3.64</v>
      </c>
      <c r="P756">
        <v>2.72</v>
      </c>
      <c r="Q756" s="2">
        <v>7.8799999999999995E-2</v>
      </c>
      <c r="R756" s="2">
        <v>0.23169999999999999</v>
      </c>
      <c r="S756" s="2">
        <v>-2.8000000000000001E-2</v>
      </c>
      <c r="T756">
        <v>1.31</v>
      </c>
      <c r="U756" s="1">
        <v>45860.354166666664</v>
      </c>
      <c r="V756">
        <v>2487.46</v>
      </c>
      <c r="W756">
        <v>212.79</v>
      </c>
      <c r="X756">
        <v>191</v>
      </c>
      <c r="Y756" s="3">
        <f>DATE(YEAR(U756), MONTH(U756), DAY(U756))</f>
        <v>45860</v>
      </c>
      <c r="Z756" t="str">
        <f>IF(TEXT(U756, "hh:mm") = "00:00", "08:30", TEXT(U756, "hh:mm"))</f>
        <v>08:30</v>
      </c>
      <c r="AA756" s="3">
        <f>WORKDAY(AB756,-1,[1]USHolidays!$B$2:$B$11)</f>
        <v>45856</v>
      </c>
      <c r="AB756" s="3">
        <f>IF(WEEKDAY(Y756,2)=6,Y756-1,IF(WEEKDAY(Y756,2)=7,Y756-2,IF(Z756="08:30",IF(WEEKDAY(Y756,2)=1,Y756-3, Y756-1),Y756)))</f>
        <v>45859</v>
      </c>
      <c r="AC756" s="3">
        <f>WORKDAY(AB756,1,[1]USHolidays!$B$2:$B$11)</f>
        <v>45860</v>
      </c>
      <c r="AD756">
        <f>ROUND(P756*10, 0)</f>
        <v>27</v>
      </c>
      <c r="AE756">
        <f>ROUND(N756*20, 0)</f>
        <v>1</v>
      </c>
      <c r="AF756">
        <f>ROUND(O756, 0)</f>
        <v>4</v>
      </c>
      <c r="AG756">
        <f>IF(J756 = "", 999, ROUND(J756*10, 0))</f>
        <v>33</v>
      </c>
    </row>
    <row r="757" spans="1:33" x14ac:dyDescent="0.25">
      <c r="A757">
        <v>62</v>
      </c>
      <c r="B757" t="s">
        <v>1669</v>
      </c>
      <c r="C757" t="s">
        <v>1668</v>
      </c>
      <c r="D757" t="s">
        <v>3</v>
      </c>
      <c r="E757" t="s">
        <v>25</v>
      </c>
      <c r="F757" t="s">
        <v>208</v>
      </c>
      <c r="G757" t="s">
        <v>746</v>
      </c>
      <c r="H757">
        <v>22463.82</v>
      </c>
      <c r="I757">
        <v>21.99</v>
      </c>
      <c r="J757">
        <v>0.7</v>
      </c>
      <c r="K757">
        <v>4.32</v>
      </c>
      <c r="L757">
        <v>1.28</v>
      </c>
      <c r="M757" s="2">
        <v>3.5900000000000001E-2</v>
      </c>
      <c r="N757" s="2">
        <v>6.7599999999999993E-2</v>
      </c>
      <c r="O757">
        <v>1.6</v>
      </c>
      <c r="P757">
        <v>0.7</v>
      </c>
      <c r="Q757" s="2">
        <v>5.6300000000000003E-2</v>
      </c>
      <c r="R757" s="2">
        <v>0.18740000000000001</v>
      </c>
      <c r="S757" s="2">
        <v>2.58E-2</v>
      </c>
      <c r="T757">
        <v>1.24</v>
      </c>
      <c r="U757" s="1">
        <v>45869.354166666664</v>
      </c>
      <c r="V757">
        <v>11106.05</v>
      </c>
      <c r="W757">
        <v>9.98</v>
      </c>
      <c r="X757">
        <v>10.33</v>
      </c>
      <c r="Y757" s="3">
        <f>DATE(YEAR(U757), MONTH(U757), DAY(U757))</f>
        <v>45869</v>
      </c>
      <c r="Z757" t="str">
        <f>IF(TEXT(U757, "hh:mm") = "00:00", "08:30", TEXT(U757, "hh:mm"))</f>
        <v>08:30</v>
      </c>
      <c r="AA757" s="3">
        <f>WORKDAY(AB757,-1,[1]USHolidays!$B$2:$B$11)</f>
        <v>45867</v>
      </c>
      <c r="AB757" s="3">
        <f>IF(WEEKDAY(Y757,2)=6,Y757-1,IF(WEEKDAY(Y757,2)=7,Y757-2,IF(Z757="08:30",IF(WEEKDAY(Y757,2)=1,Y757-3, Y757-1),Y757)))</f>
        <v>45868</v>
      </c>
      <c r="AC757" s="3">
        <f>WORKDAY(AB757,1,[1]USHolidays!$B$2:$B$11)</f>
        <v>45869</v>
      </c>
      <c r="AD757">
        <f>ROUND(P757*10, 0)</f>
        <v>7</v>
      </c>
      <c r="AE757">
        <f>ROUND(N757*20, 0)</f>
        <v>1</v>
      </c>
      <c r="AF757">
        <f>ROUND(O757, 0)</f>
        <v>2</v>
      </c>
      <c r="AG757">
        <f>IF(J757 = "", 999, ROUND(J757*10, 0))</f>
        <v>7</v>
      </c>
    </row>
    <row r="758" spans="1:33" x14ac:dyDescent="0.25">
      <c r="A758">
        <v>571</v>
      </c>
      <c r="B758" t="s">
        <v>1667</v>
      </c>
      <c r="C758" t="s">
        <v>1666</v>
      </c>
      <c r="D758" t="s">
        <v>3</v>
      </c>
      <c r="E758" t="s">
        <v>25</v>
      </c>
      <c r="F758" t="s">
        <v>208</v>
      </c>
      <c r="G758" t="s">
        <v>45</v>
      </c>
      <c r="H758">
        <v>22695.98</v>
      </c>
      <c r="I758">
        <v>37.340000000000003</v>
      </c>
      <c r="J758">
        <v>3.19</v>
      </c>
      <c r="K758">
        <v>19.87</v>
      </c>
      <c r="L758">
        <v>6.36</v>
      </c>
      <c r="M758" s="2">
        <v>1.34E-2</v>
      </c>
      <c r="N758" s="2">
        <v>6.7500000000000004E-2</v>
      </c>
      <c r="O758">
        <v>0.97</v>
      </c>
      <c r="P758">
        <v>0.17</v>
      </c>
      <c r="Q758" s="2">
        <v>5.45E-2</v>
      </c>
      <c r="R758" s="2">
        <v>0.12770000000000001</v>
      </c>
      <c r="S758" s="2">
        <v>2.5600000000000001E-2</v>
      </c>
      <c r="T758">
        <v>1.61</v>
      </c>
      <c r="U758" s="1">
        <v>45862.354166666664</v>
      </c>
      <c r="V758">
        <v>7369.49</v>
      </c>
      <c r="W758">
        <v>32.590000000000003</v>
      </c>
      <c r="X758">
        <v>25.61</v>
      </c>
      <c r="Y758" s="3">
        <f>DATE(YEAR(U758), MONTH(U758), DAY(U758))</f>
        <v>45862</v>
      </c>
      <c r="Z758" t="str">
        <f>IF(TEXT(U758, "hh:mm") = "00:00", "08:30", TEXT(U758, "hh:mm"))</f>
        <v>08:30</v>
      </c>
      <c r="AA758" s="3">
        <f>WORKDAY(AB758,-1,[1]USHolidays!$B$2:$B$11)</f>
        <v>45860</v>
      </c>
      <c r="AB758" s="3">
        <f>IF(WEEKDAY(Y758,2)=6,Y758-1,IF(WEEKDAY(Y758,2)=7,Y758-2,IF(Z758="08:30",IF(WEEKDAY(Y758,2)=1,Y758-3, Y758-1),Y758)))</f>
        <v>45861</v>
      </c>
      <c r="AC758" s="3">
        <f>WORKDAY(AB758,1,[1]USHolidays!$B$2:$B$11)</f>
        <v>45862</v>
      </c>
      <c r="AD758">
        <f>ROUND(P758*10, 0)</f>
        <v>2</v>
      </c>
      <c r="AE758">
        <f>ROUND(N758*20, 0)</f>
        <v>1</v>
      </c>
      <c r="AF758">
        <f>ROUND(O758, 0)</f>
        <v>1</v>
      </c>
      <c r="AG758">
        <f>IF(J758 = "", 999, ROUND(J758*10, 0))</f>
        <v>32</v>
      </c>
    </row>
    <row r="759" spans="1:33" x14ac:dyDescent="0.25">
      <c r="A759">
        <v>33</v>
      </c>
      <c r="B759" t="s">
        <v>1665</v>
      </c>
      <c r="C759" t="s">
        <v>1664</v>
      </c>
      <c r="D759" t="s">
        <v>3</v>
      </c>
      <c r="E759" t="s">
        <v>16</v>
      </c>
      <c r="F759" t="s">
        <v>35</v>
      </c>
      <c r="G759" t="s">
        <v>11</v>
      </c>
      <c r="H759">
        <v>8242.56</v>
      </c>
      <c r="I759">
        <v>20</v>
      </c>
      <c r="J759">
        <v>1.53</v>
      </c>
      <c r="K759">
        <v>4.3600000000000003</v>
      </c>
      <c r="L759">
        <v>0</v>
      </c>
      <c r="M759" s="2">
        <v>5.2400000000000002E-2</v>
      </c>
      <c r="N759" s="2">
        <v>6.7299999999999999E-2</v>
      </c>
      <c r="O759">
        <v>3.6</v>
      </c>
      <c r="P759">
        <v>1.49</v>
      </c>
      <c r="Q759" s="2">
        <v>0.35089999999999999</v>
      </c>
      <c r="R759" s="2">
        <v>3.9300000000000002E-2</v>
      </c>
      <c r="S759" s="2">
        <v>0.13980000000000001</v>
      </c>
      <c r="T759">
        <v>0.96</v>
      </c>
      <c r="U759" s="1">
        <v>45868.6875</v>
      </c>
      <c r="V759">
        <v>2656.96</v>
      </c>
      <c r="W759">
        <v>16.93</v>
      </c>
      <c r="X759">
        <v>17.2</v>
      </c>
      <c r="Y759" s="3">
        <f>DATE(YEAR(U759), MONTH(U759), DAY(U759))</f>
        <v>45868</v>
      </c>
      <c r="Z759" t="str">
        <f>IF(TEXT(U759, "hh:mm") = "00:00", "08:30", TEXT(U759, "hh:mm"))</f>
        <v>16:30</v>
      </c>
      <c r="AA759" s="3">
        <f>WORKDAY(AB759,-1,[1]USHolidays!$B$2:$B$11)</f>
        <v>45867</v>
      </c>
      <c r="AB759" s="3">
        <f>IF(WEEKDAY(Y759,2)=6,Y759-1,IF(WEEKDAY(Y759,2)=7,Y759-2,IF(Z759="08:30",IF(WEEKDAY(Y759,2)=1,Y759-3, Y759-1),Y759)))</f>
        <v>45868</v>
      </c>
      <c r="AC759" s="3">
        <f>WORKDAY(AB759,1,[1]USHolidays!$B$2:$B$11)</f>
        <v>45869</v>
      </c>
      <c r="AD759">
        <f>ROUND(P759*10, 0)</f>
        <v>15</v>
      </c>
      <c r="AE759">
        <f>ROUND(N759*20, 0)</f>
        <v>1</v>
      </c>
      <c r="AF759">
        <f>ROUND(O759, 0)</f>
        <v>4</v>
      </c>
      <c r="AG759">
        <f>IF(J759 = "", 999, ROUND(J759*10, 0))</f>
        <v>15</v>
      </c>
    </row>
    <row r="760" spans="1:33" x14ac:dyDescent="0.25">
      <c r="A760">
        <v>101</v>
      </c>
      <c r="B760" t="s">
        <v>1663</v>
      </c>
      <c r="C760" t="s">
        <v>1662</v>
      </c>
      <c r="D760" t="s">
        <v>3</v>
      </c>
      <c r="E760" t="s">
        <v>2</v>
      </c>
      <c r="F760" t="s">
        <v>170</v>
      </c>
      <c r="G760" t="s">
        <v>11</v>
      </c>
      <c r="H760">
        <v>7767.1</v>
      </c>
      <c r="I760">
        <v>28.42</v>
      </c>
      <c r="J760">
        <v>4.7300000000000004</v>
      </c>
      <c r="K760">
        <v>26.03</v>
      </c>
      <c r="L760">
        <v>7.77</v>
      </c>
      <c r="M760" s="2">
        <v>1.46E-2</v>
      </c>
      <c r="N760" s="2">
        <v>6.7199999999999996E-2</v>
      </c>
      <c r="O760">
        <v>3.53</v>
      </c>
      <c r="P760">
        <v>0.71</v>
      </c>
      <c r="Q760" s="2">
        <v>2.06E-2</v>
      </c>
      <c r="R760" s="2">
        <v>0.24560000000000001</v>
      </c>
      <c r="S760" s="2">
        <v>0.112</v>
      </c>
      <c r="T760">
        <v>1.1000000000000001</v>
      </c>
      <c r="U760" s="1">
        <v>45869.354166666664</v>
      </c>
      <c r="V760">
        <v>2378.4899999999998</v>
      </c>
      <c r="W760">
        <v>39.79</v>
      </c>
      <c r="X760">
        <v>35.35</v>
      </c>
      <c r="Y760" s="3">
        <f>DATE(YEAR(U760), MONTH(U760), DAY(U760))</f>
        <v>45869</v>
      </c>
      <c r="Z760" t="str">
        <f>IF(TEXT(U760, "hh:mm") = "00:00", "08:30", TEXT(U760, "hh:mm"))</f>
        <v>08:30</v>
      </c>
      <c r="AA760" s="3">
        <f>WORKDAY(AB760,-1,[1]USHolidays!$B$2:$B$11)</f>
        <v>45867</v>
      </c>
      <c r="AB760" s="3">
        <f>IF(WEEKDAY(Y760,2)=6,Y760-1,IF(WEEKDAY(Y760,2)=7,Y760-2,IF(Z760="08:30",IF(WEEKDAY(Y760,2)=1,Y760-3, Y760-1),Y760)))</f>
        <v>45868</v>
      </c>
      <c r="AC760" s="3">
        <f>WORKDAY(AB760,1,[1]USHolidays!$B$2:$B$11)</f>
        <v>45869</v>
      </c>
      <c r="AD760">
        <f>ROUND(P760*10, 0)</f>
        <v>7</v>
      </c>
      <c r="AE760">
        <f>ROUND(N760*20, 0)</f>
        <v>1</v>
      </c>
      <c r="AF760">
        <f>ROUND(O760, 0)</f>
        <v>4</v>
      </c>
      <c r="AG760">
        <f>IF(J760 = "", 999, ROUND(J760*10, 0))</f>
        <v>47</v>
      </c>
    </row>
    <row r="761" spans="1:33" x14ac:dyDescent="0.25">
      <c r="A761">
        <v>201</v>
      </c>
      <c r="B761" t="s">
        <v>1661</v>
      </c>
      <c r="C761" t="s">
        <v>1660</v>
      </c>
      <c r="D761" t="s">
        <v>403</v>
      </c>
      <c r="E761" t="s">
        <v>16</v>
      </c>
      <c r="F761" t="s">
        <v>353</v>
      </c>
      <c r="G761" t="s">
        <v>11</v>
      </c>
      <c r="H761">
        <v>323856.75</v>
      </c>
      <c r="I761">
        <v>20.420000000000002</v>
      </c>
      <c r="J761">
        <v>3.76</v>
      </c>
      <c r="K761">
        <v>84.73</v>
      </c>
      <c r="L761">
        <v>2.1</v>
      </c>
      <c r="M761" s="2">
        <v>4.3200000000000002E-2</v>
      </c>
      <c r="N761" s="2">
        <v>6.6600000000000006E-2</v>
      </c>
      <c r="O761">
        <v>1.85</v>
      </c>
      <c r="P761">
        <v>0.2</v>
      </c>
      <c r="Q761" s="2">
        <v>7.3099999999999998E-2</v>
      </c>
      <c r="R761" s="2">
        <v>0.16919999999999999</v>
      </c>
      <c r="S761" s="2">
        <v>9.2100000000000001E-2</v>
      </c>
      <c r="T761">
        <v>0.87</v>
      </c>
      <c r="U761" s="1">
        <v>45870.354166666664</v>
      </c>
      <c r="V761">
        <v>10065.66</v>
      </c>
      <c r="W761">
        <v>168.65</v>
      </c>
      <c r="X761">
        <v>158.18</v>
      </c>
      <c r="Y761" s="3">
        <f>DATE(YEAR(U761), MONTH(U761), DAY(U761))</f>
        <v>45870</v>
      </c>
      <c r="Z761" t="str">
        <f>IF(TEXT(U761, "hh:mm") = "00:00", "08:30", TEXT(U761, "hh:mm"))</f>
        <v>08:30</v>
      </c>
      <c r="AA761" s="3">
        <f>WORKDAY(AB761,-1,[1]USHolidays!$B$2:$B$11)</f>
        <v>45868</v>
      </c>
      <c r="AB761" s="3">
        <f>IF(WEEKDAY(Y761,2)=6,Y761-1,IF(WEEKDAY(Y761,2)=7,Y761-2,IF(Z761="08:30",IF(WEEKDAY(Y761,2)=1,Y761-3, Y761-1),Y761)))</f>
        <v>45869</v>
      </c>
      <c r="AC761" s="3">
        <f>WORKDAY(AB761,1,[1]USHolidays!$B$2:$B$11)</f>
        <v>45870</v>
      </c>
      <c r="AD761">
        <f>ROUND(P761*10, 0)</f>
        <v>2</v>
      </c>
      <c r="AE761">
        <f>ROUND(N761*20, 0)</f>
        <v>1</v>
      </c>
      <c r="AF761">
        <f>ROUND(O761, 0)</f>
        <v>2</v>
      </c>
      <c r="AG761">
        <f>IF(J761 = "", 999, ROUND(J761*10, 0))</f>
        <v>38</v>
      </c>
    </row>
    <row r="762" spans="1:33" x14ac:dyDescent="0.25">
      <c r="A762">
        <v>488</v>
      </c>
      <c r="B762" t="s">
        <v>1659</v>
      </c>
      <c r="C762" t="s">
        <v>1658</v>
      </c>
      <c r="D762" t="s">
        <v>60</v>
      </c>
      <c r="E762" t="s">
        <v>29</v>
      </c>
      <c r="F762" t="s">
        <v>163</v>
      </c>
      <c r="G762" t="s">
        <v>114</v>
      </c>
      <c r="H762">
        <v>16606.240000000002</v>
      </c>
      <c r="I762">
        <v>27.67</v>
      </c>
      <c r="J762">
        <v>2.84</v>
      </c>
      <c r="K762">
        <v>22.41</v>
      </c>
      <c r="L762">
        <v>0.87</v>
      </c>
      <c r="M762" s="2">
        <v>9.7999999999999997E-3</v>
      </c>
      <c r="N762" s="2">
        <v>6.6600000000000006E-2</v>
      </c>
      <c r="O762">
        <v>1.86</v>
      </c>
      <c r="P762">
        <v>0.41</v>
      </c>
      <c r="Q762" s="2">
        <v>0.14860000000000001</v>
      </c>
      <c r="R762" s="2">
        <v>0.1221</v>
      </c>
      <c r="S762" s="2">
        <v>6.6E-3</v>
      </c>
      <c r="T762">
        <v>1.07</v>
      </c>
      <c r="U762" s="1">
        <v>45860.354166666664</v>
      </c>
      <c r="V762">
        <v>1439.58</v>
      </c>
      <c r="W762">
        <v>116.39</v>
      </c>
      <c r="X762">
        <v>101.3</v>
      </c>
      <c r="Y762" s="3">
        <f>DATE(YEAR(U762), MONTH(U762), DAY(U762))</f>
        <v>45860</v>
      </c>
      <c r="Z762" t="str">
        <f>IF(TEXT(U762, "hh:mm") = "00:00", "08:30", TEXT(U762, "hh:mm"))</f>
        <v>08:30</v>
      </c>
      <c r="AA762" s="3">
        <f>WORKDAY(AB762,-1,[1]USHolidays!$B$2:$B$11)</f>
        <v>45856</v>
      </c>
      <c r="AB762" s="3">
        <f>IF(WEEKDAY(Y762,2)=6,Y762-1,IF(WEEKDAY(Y762,2)=7,Y762-2,IF(Z762="08:30",IF(WEEKDAY(Y762,2)=1,Y762-3, Y762-1),Y762)))</f>
        <v>45859</v>
      </c>
      <c r="AC762" s="3">
        <f>WORKDAY(AB762,1,[1]USHolidays!$B$2:$B$11)</f>
        <v>45860</v>
      </c>
      <c r="AD762">
        <f>ROUND(P762*10, 0)</f>
        <v>4</v>
      </c>
      <c r="AE762">
        <f>ROUND(N762*20, 0)</f>
        <v>1</v>
      </c>
      <c r="AF762">
        <f>ROUND(O762, 0)</f>
        <v>2</v>
      </c>
      <c r="AG762">
        <f>IF(J762 = "", 999, ROUND(J762*10, 0))</f>
        <v>28</v>
      </c>
    </row>
    <row r="763" spans="1:33" x14ac:dyDescent="0.25">
      <c r="A763">
        <v>349</v>
      </c>
      <c r="B763" t="s">
        <v>1657</v>
      </c>
      <c r="C763" t="s">
        <v>1656</v>
      </c>
      <c r="D763" t="s">
        <v>359</v>
      </c>
      <c r="E763" t="s">
        <v>47</v>
      </c>
      <c r="F763" t="s">
        <v>1132</v>
      </c>
      <c r="G763" t="s">
        <v>11</v>
      </c>
      <c r="H763">
        <v>45589.09</v>
      </c>
      <c r="I763">
        <v>29.78</v>
      </c>
      <c r="J763">
        <v>4.49</v>
      </c>
      <c r="K763">
        <v>18.39</v>
      </c>
      <c r="L763">
        <v>0.42</v>
      </c>
      <c r="M763" s="2">
        <v>2.7799999999999998E-2</v>
      </c>
      <c r="N763" s="2">
        <v>6.6600000000000006E-2</v>
      </c>
      <c r="O763">
        <v>2.38</v>
      </c>
      <c r="P763">
        <v>0.71</v>
      </c>
      <c r="Q763" s="2">
        <v>9.7500000000000003E-2</v>
      </c>
      <c r="R763" s="2">
        <v>-2.98E-2</v>
      </c>
      <c r="S763" s="2">
        <v>4.48E-2</v>
      </c>
      <c r="T763">
        <v>0.47</v>
      </c>
      <c r="U763" s="1">
        <v>45862.354166666664</v>
      </c>
      <c r="V763">
        <v>11532.18</v>
      </c>
      <c r="W763">
        <v>38.82</v>
      </c>
      <c r="X763">
        <v>33.56</v>
      </c>
      <c r="Y763" s="3">
        <f>DATE(YEAR(U763), MONTH(U763), DAY(U763))</f>
        <v>45862</v>
      </c>
      <c r="Z763" t="str">
        <f>IF(TEXT(U763, "hh:mm") = "00:00", "08:30", TEXT(U763, "hh:mm"))</f>
        <v>08:30</v>
      </c>
      <c r="AA763" s="3">
        <f>WORKDAY(AB763,-1,[1]USHolidays!$B$2:$B$11)</f>
        <v>45860</v>
      </c>
      <c r="AB763" s="3">
        <f>IF(WEEKDAY(Y763,2)=6,Y763-1,IF(WEEKDAY(Y763,2)=7,Y763-2,IF(Z763="08:30",IF(WEEKDAY(Y763,2)=1,Y763-3, Y763-1),Y763)))</f>
        <v>45861</v>
      </c>
      <c r="AC763" s="3">
        <f>WORKDAY(AB763,1,[1]USHolidays!$B$2:$B$11)</f>
        <v>45862</v>
      </c>
      <c r="AD763">
        <f>ROUND(P763*10, 0)</f>
        <v>7</v>
      </c>
      <c r="AE763">
        <f>ROUND(N763*20, 0)</f>
        <v>1</v>
      </c>
      <c r="AF763">
        <f>ROUND(O763, 0)</f>
        <v>2</v>
      </c>
      <c r="AG763">
        <f>IF(J763 = "", 999, ROUND(J763*10, 0))</f>
        <v>45</v>
      </c>
    </row>
    <row r="764" spans="1:33" x14ac:dyDescent="0.25">
      <c r="A764">
        <v>385</v>
      </c>
      <c r="B764" t="s">
        <v>1655</v>
      </c>
      <c r="C764" t="s">
        <v>1654</v>
      </c>
      <c r="D764" t="s">
        <v>60</v>
      </c>
      <c r="E764" t="s">
        <v>25</v>
      </c>
      <c r="F764" t="s">
        <v>63</v>
      </c>
      <c r="G764" t="s">
        <v>11</v>
      </c>
      <c r="H764">
        <v>12055.42</v>
      </c>
      <c r="I764">
        <v>26.53</v>
      </c>
      <c r="J764">
        <v>3.95</v>
      </c>
      <c r="K764">
        <v>27.97</v>
      </c>
      <c r="L764">
        <v>1.4</v>
      </c>
      <c r="M764" s="2">
        <v>1.38E-2</v>
      </c>
      <c r="N764" s="2">
        <v>6.6500000000000004E-2</v>
      </c>
      <c r="O764">
        <v>4.93</v>
      </c>
      <c r="P764">
        <v>0</v>
      </c>
      <c r="Q764" s="2">
        <v>0.19350000000000001</v>
      </c>
      <c r="R764" s="2">
        <v>-8.9499999999999996E-2</v>
      </c>
      <c r="S764" s="2">
        <v>-5.5599999999999997E-2</v>
      </c>
      <c r="T764">
        <v>0.79</v>
      </c>
      <c r="U764" s="1">
        <v>45888.6875</v>
      </c>
      <c r="V764">
        <v>600.13</v>
      </c>
      <c r="W764">
        <v>180.64</v>
      </c>
      <c r="X764">
        <v>165.56</v>
      </c>
      <c r="Y764" s="3">
        <f>DATE(YEAR(U764), MONTH(U764), DAY(U764))</f>
        <v>45888</v>
      </c>
      <c r="Z764" t="str">
        <f>IF(TEXT(U764, "hh:mm") = "00:00", "08:30", TEXT(U764, "hh:mm"))</f>
        <v>16:30</v>
      </c>
      <c r="AA764" s="3">
        <f>WORKDAY(AB764,-1,[1]USHolidays!$B$2:$B$11)</f>
        <v>45887</v>
      </c>
      <c r="AB764" s="3">
        <f>IF(WEEKDAY(Y764,2)=6,Y764-1,IF(WEEKDAY(Y764,2)=7,Y764-2,IF(Z764="08:30",IF(WEEKDAY(Y764,2)=1,Y764-3, Y764-1),Y764)))</f>
        <v>45888</v>
      </c>
      <c r="AC764" s="3">
        <f>WORKDAY(AB764,1,[1]USHolidays!$B$2:$B$11)</f>
        <v>45889</v>
      </c>
      <c r="AD764">
        <f>ROUND(P764*10, 0)</f>
        <v>0</v>
      </c>
      <c r="AE764">
        <f>ROUND(N764*20, 0)</f>
        <v>1</v>
      </c>
      <c r="AF764">
        <f>ROUND(O764, 0)</f>
        <v>5</v>
      </c>
      <c r="AG764">
        <f>IF(J764 = "", 999, ROUND(J764*10, 0))</f>
        <v>40</v>
      </c>
    </row>
    <row r="765" spans="1:33" x14ac:dyDescent="0.25">
      <c r="A765">
        <v>461</v>
      </c>
      <c r="B765" t="s">
        <v>1653</v>
      </c>
      <c r="C765" t="s">
        <v>1652</v>
      </c>
      <c r="D765" t="s">
        <v>60</v>
      </c>
      <c r="E765" t="s">
        <v>88</v>
      </c>
      <c r="F765" t="s">
        <v>111</v>
      </c>
      <c r="G765" t="s">
        <v>11</v>
      </c>
      <c r="H765">
        <v>36659.42</v>
      </c>
      <c r="I765">
        <v>33.68</v>
      </c>
      <c r="J765">
        <v>2.7</v>
      </c>
      <c r="K765">
        <v>155.26</v>
      </c>
      <c r="L765">
        <v>3.91</v>
      </c>
      <c r="M765" s="2">
        <v>5.3E-3</v>
      </c>
      <c r="N765" s="2">
        <v>6.6400000000000001E-2</v>
      </c>
      <c r="O765">
        <v>5.29</v>
      </c>
      <c r="P765">
        <v>0.62</v>
      </c>
      <c r="Q765" s="2">
        <v>0.16470000000000001</v>
      </c>
      <c r="R765" s="2">
        <v>7.6499999999999999E-2</v>
      </c>
      <c r="S765" s="2">
        <v>0.1769</v>
      </c>
      <c r="T765">
        <v>0.93</v>
      </c>
      <c r="U765" s="1">
        <v>45876.354166666664</v>
      </c>
      <c r="V765">
        <v>410</v>
      </c>
      <c r="W765">
        <v>653.62</v>
      </c>
      <c r="X765">
        <v>607.89</v>
      </c>
      <c r="Y765" s="3">
        <f>DATE(YEAR(U765), MONTH(U765), DAY(U765))</f>
        <v>45876</v>
      </c>
      <c r="Z765" t="str">
        <f>IF(TEXT(U765, "hh:mm") = "00:00", "08:30", TEXT(U765, "hh:mm"))</f>
        <v>08:30</v>
      </c>
      <c r="AA765" s="3">
        <f>WORKDAY(AB765,-1,[1]USHolidays!$B$2:$B$11)</f>
        <v>45874</v>
      </c>
      <c r="AB765" s="3">
        <f>IF(WEEKDAY(Y765,2)=6,Y765-1,IF(WEEKDAY(Y765,2)=7,Y765-2,IF(Z765="08:30",IF(WEEKDAY(Y765,2)=1,Y765-3, Y765-1),Y765)))</f>
        <v>45875</v>
      </c>
      <c r="AC765" s="3">
        <f>WORKDAY(AB765,1,[1]USHolidays!$B$2:$B$11)</f>
        <v>45876</v>
      </c>
      <c r="AD765">
        <f>ROUND(P765*10, 0)</f>
        <v>6</v>
      </c>
      <c r="AE765">
        <f>ROUND(N765*20, 0)</f>
        <v>1</v>
      </c>
      <c r="AF765">
        <f>ROUND(O765, 0)</f>
        <v>5</v>
      </c>
      <c r="AG765">
        <f>IF(J765 = "", 999, ROUND(J765*10, 0))</f>
        <v>27</v>
      </c>
    </row>
    <row r="766" spans="1:33" x14ac:dyDescent="0.25">
      <c r="A766">
        <v>35</v>
      </c>
      <c r="B766" t="s">
        <v>1651</v>
      </c>
      <c r="C766" t="s">
        <v>1650</v>
      </c>
      <c r="D766" t="s">
        <v>60</v>
      </c>
      <c r="E766" t="s">
        <v>25</v>
      </c>
      <c r="F766" t="s">
        <v>38</v>
      </c>
      <c r="G766" t="s">
        <v>11</v>
      </c>
      <c r="H766">
        <v>11132.45</v>
      </c>
      <c r="I766">
        <v>27.53</v>
      </c>
      <c r="J766">
        <v>5.09</v>
      </c>
      <c r="K766">
        <v>31.2</v>
      </c>
      <c r="L766">
        <v>6.74</v>
      </c>
      <c r="N766" s="2">
        <v>6.6400000000000001E-2</v>
      </c>
      <c r="O766">
        <v>4.25</v>
      </c>
      <c r="P766">
        <v>1.18</v>
      </c>
      <c r="Q766" s="2">
        <v>0.104</v>
      </c>
      <c r="R766" s="2">
        <v>7.3000000000000001E-3</v>
      </c>
      <c r="S766" s="2">
        <v>-0.1883</v>
      </c>
      <c r="T766">
        <v>0.77</v>
      </c>
      <c r="U766" s="1">
        <v>45876.6875</v>
      </c>
      <c r="V766">
        <v>2081.16</v>
      </c>
      <c r="W766">
        <v>93.9</v>
      </c>
      <c r="X766">
        <v>77.64</v>
      </c>
      <c r="Y766" s="3">
        <f>DATE(YEAR(U766), MONTH(U766), DAY(U766))</f>
        <v>45876</v>
      </c>
      <c r="Z766" t="str">
        <f>IF(TEXT(U766, "hh:mm") = "00:00", "08:30", TEXT(U766, "hh:mm"))</f>
        <v>16:30</v>
      </c>
      <c r="AA766" s="3">
        <f>WORKDAY(AB766,-1,[1]USHolidays!$B$2:$B$11)</f>
        <v>45875</v>
      </c>
      <c r="AB766" s="3">
        <f>IF(WEEKDAY(Y766,2)=6,Y766-1,IF(WEEKDAY(Y766,2)=7,Y766-2,IF(Z766="08:30",IF(WEEKDAY(Y766,2)=1,Y766-3, Y766-1),Y766)))</f>
        <v>45876</v>
      </c>
      <c r="AC766" s="3">
        <f>WORKDAY(AB766,1,[1]USHolidays!$B$2:$B$11)</f>
        <v>45877</v>
      </c>
      <c r="AD766">
        <f>ROUND(P766*10, 0)</f>
        <v>12</v>
      </c>
      <c r="AE766">
        <f>ROUND(N766*20, 0)</f>
        <v>1</v>
      </c>
      <c r="AF766">
        <f>ROUND(O766, 0)</f>
        <v>4</v>
      </c>
      <c r="AG766">
        <f>IF(J766 = "", 999, ROUND(J766*10, 0))</f>
        <v>51</v>
      </c>
    </row>
    <row r="767" spans="1:33" x14ac:dyDescent="0.25">
      <c r="A767">
        <v>438</v>
      </c>
      <c r="B767" t="s">
        <v>1649</v>
      </c>
      <c r="C767" t="s">
        <v>1648</v>
      </c>
      <c r="D767" t="s">
        <v>17</v>
      </c>
      <c r="E767" t="s">
        <v>2</v>
      </c>
      <c r="F767" t="s">
        <v>470</v>
      </c>
      <c r="G767" t="s">
        <v>11</v>
      </c>
      <c r="H767">
        <v>6397.49</v>
      </c>
      <c r="I767">
        <v>28.47</v>
      </c>
      <c r="J767">
        <v>0.86</v>
      </c>
      <c r="K767">
        <v>13.05</v>
      </c>
      <c r="L767">
        <v>0.89</v>
      </c>
      <c r="N767" s="2">
        <v>6.6400000000000001E-2</v>
      </c>
      <c r="O767">
        <v>2.44</v>
      </c>
      <c r="P767">
        <v>1.42</v>
      </c>
      <c r="Q767" s="2">
        <v>8.0299999999999996E-2</v>
      </c>
      <c r="R767" s="2">
        <v>9.7000000000000003E-3</v>
      </c>
      <c r="S767" s="2">
        <v>0.31459999999999999</v>
      </c>
      <c r="T767">
        <v>1.73</v>
      </c>
      <c r="U767" s="1">
        <v>45874.354166666664</v>
      </c>
      <c r="V767">
        <v>3030.23</v>
      </c>
      <c r="W767">
        <v>39</v>
      </c>
      <c r="X767">
        <v>29.08</v>
      </c>
      <c r="Y767" s="3">
        <f>DATE(YEAR(U767), MONTH(U767), DAY(U767))</f>
        <v>45874</v>
      </c>
      <c r="Z767" t="str">
        <f>IF(TEXT(U767, "hh:mm") = "00:00", "08:30", TEXT(U767, "hh:mm"))</f>
        <v>08:30</v>
      </c>
      <c r="AA767" s="3">
        <f>WORKDAY(AB767,-1,[1]USHolidays!$B$2:$B$11)</f>
        <v>45870</v>
      </c>
      <c r="AB767" s="3">
        <f>IF(WEEKDAY(Y767,2)=6,Y767-1,IF(WEEKDAY(Y767,2)=7,Y767-2,IF(Z767="08:30",IF(WEEKDAY(Y767,2)=1,Y767-3, Y767-1),Y767)))</f>
        <v>45873</v>
      </c>
      <c r="AC767" s="3">
        <f>WORKDAY(AB767,1,[1]USHolidays!$B$2:$B$11)</f>
        <v>45874</v>
      </c>
      <c r="AD767">
        <f>ROUND(P767*10, 0)</f>
        <v>14</v>
      </c>
      <c r="AE767">
        <f>ROUND(N767*20, 0)</f>
        <v>1</v>
      </c>
      <c r="AF767">
        <f>ROUND(O767, 0)</f>
        <v>2</v>
      </c>
      <c r="AG767">
        <f>IF(J767 = "", 999, ROUND(J767*10, 0))</f>
        <v>9</v>
      </c>
    </row>
    <row r="768" spans="1:33" x14ac:dyDescent="0.25">
      <c r="A768">
        <v>336</v>
      </c>
      <c r="B768" t="s">
        <v>1647</v>
      </c>
      <c r="C768" t="s">
        <v>1646</v>
      </c>
      <c r="D768" t="s">
        <v>17</v>
      </c>
      <c r="E768" t="s">
        <v>88</v>
      </c>
      <c r="F768" t="s">
        <v>1162</v>
      </c>
      <c r="G768" t="s">
        <v>11</v>
      </c>
      <c r="H768">
        <v>5286.17</v>
      </c>
      <c r="I768">
        <v>50.42</v>
      </c>
      <c r="J768">
        <v>1.1100000000000001</v>
      </c>
      <c r="K768">
        <v>3.48</v>
      </c>
      <c r="L768">
        <v>0.44</v>
      </c>
      <c r="M768" s="2">
        <v>2.5000000000000001E-3</v>
      </c>
      <c r="N768" s="2">
        <v>6.6299999999999998E-2</v>
      </c>
      <c r="O768">
        <v>1.1200000000000001</v>
      </c>
      <c r="P768">
        <v>0.25</v>
      </c>
      <c r="Q768" s="2">
        <v>9.4100000000000003E-2</v>
      </c>
      <c r="R768" s="2">
        <v>0.57169999999999999</v>
      </c>
      <c r="S768" s="2">
        <v>0.6069</v>
      </c>
      <c r="T768">
        <v>1.24</v>
      </c>
      <c r="U768" s="1">
        <v>45875.6875</v>
      </c>
      <c r="V768">
        <v>21616</v>
      </c>
      <c r="W768">
        <v>8.42</v>
      </c>
      <c r="X768">
        <v>7.89</v>
      </c>
      <c r="Y768" s="3">
        <f>DATE(YEAR(U768), MONTH(U768), DAY(U768))</f>
        <v>45875</v>
      </c>
      <c r="Z768" t="str">
        <f>IF(TEXT(U768, "hh:mm") = "00:00", "08:30", TEXT(U768, "hh:mm"))</f>
        <v>16:30</v>
      </c>
      <c r="AA768" s="3">
        <f>WORKDAY(AB768,-1,[1]USHolidays!$B$2:$B$11)</f>
        <v>45874</v>
      </c>
      <c r="AB768" s="3">
        <f>IF(WEEKDAY(Y768,2)=6,Y768-1,IF(WEEKDAY(Y768,2)=7,Y768-2,IF(Z768="08:30",IF(WEEKDAY(Y768,2)=1,Y768-3, Y768-1),Y768)))</f>
        <v>45875</v>
      </c>
      <c r="AC768" s="3">
        <f>WORKDAY(AB768,1,[1]USHolidays!$B$2:$B$11)</f>
        <v>45876</v>
      </c>
      <c r="AD768">
        <f>ROUND(P768*10, 0)</f>
        <v>3</v>
      </c>
      <c r="AE768">
        <f>ROUND(N768*20, 0)</f>
        <v>1</v>
      </c>
      <c r="AF768">
        <f>ROUND(O768, 0)</f>
        <v>1</v>
      </c>
      <c r="AG768">
        <f>IF(J768 = "", 999, ROUND(J768*10, 0))</f>
        <v>11</v>
      </c>
    </row>
    <row r="769" spans="1:33" x14ac:dyDescent="0.25">
      <c r="A769">
        <v>390</v>
      </c>
      <c r="B769" t="s">
        <v>1645</v>
      </c>
      <c r="C769" t="s">
        <v>1644</v>
      </c>
      <c r="D769" t="s">
        <v>17</v>
      </c>
      <c r="E769" t="s">
        <v>119</v>
      </c>
      <c r="F769" t="s">
        <v>516</v>
      </c>
      <c r="G769" t="s">
        <v>11</v>
      </c>
      <c r="H769">
        <v>3915.42</v>
      </c>
      <c r="I769">
        <v>10.039999999999999</v>
      </c>
      <c r="K769">
        <v>35.56</v>
      </c>
      <c r="M769" s="2">
        <v>1.7999999999999999E-2</v>
      </c>
      <c r="N769" s="2">
        <v>6.6299999999999998E-2</v>
      </c>
      <c r="O769">
        <v>5.09</v>
      </c>
      <c r="P769">
        <v>0.3</v>
      </c>
      <c r="Q769" s="2">
        <v>6.7599999999999993E-2</v>
      </c>
      <c r="R769" s="2">
        <v>0.25779999999999997</v>
      </c>
      <c r="S769" s="2">
        <v>6.3299999999999995E-2</v>
      </c>
      <c r="T769">
        <v>0.98</v>
      </c>
      <c r="U769" s="1">
        <v>45867.6875</v>
      </c>
      <c r="V769">
        <v>314.45999999999998</v>
      </c>
      <c r="W769">
        <v>80</v>
      </c>
      <c r="X769">
        <v>70.69</v>
      </c>
      <c r="Y769" s="3">
        <f>DATE(YEAR(U769), MONTH(U769), DAY(U769))</f>
        <v>45867</v>
      </c>
      <c r="Z769" t="str">
        <f>IF(TEXT(U769, "hh:mm") = "00:00", "08:30", TEXT(U769, "hh:mm"))</f>
        <v>16:30</v>
      </c>
      <c r="AA769" s="3">
        <f>WORKDAY(AB769,-1,[1]USHolidays!$B$2:$B$11)</f>
        <v>45866</v>
      </c>
      <c r="AB769" s="3">
        <f>IF(WEEKDAY(Y769,2)=6,Y769-1,IF(WEEKDAY(Y769,2)=7,Y769-2,IF(Z769="08:30",IF(WEEKDAY(Y769,2)=1,Y769-3, Y769-1),Y769)))</f>
        <v>45867</v>
      </c>
      <c r="AC769" s="3">
        <f>WORKDAY(AB769,1,[1]USHolidays!$B$2:$B$11)</f>
        <v>45868</v>
      </c>
      <c r="AD769">
        <f>ROUND(P769*10, 0)</f>
        <v>3</v>
      </c>
      <c r="AE769">
        <f>ROUND(N769*20, 0)</f>
        <v>1</v>
      </c>
      <c r="AF769">
        <f>ROUND(O769, 0)</f>
        <v>5</v>
      </c>
      <c r="AG769">
        <f>IF(J769 = "", 999, ROUND(J769*10, 0))</f>
        <v>999</v>
      </c>
    </row>
    <row r="770" spans="1:33" x14ac:dyDescent="0.25">
      <c r="A770">
        <v>324</v>
      </c>
      <c r="B770" t="s">
        <v>1643</v>
      </c>
      <c r="C770" t="s">
        <v>1642</v>
      </c>
      <c r="D770" t="s">
        <v>17</v>
      </c>
      <c r="E770" t="s">
        <v>8</v>
      </c>
      <c r="F770" t="s">
        <v>484</v>
      </c>
      <c r="G770" t="s">
        <v>11</v>
      </c>
      <c r="H770">
        <v>2715.75</v>
      </c>
      <c r="I770">
        <v>17.2</v>
      </c>
      <c r="J770">
        <v>1.67</v>
      </c>
      <c r="K770">
        <v>18.32</v>
      </c>
      <c r="L770">
        <v>6.08</v>
      </c>
      <c r="M770" s="2">
        <v>1.77E-2</v>
      </c>
      <c r="N770" s="2">
        <v>6.6000000000000003E-2</v>
      </c>
      <c r="O770">
        <v>3.97</v>
      </c>
      <c r="P770">
        <v>1.39</v>
      </c>
      <c r="Q770" s="2">
        <v>0.12130000000000001</v>
      </c>
      <c r="R770" s="2">
        <v>-0.14799999999999999</v>
      </c>
      <c r="S770" s="2">
        <v>-0.27800000000000002</v>
      </c>
      <c r="T770">
        <v>0.42</v>
      </c>
      <c r="U770" s="1">
        <v>45876.354166666664</v>
      </c>
      <c r="V770">
        <v>774.36</v>
      </c>
      <c r="W770">
        <v>78.64</v>
      </c>
      <c r="X770">
        <v>56.37</v>
      </c>
      <c r="Y770" s="3">
        <f>DATE(YEAR(U770), MONTH(U770), DAY(U770))</f>
        <v>45876</v>
      </c>
      <c r="Z770" t="str">
        <f>IF(TEXT(U770, "hh:mm") = "00:00", "08:30", TEXT(U770, "hh:mm"))</f>
        <v>08:30</v>
      </c>
      <c r="AA770" s="3">
        <f>WORKDAY(AB770,-1,[1]USHolidays!$B$2:$B$11)</f>
        <v>45874</v>
      </c>
      <c r="AB770" s="3">
        <f>IF(WEEKDAY(Y770,2)=6,Y770-1,IF(WEEKDAY(Y770,2)=7,Y770-2,IF(Z770="08:30",IF(WEEKDAY(Y770,2)=1,Y770-3, Y770-1),Y770)))</f>
        <v>45875</v>
      </c>
      <c r="AC770" s="3">
        <f>WORKDAY(AB770,1,[1]USHolidays!$B$2:$B$11)</f>
        <v>45876</v>
      </c>
      <c r="AD770">
        <f>ROUND(P770*10, 0)</f>
        <v>14</v>
      </c>
      <c r="AE770">
        <f>ROUND(N770*20, 0)</f>
        <v>1</v>
      </c>
      <c r="AF770">
        <f>ROUND(O770, 0)</f>
        <v>4</v>
      </c>
      <c r="AG770">
        <f>IF(J770 = "", 999, ROUND(J770*10, 0))</f>
        <v>17</v>
      </c>
    </row>
    <row r="771" spans="1:33" x14ac:dyDescent="0.25">
      <c r="A771">
        <v>295</v>
      </c>
      <c r="B771" t="s">
        <v>1641</v>
      </c>
      <c r="C771" t="s">
        <v>1640</v>
      </c>
      <c r="D771" t="s">
        <v>60</v>
      </c>
      <c r="E771" t="s">
        <v>8</v>
      </c>
      <c r="F771" t="s">
        <v>32</v>
      </c>
      <c r="G771" t="s">
        <v>11</v>
      </c>
      <c r="H771">
        <v>85406.14</v>
      </c>
      <c r="I771">
        <v>14.91</v>
      </c>
      <c r="J771">
        <v>1.18</v>
      </c>
      <c r="K771">
        <v>-14.48</v>
      </c>
      <c r="L771">
        <v>3.9</v>
      </c>
      <c r="M771" s="2">
        <v>8.0999999999999996E-3</v>
      </c>
      <c r="N771" s="2">
        <v>6.5799999999999997E-2</v>
      </c>
      <c r="O771">
        <v>2.57</v>
      </c>
      <c r="Q771" s="2">
        <v>8.2100000000000006E-2</v>
      </c>
      <c r="R771" s="2">
        <v>2.8799999999999999E-2</v>
      </c>
      <c r="S771" s="2">
        <v>0.18279999999999999</v>
      </c>
      <c r="T771">
        <v>1.4</v>
      </c>
      <c r="U771" s="1">
        <v>45863.354166666664</v>
      </c>
      <c r="V771">
        <v>1513.23</v>
      </c>
      <c r="W771">
        <v>395.57</v>
      </c>
      <c r="X771">
        <v>355.01</v>
      </c>
      <c r="Y771" s="3">
        <f>DATE(YEAR(U771), MONTH(U771), DAY(U771))</f>
        <v>45863</v>
      </c>
      <c r="Z771" t="str">
        <f>IF(TEXT(U771, "hh:mm") = "00:00", "08:30", TEXT(U771, "hh:mm"))</f>
        <v>08:30</v>
      </c>
      <c r="AA771" s="3">
        <f>WORKDAY(AB771,-1,[1]USHolidays!$B$2:$B$11)</f>
        <v>45861</v>
      </c>
      <c r="AB771" s="3">
        <f>IF(WEEKDAY(Y771,2)=6,Y771-1,IF(WEEKDAY(Y771,2)=7,Y771-2,IF(Z771="08:30",IF(WEEKDAY(Y771,2)=1,Y771-3, Y771-1),Y771)))</f>
        <v>45862</v>
      </c>
      <c r="AC771" s="3">
        <f>WORKDAY(AB771,1,[1]USHolidays!$B$2:$B$11)</f>
        <v>45863</v>
      </c>
      <c r="AD771">
        <f>ROUND(P771*10, 0)</f>
        <v>0</v>
      </c>
      <c r="AE771">
        <f>ROUND(N771*20, 0)</f>
        <v>1</v>
      </c>
      <c r="AF771">
        <f>ROUND(O771, 0)</f>
        <v>3</v>
      </c>
      <c r="AG771">
        <f>IF(J771 = "", 999, ROUND(J771*10, 0))</f>
        <v>12</v>
      </c>
    </row>
    <row r="772" spans="1:33" x14ac:dyDescent="0.25">
      <c r="A772">
        <v>257</v>
      </c>
      <c r="B772" t="s">
        <v>1639</v>
      </c>
      <c r="C772" t="s">
        <v>1638</v>
      </c>
      <c r="D772" t="s">
        <v>60</v>
      </c>
      <c r="E772" t="s">
        <v>16</v>
      </c>
      <c r="F772" t="s">
        <v>308</v>
      </c>
      <c r="G772" t="s">
        <v>11</v>
      </c>
      <c r="H772">
        <v>66125.259999999995</v>
      </c>
      <c r="I772">
        <v>11.78</v>
      </c>
      <c r="J772">
        <v>3.15</v>
      </c>
      <c r="K772">
        <v>53.55</v>
      </c>
      <c r="L772">
        <v>9.5500000000000007</v>
      </c>
      <c r="M772" s="2">
        <v>3.2800000000000003E-2</v>
      </c>
      <c r="N772" s="2">
        <v>6.5699999999999995E-2</v>
      </c>
      <c r="O772">
        <v>4.08</v>
      </c>
      <c r="P772">
        <v>0.16</v>
      </c>
      <c r="Q772" s="2">
        <v>0.25140000000000001</v>
      </c>
      <c r="R772" s="2">
        <v>9.3100000000000002E-2</v>
      </c>
      <c r="S772" s="2">
        <v>-1.2E-2</v>
      </c>
      <c r="T772">
        <v>0.86</v>
      </c>
      <c r="U772" s="1">
        <v>45877.354166666664</v>
      </c>
      <c r="V772">
        <v>3412.39</v>
      </c>
      <c r="W772">
        <v>141.77000000000001</v>
      </c>
      <c r="X772">
        <v>121.11</v>
      </c>
      <c r="Y772" s="3">
        <f>DATE(YEAR(U772), MONTH(U772), DAY(U772))</f>
        <v>45877</v>
      </c>
      <c r="Z772" t="str">
        <f>IF(TEXT(U772, "hh:mm") = "00:00", "08:30", TEXT(U772, "hh:mm"))</f>
        <v>08:30</v>
      </c>
      <c r="AA772" s="3">
        <f>WORKDAY(AB772,-1,[1]USHolidays!$B$2:$B$11)</f>
        <v>45875</v>
      </c>
      <c r="AB772" s="3">
        <f>IF(WEEKDAY(Y772,2)=6,Y772-1,IF(WEEKDAY(Y772,2)=7,Y772-2,IF(Z772="08:30",IF(WEEKDAY(Y772,2)=1,Y772-3, Y772-1),Y772)))</f>
        <v>45876</v>
      </c>
      <c r="AC772" s="3">
        <f>WORKDAY(AB772,1,[1]USHolidays!$B$2:$B$11)</f>
        <v>45877</v>
      </c>
      <c r="AD772">
        <f>ROUND(P772*10, 0)</f>
        <v>2</v>
      </c>
      <c r="AE772">
        <f>ROUND(N772*20, 0)</f>
        <v>1</v>
      </c>
      <c r="AF772">
        <f>ROUND(O772, 0)</f>
        <v>4</v>
      </c>
      <c r="AG772">
        <f>IF(J772 = "", 999, ROUND(J772*10, 0))</f>
        <v>32</v>
      </c>
    </row>
    <row r="773" spans="1:33" x14ac:dyDescent="0.25">
      <c r="A773">
        <v>213</v>
      </c>
      <c r="B773" t="s">
        <v>1637</v>
      </c>
      <c r="C773" t="s">
        <v>1636</v>
      </c>
      <c r="D773" t="s">
        <v>60</v>
      </c>
      <c r="E773" t="s">
        <v>16</v>
      </c>
      <c r="F773" t="s">
        <v>308</v>
      </c>
      <c r="G773" t="s">
        <v>11</v>
      </c>
      <c r="H773">
        <v>33181.11</v>
      </c>
      <c r="I773">
        <v>28.6</v>
      </c>
      <c r="J773">
        <v>0.63</v>
      </c>
      <c r="K773">
        <v>35.78</v>
      </c>
      <c r="L773">
        <v>0.89</v>
      </c>
      <c r="M773" s="2">
        <v>1.1900000000000001E-2</v>
      </c>
      <c r="N773" s="2">
        <v>6.5699999999999995E-2</v>
      </c>
      <c r="O773">
        <v>2.11</v>
      </c>
      <c r="P773">
        <v>0.39</v>
      </c>
      <c r="Q773" s="2">
        <v>0.15709999999999999</v>
      </c>
      <c r="R773" s="2">
        <v>7.5399999999999995E-2</v>
      </c>
      <c r="S773" s="2">
        <v>0.15310000000000001</v>
      </c>
      <c r="T773">
        <v>0.59</v>
      </c>
      <c r="U773" s="1">
        <v>45860.6875</v>
      </c>
      <c r="V773">
        <v>8267.11</v>
      </c>
      <c r="W773">
        <v>64.73</v>
      </c>
      <c r="X773">
        <v>53.17</v>
      </c>
      <c r="Y773" s="3">
        <f>DATE(YEAR(U773), MONTH(U773), DAY(U773))</f>
        <v>45860</v>
      </c>
      <c r="Z773" t="str">
        <f>IF(TEXT(U773, "hh:mm") = "00:00", "08:30", TEXT(U773, "hh:mm"))</f>
        <v>16:30</v>
      </c>
      <c r="AA773" s="3">
        <f>WORKDAY(AB773,-1,[1]USHolidays!$B$2:$B$11)</f>
        <v>45859</v>
      </c>
      <c r="AB773" s="3">
        <f>IF(WEEKDAY(Y773,2)=6,Y773-1,IF(WEEKDAY(Y773,2)=7,Y773-2,IF(Z773="08:30",IF(WEEKDAY(Y773,2)=1,Y773-3, Y773-1),Y773)))</f>
        <v>45860</v>
      </c>
      <c r="AC773" s="3">
        <f>WORKDAY(AB773,1,[1]USHolidays!$B$2:$B$11)</f>
        <v>45861</v>
      </c>
      <c r="AD773">
        <f>ROUND(P773*10, 0)</f>
        <v>4</v>
      </c>
      <c r="AE773">
        <f>ROUND(N773*20, 0)</f>
        <v>1</v>
      </c>
      <c r="AF773">
        <f>ROUND(O773, 0)</f>
        <v>2</v>
      </c>
      <c r="AG773">
        <f>IF(J773 = "", 999, ROUND(J773*10, 0))</f>
        <v>6</v>
      </c>
    </row>
    <row r="774" spans="1:33" x14ac:dyDescent="0.25">
      <c r="A774">
        <v>411</v>
      </c>
      <c r="B774" t="s">
        <v>1635</v>
      </c>
      <c r="C774" t="s">
        <v>1634</v>
      </c>
      <c r="D774" t="s">
        <v>403</v>
      </c>
      <c r="E774" t="s">
        <v>8</v>
      </c>
      <c r="F774" t="s">
        <v>342</v>
      </c>
      <c r="G774" t="s">
        <v>11</v>
      </c>
      <c r="H774">
        <v>203393.53</v>
      </c>
      <c r="I774">
        <v>12.49</v>
      </c>
      <c r="J774">
        <v>1.1100000000000001</v>
      </c>
      <c r="K774">
        <v>19.21</v>
      </c>
      <c r="L774">
        <v>3.72</v>
      </c>
      <c r="M774" s="2">
        <v>3.8699999999999998E-2</v>
      </c>
      <c r="N774" s="2">
        <v>6.5500000000000003E-2</v>
      </c>
      <c r="O774">
        <v>1.9</v>
      </c>
      <c r="P774">
        <v>0.72</v>
      </c>
      <c r="Q774" s="2">
        <v>0.2586</v>
      </c>
      <c r="R774" s="2">
        <v>-4.9299999999999997E-2</v>
      </c>
      <c r="S774" s="2">
        <v>-0.18579999999999999</v>
      </c>
      <c r="T774">
        <v>0.4</v>
      </c>
      <c r="U774" s="1">
        <v>45867.354166666664</v>
      </c>
      <c r="V774">
        <v>15122.27</v>
      </c>
      <c r="W774">
        <v>100.85</v>
      </c>
      <c r="X774">
        <v>81</v>
      </c>
      <c r="Y774" s="3">
        <f>DATE(YEAR(U774), MONTH(U774), DAY(U774))</f>
        <v>45867</v>
      </c>
      <c r="Z774" t="str">
        <f>IF(TEXT(U774, "hh:mm") = "00:00", "08:30", TEXT(U774, "hh:mm"))</f>
        <v>08:30</v>
      </c>
      <c r="AA774" s="3">
        <f>WORKDAY(AB774,-1,[1]USHolidays!$B$2:$B$11)</f>
        <v>45863</v>
      </c>
      <c r="AB774" s="3">
        <f>IF(WEEKDAY(Y774,2)=6,Y774-1,IF(WEEKDAY(Y774,2)=7,Y774-2,IF(Z774="08:30",IF(WEEKDAY(Y774,2)=1,Y774-3, Y774-1),Y774)))</f>
        <v>45866</v>
      </c>
      <c r="AC774" s="3">
        <f>WORKDAY(AB774,1,[1]USHolidays!$B$2:$B$11)</f>
        <v>45867</v>
      </c>
      <c r="AD774">
        <f>ROUND(P774*10, 0)</f>
        <v>7</v>
      </c>
      <c r="AE774">
        <f>ROUND(N774*20, 0)</f>
        <v>1</v>
      </c>
      <c r="AF774">
        <f>ROUND(O774, 0)</f>
        <v>2</v>
      </c>
      <c r="AG774">
        <f>IF(J774 = "", 999, ROUND(J774*10, 0))</f>
        <v>11</v>
      </c>
    </row>
    <row r="775" spans="1:33" x14ac:dyDescent="0.25">
      <c r="A775">
        <v>52</v>
      </c>
      <c r="B775" t="s">
        <v>1633</v>
      </c>
      <c r="C775" t="s">
        <v>1632</v>
      </c>
      <c r="D775" t="s">
        <v>60</v>
      </c>
      <c r="E775" t="s">
        <v>2</v>
      </c>
      <c r="F775" t="s">
        <v>170</v>
      </c>
      <c r="G775" t="s">
        <v>110</v>
      </c>
      <c r="H775">
        <v>14812.21</v>
      </c>
      <c r="I775">
        <v>11.27</v>
      </c>
      <c r="J775">
        <v>0.84</v>
      </c>
      <c r="K775">
        <v>40.04</v>
      </c>
      <c r="L775">
        <v>5.0599999999999996</v>
      </c>
      <c r="N775" s="2">
        <v>6.5500000000000003E-2</v>
      </c>
      <c r="O775">
        <v>2.29</v>
      </c>
      <c r="P775">
        <v>0.94</v>
      </c>
      <c r="Q775" s="2">
        <v>7.9299999999999995E-2</v>
      </c>
      <c r="R775" s="2">
        <v>0.1923</v>
      </c>
      <c r="S775" s="2">
        <v>0.12479999999999999</v>
      </c>
      <c r="T775">
        <v>1.48</v>
      </c>
      <c r="U775" s="1">
        <v>45869.354166666664</v>
      </c>
      <c r="V775">
        <v>2301.5300000000002</v>
      </c>
      <c r="W775">
        <v>80.94</v>
      </c>
      <c r="X775">
        <v>68.03</v>
      </c>
      <c r="Y775" s="3">
        <f>DATE(YEAR(U775), MONTH(U775), DAY(U775))</f>
        <v>45869</v>
      </c>
      <c r="Z775" t="str">
        <f>IF(TEXT(U775, "hh:mm") = "00:00", "08:30", TEXT(U775, "hh:mm"))</f>
        <v>08:30</v>
      </c>
      <c r="AA775" s="3">
        <f>WORKDAY(AB775,-1,[1]USHolidays!$B$2:$B$11)</f>
        <v>45867</v>
      </c>
      <c r="AB775" s="3">
        <f>IF(WEEKDAY(Y775,2)=6,Y775-1,IF(WEEKDAY(Y775,2)=7,Y775-2,IF(Z775="08:30",IF(WEEKDAY(Y775,2)=1,Y775-3, Y775-1),Y775)))</f>
        <v>45868</v>
      </c>
      <c r="AC775" s="3">
        <f>WORKDAY(AB775,1,[1]USHolidays!$B$2:$B$11)</f>
        <v>45869</v>
      </c>
      <c r="AD775">
        <f>ROUND(P775*10, 0)</f>
        <v>9</v>
      </c>
      <c r="AE775">
        <f>ROUND(N775*20, 0)</f>
        <v>1</v>
      </c>
      <c r="AF775">
        <f>ROUND(O775, 0)</f>
        <v>2</v>
      </c>
      <c r="AG775">
        <f>IF(J775 = "", 999, ROUND(J775*10, 0))</f>
        <v>8</v>
      </c>
    </row>
    <row r="776" spans="1:33" x14ac:dyDescent="0.25">
      <c r="A776">
        <v>348</v>
      </c>
      <c r="B776" t="s">
        <v>1631</v>
      </c>
      <c r="C776" t="s">
        <v>1630</v>
      </c>
      <c r="D776" t="s">
        <v>3</v>
      </c>
      <c r="E776" t="s">
        <v>29</v>
      </c>
      <c r="F776" t="s">
        <v>99</v>
      </c>
      <c r="G776" t="s">
        <v>11</v>
      </c>
      <c r="H776">
        <v>5838.13</v>
      </c>
      <c r="I776">
        <v>15.03</v>
      </c>
      <c r="J776">
        <v>1.59</v>
      </c>
      <c r="K776">
        <v>10.92</v>
      </c>
      <c r="L776">
        <v>3.41</v>
      </c>
      <c r="M776" s="2">
        <v>1.47E-2</v>
      </c>
      <c r="N776" s="2">
        <v>6.54E-2</v>
      </c>
      <c r="O776">
        <v>2.77</v>
      </c>
      <c r="P776">
        <v>2.09</v>
      </c>
      <c r="Q776" s="2">
        <v>4.99E-2</v>
      </c>
      <c r="R776" s="2">
        <v>-0.1479</v>
      </c>
      <c r="S776" s="2">
        <v>-0.22320000000000001</v>
      </c>
      <c r="T776">
        <v>0.76</v>
      </c>
      <c r="U776" s="1">
        <v>45869.354166666664</v>
      </c>
      <c r="V776">
        <v>1460.17</v>
      </c>
      <c r="W776">
        <v>66.83</v>
      </c>
      <c r="X776">
        <v>45</v>
      </c>
      <c r="Y776" s="3">
        <f>DATE(YEAR(U776), MONTH(U776), DAY(U776))</f>
        <v>45869</v>
      </c>
      <c r="Z776" t="str">
        <f>IF(TEXT(U776, "hh:mm") = "00:00", "08:30", TEXT(U776, "hh:mm"))</f>
        <v>08:30</v>
      </c>
      <c r="AA776" s="3">
        <f>WORKDAY(AB776,-1,[1]USHolidays!$B$2:$B$11)</f>
        <v>45867</v>
      </c>
      <c r="AB776" s="3">
        <f>IF(WEEKDAY(Y776,2)=6,Y776-1,IF(WEEKDAY(Y776,2)=7,Y776-2,IF(Z776="08:30",IF(WEEKDAY(Y776,2)=1,Y776-3, Y776-1),Y776)))</f>
        <v>45868</v>
      </c>
      <c r="AC776" s="3">
        <f>WORKDAY(AB776,1,[1]USHolidays!$B$2:$B$11)</f>
        <v>45869</v>
      </c>
      <c r="AD776">
        <f>ROUND(P776*10, 0)</f>
        <v>21</v>
      </c>
      <c r="AE776">
        <f>ROUND(N776*20, 0)</f>
        <v>1</v>
      </c>
      <c r="AF776">
        <f>ROUND(O776, 0)</f>
        <v>3</v>
      </c>
      <c r="AG776">
        <f>IF(J776 = "", 999, ROUND(J776*10, 0))</f>
        <v>16</v>
      </c>
    </row>
    <row r="777" spans="1:33" x14ac:dyDescent="0.25">
      <c r="A777">
        <v>192</v>
      </c>
      <c r="B777" t="s">
        <v>1629</v>
      </c>
      <c r="C777" t="s">
        <v>1628</v>
      </c>
      <c r="D777" t="s">
        <v>3</v>
      </c>
      <c r="E777" t="s">
        <v>47</v>
      </c>
      <c r="F777" t="s">
        <v>367</v>
      </c>
      <c r="G777" t="s">
        <v>225</v>
      </c>
      <c r="H777">
        <v>7352.31</v>
      </c>
      <c r="I777">
        <v>19.93</v>
      </c>
      <c r="J777">
        <v>1.57</v>
      </c>
      <c r="K777">
        <v>22.54</v>
      </c>
      <c r="L777">
        <v>29.1</v>
      </c>
      <c r="M777" s="2">
        <v>9.7000000000000003E-3</v>
      </c>
      <c r="N777" s="2">
        <v>6.5299999999999997E-2</v>
      </c>
      <c r="O777">
        <v>5.66</v>
      </c>
      <c r="P777">
        <v>0.22</v>
      </c>
      <c r="Q777" s="2">
        <v>7.5800000000000006E-2</v>
      </c>
      <c r="R777" s="2">
        <v>-7.9600000000000004E-2</v>
      </c>
      <c r="S777" s="2">
        <v>-0.29949999999999999</v>
      </c>
      <c r="T777">
        <v>0.24</v>
      </c>
      <c r="U777" s="1">
        <v>45868.354166666664</v>
      </c>
      <c r="V777">
        <v>1128.1500000000001</v>
      </c>
      <c r="W777">
        <v>60.26</v>
      </c>
      <c r="X777">
        <v>44.96</v>
      </c>
      <c r="Y777" s="3">
        <f>DATE(YEAR(U777), MONTH(U777), DAY(U777))</f>
        <v>45868</v>
      </c>
      <c r="Z777" t="str">
        <f>IF(TEXT(U777, "hh:mm") = "00:00", "08:30", TEXT(U777, "hh:mm"))</f>
        <v>08:30</v>
      </c>
      <c r="AA777" s="3">
        <f>WORKDAY(AB777,-1,[1]USHolidays!$B$2:$B$11)</f>
        <v>45866</v>
      </c>
      <c r="AB777" s="3">
        <f>IF(WEEKDAY(Y777,2)=6,Y777-1,IF(WEEKDAY(Y777,2)=7,Y777-2,IF(Z777="08:30",IF(WEEKDAY(Y777,2)=1,Y777-3, Y777-1),Y777)))</f>
        <v>45867</v>
      </c>
      <c r="AC777" s="3">
        <f>WORKDAY(AB777,1,[1]USHolidays!$B$2:$B$11)</f>
        <v>45868</v>
      </c>
      <c r="AD777">
        <f>ROUND(P777*10, 0)</f>
        <v>2</v>
      </c>
      <c r="AE777">
        <f>ROUND(N777*20, 0)</f>
        <v>1</v>
      </c>
      <c r="AF777">
        <f>ROUND(O777, 0)</f>
        <v>6</v>
      </c>
      <c r="AG777">
        <f>IF(J777 = "", 999, ROUND(J777*10, 0))</f>
        <v>16</v>
      </c>
    </row>
    <row r="778" spans="1:33" x14ac:dyDescent="0.25">
      <c r="A778">
        <v>476</v>
      </c>
      <c r="B778" t="s">
        <v>1627</v>
      </c>
      <c r="C778" t="s">
        <v>1626</v>
      </c>
      <c r="D778" t="s">
        <v>60</v>
      </c>
      <c r="E778" t="s">
        <v>25</v>
      </c>
      <c r="F778" t="s">
        <v>107</v>
      </c>
      <c r="G778" t="s">
        <v>11</v>
      </c>
      <c r="H778">
        <v>76956.009999999995</v>
      </c>
      <c r="I778">
        <v>37.18</v>
      </c>
      <c r="J778">
        <v>4.43</v>
      </c>
      <c r="K778">
        <v>11.81</v>
      </c>
      <c r="L778">
        <v>19.239999999999998</v>
      </c>
      <c r="M778" s="2">
        <v>8.9999999999999993E-3</v>
      </c>
      <c r="N778" s="2">
        <v>6.5199999999999994E-2</v>
      </c>
      <c r="O778">
        <v>2.42</v>
      </c>
      <c r="P778">
        <v>4.2300000000000004</v>
      </c>
      <c r="Q778" s="2">
        <v>0.1908</v>
      </c>
      <c r="R778" s="2">
        <v>9.5299999999999996E-2</v>
      </c>
      <c r="S778" s="2">
        <v>-6.9999999999999999E-4</v>
      </c>
      <c r="T778">
        <v>0.96</v>
      </c>
      <c r="U778" s="1">
        <v>45876.6875</v>
      </c>
      <c r="V778">
        <v>950.12</v>
      </c>
      <c r="W778">
        <v>505.71</v>
      </c>
      <c r="X778">
        <v>461.91</v>
      </c>
      <c r="Y778" s="3">
        <f>DATE(YEAR(U778), MONTH(U778), DAY(U778))</f>
        <v>45876</v>
      </c>
      <c r="Z778" t="str">
        <f>IF(TEXT(U778, "hh:mm") = "00:00", "08:30", TEXT(U778, "hh:mm"))</f>
        <v>16:30</v>
      </c>
      <c r="AA778" s="3">
        <f>WORKDAY(AB778,-1,[1]USHolidays!$B$2:$B$11)</f>
        <v>45875</v>
      </c>
      <c r="AB778" s="3">
        <f>IF(WEEKDAY(Y778,2)=6,Y778-1,IF(WEEKDAY(Y778,2)=7,Y778-2,IF(Z778="08:30",IF(WEEKDAY(Y778,2)=1,Y778-3, Y778-1),Y778)))</f>
        <v>45876</v>
      </c>
      <c r="AC778" s="3">
        <f>WORKDAY(AB778,1,[1]USHolidays!$B$2:$B$11)</f>
        <v>45877</v>
      </c>
      <c r="AD778">
        <f>ROUND(P778*10, 0)</f>
        <v>42</v>
      </c>
      <c r="AE778">
        <f>ROUND(N778*20, 0)</f>
        <v>1</v>
      </c>
      <c r="AF778">
        <f>ROUND(O778, 0)</f>
        <v>2</v>
      </c>
      <c r="AG778">
        <f>IF(J778 = "", 999, ROUND(J778*10, 0))</f>
        <v>44</v>
      </c>
    </row>
    <row r="779" spans="1:33" x14ac:dyDescent="0.25">
      <c r="A779">
        <v>683</v>
      </c>
      <c r="B779" t="s">
        <v>1625</v>
      </c>
      <c r="C779" t="s">
        <v>1624</v>
      </c>
      <c r="D779" t="s">
        <v>3</v>
      </c>
      <c r="E779" t="s">
        <v>16</v>
      </c>
      <c r="F779" t="s">
        <v>497</v>
      </c>
      <c r="G779" t="s">
        <v>11</v>
      </c>
      <c r="H779">
        <v>7943.03</v>
      </c>
      <c r="I779">
        <v>25.5</v>
      </c>
      <c r="K779">
        <v>29.99</v>
      </c>
      <c r="L779">
        <v>0.76</v>
      </c>
      <c r="M779" s="2">
        <v>7.0800000000000002E-2</v>
      </c>
      <c r="N779" s="2">
        <v>6.4600000000000005E-2</v>
      </c>
      <c r="O779">
        <v>9.69</v>
      </c>
      <c r="P779">
        <v>2.04</v>
      </c>
      <c r="Q779" s="2">
        <v>1.29E-2</v>
      </c>
      <c r="R779" s="2">
        <v>-5.45E-2</v>
      </c>
      <c r="S779" s="2">
        <v>9.1000000000000004E-3</v>
      </c>
      <c r="T779">
        <v>0.56999999999999995</v>
      </c>
      <c r="U779" s="1">
        <v>45875.354166666664</v>
      </c>
      <c r="V779">
        <v>389.4</v>
      </c>
      <c r="W779">
        <v>64.83</v>
      </c>
      <c r="X779">
        <v>51.91</v>
      </c>
      <c r="Y779" s="3">
        <f>DATE(YEAR(U779), MONTH(U779), DAY(U779))</f>
        <v>45875</v>
      </c>
      <c r="Z779" t="str">
        <f>IF(TEXT(U779, "hh:mm") = "00:00", "08:30", TEXT(U779, "hh:mm"))</f>
        <v>08:30</v>
      </c>
      <c r="AA779" s="3">
        <f>WORKDAY(AB779,-1,[1]USHolidays!$B$2:$B$11)</f>
        <v>45873</v>
      </c>
      <c r="AB779" s="3">
        <f>IF(WEEKDAY(Y779,2)=6,Y779-1,IF(WEEKDAY(Y779,2)=7,Y779-2,IF(Z779="08:30",IF(WEEKDAY(Y779,2)=1,Y779-3, Y779-1),Y779)))</f>
        <v>45874</v>
      </c>
      <c r="AC779" s="3">
        <f>WORKDAY(AB779,1,[1]USHolidays!$B$2:$B$11)</f>
        <v>45875</v>
      </c>
      <c r="AD779">
        <f>ROUND(P779*10, 0)</f>
        <v>20</v>
      </c>
      <c r="AE779">
        <f>ROUND(N779*20, 0)</f>
        <v>1</v>
      </c>
      <c r="AF779">
        <f>ROUND(O779, 0)</f>
        <v>10</v>
      </c>
      <c r="AG779">
        <f>IF(J779 = "", 999, ROUND(J779*10, 0))</f>
        <v>999</v>
      </c>
    </row>
    <row r="780" spans="1:33" x14ac:dyDescent="0.25">
      <c r="A780">
        <v>477</v>
      </c>
      <c r="B780" t="s">
        <v>1623</v>
      </c>
      <c r="C780" t="s">
        <v>1622</v>
      </c>
      <c r="D780" t="s">
        <v>359</v>
      </c>
      <c r="E780" t="s">
        <v>47</v>
      </c>
      <c r="F780" t="s">
        <v>1132</v>
      </c>
      <c r="G780" t="s">
        <v>11</v>
      </c>
      <c r="H780">
        <v>193820.28</v>
      </c>
      <c r="I780">
        <v>25.81</v>
      </c>
      <c r="J780">
        <v>7.87</v>
      </c>
      <c r="K780">
        <v>13.44</v>
      </c>
      <c r="L780">
        <v>5.82</v>
      </c>
      <c r="M780" s="2">
        <v>3.9600000000000003E-2</v>
      </c>
      <c r="N780" s="2">
        <v>6.4600000000000005E-2</v>
      </c>
      <c r="O780">
        <v>2.2400000000000002</v>
      </c>
      <c r="P780">
        <v>2.79</v>
      </c>
      <c r="Q780" s="2">
        <v>8.2299999999999998E-2</v>
      </c>
      <c r="R780" s="2">
        <v>4.4200000000000003E-2</v>
      </c>
      <c r="S780" s="2">
        <v>-6.9000000000000006E-2</v>
      </c>
      <c r="T780">
        <v>0.46</v>
      </c>
      <c r="U780" s="1">
        <v>45855.354166666664</v>
      </c>
      <c r="V780">
        <v>9739.66</v>
      </c>
      <c r="W780">
        <v>153.56</v>
      </c>
      <c r="X780">
        <v>141.57</v>
      </c>
      <c r="Y780" s="3">
        <f>DATE(YEAR(U780), MONTH(U780), DAY(U780))</f>
        <v>45855</v>
      </c>
      <c r="Z780" t="str">
        <f>IF(TEXT(U780, "hh:mm") = "00:00", "08:30", TEXT(U780, "hh:mm"))</f>
        <v>08:30</v>
      </c>
      <c r="AA780" s="3">
        <f>WORKDAY(AB780,-1,[1]USHolidays!$B$2:$B$11)</f>
        <v>45853</v>
      </c>
      <c r="AB780" s="3">
        <f>IF(WEEKDAY(Y780,2)=6,Y780-1,IF(WEEKDAY(Y780,2)=7,Y780-2,IF(Z780="08:30",IF(WEEKDAY(Y780,2)=1,Y780-3, Y780-1),Y780)))</f>
        <v>45854</v>
      </c>
      <c r="AC780" s="3">
        <f>WORKDAY(AB780,1,[1]USHolidays!$B$2:$B$11)</f>
        <v>45855</v>
      </c>
      <c r="AD780">
        <f>ROUND(P780*10, 0)</f>
        <v>28</v>
      </c>
      <c r="AE780">
        <f>ROUND(N780*20, 0)</f>
        <v>1</v>
      </c>
      <c r="AF780">
        <f>ROUND(O780, 0)</f>
        <v>2</v>
      </c>
      <c r="AG780">
        <f>IF(J780 = "", 999, ROUND(J780*10, 0))</f>
        <v>79</v>
      </c>
    </row>
    <row r="781" spans="1:33" x14ac:dyDescent="0.25">
      <c r="A781">
        <v>285</v>
      </c>
      <c r="B781" t="s">
        <v>1621</v>
      </c>
      <c r="C781" t="s">
        <v>1620</v>
      </c>
      <c r="D781" t="s">
        <v>3</v>
      </c>
      <c r="E781" t="s">
        <v>8</v>
      </c>
      <c r="F781" t="s">
        <v>342</v>
      </c>
      <c r="G781" t="s">
        <v>438</v>
      </c>
      <c r="H781">
        <v>2806.85</v>
      </c>
      <c r="I781">
        <v>35.340000000000003</v>
      </c>
      <c r="J781">
        <v>1.4</v>
      </c>
      <c r="K781">
        <v>8.9499999999999993</v>
      </c>
      <c r="L781">
        <v>2.54</v>
      </c>
      <c r="M781" s="2">
        <v>5.0000000000000001E-3</v>
      </c>
      <c r="N781" s="2">
        <v>6.4500000000000002E-2</v>
      </c>
      <c r="O781">
        <v>2.73</v>
      </c>
      <c r="P781">
        <v>1.86</v>
      </c>
      <c r="Q781" s="2">
        <v>4.02E-2</v>
      </c>
      <c r="R781" s="2">
        <v>0.56399999999999995</v>
      </c>
      <c r="S781" s="2">
        <v>0.46100000000000002</v>
      </c>
      <c r="T781">
        <v>0.56999999999999995</v>
      </c>
      <c r="U781" s="1">
        <v>45867.6875</v>
      </c>
      <c r="V781">
        <v>909.04</v>
      </c>
      <c r="W781">
        <v>9.9700000000000006</v>
      </c>
      <c r="X781">
        <v>10.87</v>
      </c>
      <c r="Y781" s="3">
        <f>DATE(YEAR(U781), MONTH(U781), DAY(U781))</f>
        <v>45867</v>
      </c>
      <c r="Z781" t="str">
        <f>IF(TEXT(U781, "hh:mm") = "00:00", "08:30", TEXT(U781, "hh:mm"))</f>
        <v>16:30</v>
      </c>
      <c r="AA781" s="3">
        <f>WORKDAY(AB781,-1,[1]USHolidays!$B$2:$B$11)</f>
        <v>45866</v>
      </c>
      <c r="AB781" s="3">
        <f>IF(WEEKDAY(Y781,2)=6,Y781-1,IF(WEEKDAY(Y781,2)=7,Y781-2,IF(Z781="08:30",IF(WEEKDAY(Y781,2)=1,Y781-3, Y781-1),Y781)))</f>
        <v>45867</v>
      </c>
      <c r="AC781" s="3">
        <f>WORKDAY(AB781,1,[1]USHolidays!$B$2:$B$11)</f>
        <v>45868</v>
      </c>
      <c r="AD781">
        <f>ROUND(P781*10, 0)</f>
        <v>19</v>
      </c>
      <c r="AE781">
        <f>ROUND(N781*20, 0)</f>
        <v>1</v>
      </c>
      <c r="AF781">
        <f>ROUND(O781, 0)</f>
        <v>3</v>
      </c>
      <c r="AG781">
        <f>IF(J781 = "", 999, ROUND(J781*10, 0))</f>
        <v>14</v>
      </c>
    </row>
    <row r="782" spans="1:33" x14ac:dyDescent="0.25">
      <c r="A782">
        <v>642</v>
      </c>
      <c r="B782" t="s">
        <v>1619</v>
      </c>
      <c r="C782" t="s">
        <v>1618</v>
      </c>
      <c r="D782" t="s">
        <v>17</v>
      </c>
      <c r="E782" t="s">
        <v>25</v>
      </c>
      <c r="F782" t="s">
        <v>132</v>
      </c>
      <c r="G782" t="s">
        <v>11</v>
      </c>
      <c r="H782">
        <v>2070.9899999999998</v>
      </c>
      <c r="I782">
        <v>31.64</v>
      </c>
      <c r="K782">
        <v>12.82</v>
      </c>
      <c r="L782">
        <v>7.49</v>
      </c>
      <c r="N782" s="2">
        <v>6.4299999999999996E-2</v>
      </c>
      <c r="O782">
        <v>5.35</v>
      </c>
      <c r="P782">
        <v>0.01</v>
      </c>
      <c r="Q782" s="2">
        <v>0.15440000000000001</v>
      </c>
      <c r="R782" s="2">
        <v>-0.11749999999999999</v>
      </c>
      <c r="S782" s="2">
        <v>-5.1900000000000002E-2</v>
      </c>
      <c r="T782">
        <v>1.74</v>
      </c>
      <c r="U782" s="1">
        <v>45860.6875</v>
      </c>
      <c r="V782">
        <v>291.04000000000002</v>
      </c>
      <c r="W782">
        <v>52.5</v>
      </c>
      <c r="X782">
        <v>45.81</v>
      </c>
      <c r="Y782" s="3">
        <f>DATE(YEAR(U782), MONTH(U782), DAY(U782))</f>
        <v>45860</v>
      </c>
      <c r="Z782" t="str">
        <f>IF(TEXT(U782, "hh:mm") = "00:00", "08:30", TEXT(U782, "hh:mm"))</f>
        <v>16:30</v>
      </c>
      <c r="AA782" s="3">
        <f>WORKDAY(AB782,-1,[1]USHolidays!$B$2:$B$11)</f>
        <v>45859</v>
      </c>
      <c r="AB782" s="3">
        <f>IF(WEEKDAY(Y782,2)=6,Y782-1,IF(WEEKDAY(Y782,2)=7,Y782-2,IF(Z782="08:30",IF(WEEKDAY(Y782,2)=1,Y782-3, Y782-1),Y782)))</f>
        <v>45860</v>
      </c>
      <c r="AC782" s="3">
        <f>WORKDAY(AB782,1,[1]USHolidays!$B$2:$B$11)</f>
        <v>45861</v>
      </c>
      <c r="AD782">
        <f>ROUND(P782*10, 0)</f>
        <v>0</v>
      </c>
      <c r="AE782">
        <f>ROUND(N782*20, 0)</f>
        <v>1</v>
      </c>
      <c r="AF782">
        <f>ROUND(O782, 0)</f>
        <v>5</v>
      </c>
      <c r="AG782">
        <f>IF(J782 = "", 999, ROUND(J782*10, 0))</f>
        <v>999</v>
      </c>
    </row>
    <row r="783" spans="1:33" x14ac:dyDescent="0.25">
      <c r="A783">
        <v>257</v>
      </c>
      <c r="B783" t="s">
        <v>1617</v>
      </c>
      <c r="C783" t="s">
        <v>1616</v>
      </c>
      <c r="D783" t="s">
        <v>60</v>
      </c>
      <c r="E783" t="s">
        <v>25</v>
      </c>
      <c r="F783" t="s">
        <v>593</v>
      </c>
      <c r="G783" t="s">
        <v>11</v>
      </c>
      <c r="H783">
        <v>16829.900000000001</v>
      </c>
      <c r="I783">
        <v>22.41</v>
      </c>
      <c r="J783">
        <v>19.66</v>
      </c>
      <c r="K783">
        <v>30.7</v>
      </c>
      <c r="L783">
        <v>5.41</v>
      </c>
      <c r="M783" s="2">
        <v>5.7000000000000002E-3</v>
      </c>
      <c r="N783" s="2">
        <v>6.4299999999999996E-2</v>
      </c>
      <c r="O783">
        <v>2.0699999999999998</v>
      </c>
      <c r="P783">
        <v>0.46</v>
      </c>
      <c r="Q783" s="2">
        <v>0.12509999999999999</v>
      </c>
      <c r="R783" s="2">
        <v>-4.6100000000000002E-2</v>
      </c>
      <c r="S783" s="2">
        <v>-0.12130000000000001</v>
      </c>
      <c r="T783">
        <v>1.0900000000000001</v>
      </c>
      <c r="U783" s="1">
        <v>45868.354166666664</v>
      </c>
      <c r="V783">
        <v>4550.71</v>
      </c>
      <c r="W783">
        <v>59.52</v>
      </c>
      <c r="X783">
        <v>49.65</v>
      </c>
      <c r="Y783" s="3">
        <f>DATE(YEAR(U783), MONTH(U783), DAY(U783))</f>
        <v>45868</v>
      </c>
      <c r="Z783" t="str">
        <f>IF(TEXT(U783, "hh:mm") = "00:00", "08:30", TEXT(U783, "hh:mm"))</f>
        <v>08:30</v>
      </c>
      <c r="AA783" s="3">
        <f>WORKDAY(AB783,-1,[1]USHolidays!$B$2:$B$11)</f>
        <v>45866</v>
      </c>
      <c r="AB783" s="3">
        <f>IF(WEEKDAY(Y783,2)=6,Y783-1,IF(WEEKDAY(Y783,2)=7,Y783-2,IF(Z783="08:30",IF(WEEKDAY(Y783,2)=1,Y783-3, Y783-1),Y783)))</f>
        <v>45867</v>
      </c>
      <c r="AC783" s="3">
        <f>WORKDAY(AB783,1,[1]USHolidays!$B$2:$B$11)</f>
        <v>45868</v>
      </c>
      <c r="AD783">
        <f>ROUND(P783*10, 0)</f>
        <v>5</v>
      </c>
      <c r="AE783">
        <f>ROUND(N783*20, 0)</f>
        <v>1</v>
      </c>
      <c r="AF783">
        <f>ROUND(O783, 0)</f>
        <v>2</v>
      </c>
      <c r="AG783">
        <f>IF(J783 = "", 999, ROUND(J783*10, 0))</f>
        <v>197</v>
      </c>
    </row>
    <row r="784" spans="1:33" x14ac:dyDescent="0.25">
      <c r="A784">
        <v>336</v>
      </c>
      <c r="B784" t="s">
        <v>1615</v>
      </c>
      <c r="C784" t="s">
        <v>1614</v>
      </c>
      <c r="D784" t="s">
        <v>17</v>
      </c>
      <c r="E784" t="s">
        <v>8</v>
      </c>
      <c r="F784" t="s">
        <v>484</v>
      </c>
      <c r="G784" t="s">
        <v>11</v>
      </c>
      <c r="H784">
        <v>3810.39</v>
      </c>
      <c r="I784">
        <v>48.03</v>
      </c>
      <c r="J784">
        <v>3.52</v>
      </c>
      <c r="K784">
        <v>48.62</v>
      </c>
      <c r="L784">
        <v>0.66</v>
      </c>
      <c r="N784" s="2">
        <v>6.4299999999999996E-2</v>
      </c>
      <c r="O784">
        <v>5.3</v>
      </c>
      <c r="P784">
        <v>0.78</v>
      </c>
      <c r="Q784" s="2">
        <v>4.6100000000000002E-2</v>
      </c>
      <c r="R784" s="2">
        <v>-0.1431</v>
      </c>
      <c r="S784" s="2">
        <v>-0.17929999999999999</v>
      </c>
      <c r="T784">
        <v>1.02</v>
      </c>
      <c r="U784" s="1">
        <v>45862.354166666664</v>
      </c>
      <c r="V784">
        <v>494.65</v>
      </c>
      <c r="W784">
        <v>140.88</v>
      </c>
      <c r="X784">
        <v>108.76</v>
      </c>
      <c r="Y784" s="3">
        <f>DATE(YEAR(U784), MONTH(U784), DAY(U784))</f>
        <v>45862</v>
      </c>
      <c r="Z784" t="str">
        <f>IF(TEXT(U784, "hh:mm") = "00:00", "08:30", TEXT(U784, "hh:mm"))</f>
        <v>08:30</v>
      </c>
      <c r="AA784" s="3">
        <f>WORKDAY(AB784,-1,[1]USHolidays!$B$2:$B$11)</f>
        <v>45860</v>
      </c>
      <c r="AB784" s="3">
        <f>IF(WEEKDAY(Y784,2)=6,Y784-1,IF(WEEKDAY(Y784,2)=7,Y784-2,IF(Z784="08:30",IF(WEEKDAY(Y784,2)=1,Y784-3, Y784-1),Y784)))</f>
        <v>45861</v>
      </c>
      <c r="AC784" s="3">
        <f>WORKDAY(AB784,1,[1]USHolidays!$B$2:$B$11)</f>
        <v>45862</v>
      </c>
      <c r="AD784">
        <f>ROUND(P784*10, 0)</f>
        <v>8</v>
      </c>
      <c r="AE784">
        <f>ROUND(N784*20, 0)</f>
        <v>1</v>
      </c>
      <c r="AF784">
        <f>ROUND(O784, 0)</f>
        <v>5</v>
      </c>
      <c r="AG784">
        <f>IF(J784 = "", 999, ROUND(J784*10, 0))</f>
        <v>35</v>
      </c>
    </row>
    <row r="785" spans="1:33" x14ac:dyDescent="0.25">
      <c r="A785">
        <v>5</v>
      </c>
      <c r="B785" t="s">
        <v>1613</v>
      </c>
      <c r="C785" t="s">
        <v>1612</v>
      </c>
      <c r="D785" t="s">
        <v>17</v>
      </c>
      <c r="E785" t="s">
        <v>2</v>
      </c>
      <c r="F785" t="s">
        <v>523</v>
      </c>
      <c r="G785" t="s">
        <v>11</v>
      </c>
      <c r="H785">
        <v>4579.95</v>
      </c>
      <c r="I785">
        <v>9.1</v>
      </c>
      <c r="J785">
        <v>13.38</v>
      </c>
      <c r="K785">
        <v>24.96</v>
      </c>
      <c r="L785">
        <v>12.67</v>
      </c>
      <c r="N785" s="2">
        <v>6.4299999999999996E-2</v>
      </c>
      <c r="O785">
        <v>2.34</v>
      </c>
      <c r="P785">
        <v>0.85</v>
      </c>
      <c r="Q785" s="2">
        <v>0.1061</v>
      </c>
      <c r="R785" s="2">
        <v>8.6599999999999996E-2</v>
      </c>
      <c r="S785" s="2">
        <v>-0.3569</v>
      </c>
      <c r="T785">
        <v>1.44</v>
      </c>
      <c r="U785" s="1">
        <v>45896.354166666664</v>
      </c>
      <c r="V785">
        <v>2496.69</v>
      </c>
      <c r="W785">
        <v>114.25</v>
      </c>
      <c r="X785">
        <v>96.13</v>
      </c>
      <c r="Y785" s="3">
        <f>DATE(YEAR(U785), MONTH(U785), DAY(U785))</f>
        <v>45896</v>
      </c>
      <c r="Z785" t="str">
        <f>IF(TEXT(U785, "hh:mm") = "00:00", "08:30", TEXT(U785, "hh:mm"))</f>
        <v>08:30</v>
      </c>
      <c r="AA785" s="3">
        <f>WORKDAY(AB785,-1,[1]USHolidays!$B$2:$B$11)</f>
        <v>45894</v>
      </c>
      <c r="AB785" s="3">
        <f>IF(WEEKDAY(Y785,2)=6,Y785-1,IF(WEEKDAY(Y785,2)=7,Y785-2,IF(Z785="08:30",IF(WEEKDAY(Y785,2)=1,Y785-3, Y785-1),Y785)))</f>
        <v>45895</v>
      </c>
      <c r="AC785" s="3">
        <f>WORKDAY(AB785,1,[1]USHolidays!$B$2:$B$11)</f>
        <v>45896</v>
      </c>
      <c r="AD785">
        <f>ROUND(P785*10, 0)</f>
        <v>9</v>
      </c>
      <c r="AE785">
        <f>ROUND(N785*20, 0)</f>
        <v>1</v>
      </c>
      <c r="AF785">
        <f>ROUND(O785, 0)</f>
        <v>2</v>
      </c>
      <c r="AG785">
        <f>IF(J785 = "", 999, ROUND(J785*10, 0))</f>
        <v>134</v>
      </c>
    </row>
    <row r="786" spans="1:33" x14ac:dyDescent="0.25">
      <c r="A786">
        <v>275</v>
      </c>
      <c r="B786" t="s">
        <v>1611</v>
      </c>
      <c r="C786" t="s">
        <v>1610</v>
      </c>
      <c r="D786" t="s">
        <v>60</v>
      </c>
      <c r="E786" t="s">
        <v>2</v>
      </c>
      <c r="F786" t="s">
        <v>1</v>
      </c>
      <c r="G786" t="s">
        <v>11</v>
      </c>
      <c r="H786">
        <v>49955.53</v>
      </c>
      <c r="I786">
        <v>8.32</v>
      </c>
      <c r="J786">
        <v>4.22</v>
      </c>
      <c r="K786">
        <v>69.34</v>
      </c>
      <c r="L786">
        <v>33.909999999999997</v>
      </c>
      <c r="M786" s="2">
        <v>1.0999999999999999E-2</v>
      </c>
      <c r="N786" s="2">
        <v>6.4299999999999996E-2</v>
      </c>
      <c r="O786">
        <v>1.86</v>
      </c>
      <c r="P786">
        <v>2.0499999999999998</v>
      </c>
      <c r="Q786" s="2">
        <v>3.4799999999999998E-2</v>
      </c>
      <c r="R786" s="2">
        <v>0.1598</v>
      </c>
      <c r="S786" s="2">
        <v>-1.4999999999999999E-2</v>
      </c>
      <c r="T786">
        <v>1.36</v>
      </c>
      <c r="U786" s="1">
        <v>45860.354166666664</v>
      </c>
      <c r="V786">
        <v>9975.65</v>
      </c>
      <c r="W786">
        <v>56.52</v>
      </c>
      <c r="X786">
        <v>52.47</v>
      </c>
      <c r="Y786" s="3">
        <f>DATE(YEAR(U786), MONTH(U786), DAY(U786))</f>
        <v>45860</v>
      </c>
      <c r="Z786" t="str">
        <f>IF(TEXT(U786, "hh:mm") = "00:00", "08:30", TEXT(U786, "hh:mm"))</f>
        <v>08:30</v>
      </c>
      <c r="AA786" s="3">
        <f>WORKDAY(AB786,-1,[1]USHolidays!$B$2:$B$11)</f>
        <v>45856</v>
      </c>
      <c r="AB786" s="3">
        <f>IF(WEEKDAY(Y786,2)=6,Y786-1,IF(WEEKDAY(Y786,2)=7,Y786-2,IF(Z786="08:30",IF(WEEKDAY(Y786,2)=1,Y786-3, Y786-1),Y786)))</f>
        <v>45859</v>
      </c>
      <c r="AC786" s="3">
        <f>WORKDAY(AB786,1,[1]USHolidays!$B$2:$B$11)</f>
        <v>45860</v>
      </c>
      <c r="AD786">
        <f>ROUND(P786*10, 0)</f>
        <v>21</v>
      </c>
      <c r="AE786">
        <f>ROUND(N786*20, 0)</f>
        <v>1</v>
      </c>
      <c r="AF786">
        <f>ROUND(O786, 0)</f>
        <v>2</v>
      </c>
      <c r="AG786">
        <f>IF(J786 = "", 999, ROUND(J786*10, 0))</f>
        <v>42</v>
      </c>
    </row>
    <row r="787" spans="1:33" x14ac:dyDescent="0.25">
      <c r="A787">
        <v>591</v>
      </c>
      <c r="B787" t="s">
        <v>1609</v>
      </c>
      <c r="C787" t="s">
        <v>1608</v>
      </c>
      <c r="D787" t="s">
        <v>17</v>
      </c>
      <c r="E787" t="s">
        <v>2</v>
      </c>
      <c r="F787" t="s">
        <v>470</v>
      </c>
      <c r="G787" t="s">
        <v>11</v>
      </c>
      <c r="H787">
        <v>3225.41</v>
      </c>
      <c r="K787">
        <v>-1.02</v>
      </c>
      <c r="L787">
        <v>2.5499999999999998</v>
      </c>
      <c r="N787" s="2">
        <v>6.4100000000000004E-2</v>
      </c>
      <c r="O787">
        <v>4.99</v>
      </c>
      <c r="P787">
        <v>0</v>
      </c>
      <c r="Q787" s="2">
        <v>-4.7800000000000002E-2</v>
      </c>
      <c r="R787" s="2">
        <v>9.7100000000000006E-2</v>
      </c>
      <c r="S787" s="2">
        <v>-9.0800000000000006E-2</v>
      </c>
      <c r="T787">
        <v>2.0699999999999998</v>
      </c>
      <c r="U787" s="1">
        <v>45876.354166666664</v>
      </c>
      <c r="V787">
        <v>14229.05</v>
      </c>
      <c r="W787">
        <v>9.84</v>
      </c>
      <c r="X787">
        <v>7.91</v>
      </c>
      <c r="Y787" s="3">
        <f>DATE(YEAR(U787), MONTH(U787), DAY(U787))</f>
        <v>45876</v>
      </c>
      <c r="Z787" t="str">
        <f>IF(TEXT(U787, "hh:mm") = "00:00", "08:30", TEXT(U787, "hh:mm"))</f>
        <v>08:30</v>
      </c>
      <c r="AA787" s="3">
        <f>WORKDAY(AB787,-1,[1]USHolidays!$B$2:$B$11)</f>
        <v>45874</v>
      </c>
      <c r="AB787" s="3">
        <f>IF(WEEKDAY(Y787,2)=6,Y787-1,IF(WEEKDAY(Y787,2)=7,Y787-2,IF(Z787="08:30",IF(WEEKDAY(Y787,2)=1,Y787-3, Y787-1),Y787)))</f>
        <v>45875</v>
      </c>
      <c r="AC787" s="3">
        <f>WORKDAY(AB787,1,[1]USHolidays!$B$2:$B$11)</f>
        <v>45876</v>
      </c>
      <c r="AD787">
        <f>ROUND(P787*10, 0)</f>
        <v>0</v>
      </c>
      <c r="AE787">
        <f>ROUND(N787*20, 0)</f>
        <v>1</v>
      </c>
      <c r="AF787">
        <f>ROUND(O787, 0)</f>
        <v>5</v>
      </c>
      <c r="AG787">
        <f>IF(J787 = "", 999, ROUND(J787*10, 0))</f>
        <v>999</v>
      </c>
    </row>
    <row r="788" spans="1:33" x14ac:dyDescent="0.25">
      <c r="A788">
        <v>703</v>
      </c>
      <c r="B788" t="s">
        <v>1607</v>
      </c>
      <c r="C788" t="s">
        <v>1606</v>
      </c>
      <c r="D788" t="s">
        <v>60</v>
      </c>
      <c r="E788" t="s">
        <v>47</v>
      </c>
      <c r="F788" t="s">
        <v>398</v>
      </c>
      <c r="G788" t="s">
        <v>11</v>
      </c>
      <c r="H788">
        <v>45091.27</v>
      </c>
      <c r="I788">
        <v>11.57</v>
      </c>
      <c r="K788">
        <v>33.94</v>
      </c>
      <c r="L788">
        <v>9.5500000000000007</v>
      </c>
      <c r="M788" s="2">
        <v>4.5900000000000003E-2</v>
      </c>
      <c r="N788" s="2">
        <v>6.4100000000000004E-2</v>
      </c>
      <c r="O788">
        <v>2.39</v>
      </c>
      <c r="P788">
        <v>1.3</v>
      </c>
      <c r="Q788" s="2">
        <v>3.7199999999999997E-2</v>
      </c>
      <c r="R788" s="2">
        <v>4.3999999999999997E-2</v>
      </c>
      <c r="S788" s="2">
        <v>-0.26590000000000003</v>
      </c>
      <c r="T788">
        <v>1.1599999999999999</v>
      </c>
      <c r="U788" s="1">
        <v>45889.354166666664</v>
      </c>
      <c r="V788">
        <v>6473.2</v>
      </c>
      <c r="W788">
        <v>102.58</v>
      </c>
      <c r="X788">
        <v>99.24</v>
      </c>
      <c r="Y788" s="3">
        <f>DATE(YEAR(U788), MONTH(U788), DAY(U788))</f>
        <v>45889</v>
      </c>
      <c r="Z788" t="str">
        <f>IF(TEXT(U788, "hh:mm") = "00:00", "08:30", TEXT(U788, "hh:mm"))</f>
        <v>08:30</v>
      </c>
      <c r="AA788" s="3">
        <f>WORKDAY(AB788,-1,[1]USHolidays!$B$2:$B$11)</f>
        <v>45887</v>
      </c>
      <c r="AB788" s="3">
        <f>IF(WEEKDAY(Y788,2)=6,Y788-1,IF(WEEKDAY(Y788,2)=7,Y788-2,IF(Z788="08:30",IF(WEEKDAY(Y788,2)=1,Y788-3, Y788-1),Y788)))</f>
        <v>45888</v>
      </c>
      <c r="AC788" s="3">
        <f>WORKDAY(AB788,1,[1]USHolidays!$B$2:$B$11)</f>
        <v>45889</v>
      </c>
      <c r="AD788">
        <f>ROUND(P788*10, 0)</f>
        <v>13</v>
      </c>
      <c r="AE788">
        <f>ROUND(N788*20, 0)</f>
        <v>1</v>
      </c>
      <c r="AF788">
        <f>ROUND(O788, 0)</f>
        <v>2</v>
      </c>
      <c r="AG788">
        <f>IF(J788 = "", 999, ROUND(J788*10, 0))</f>
        <v>999</v>
      </c>
    </row>
    <row r="789" spans="1:33" x14ac:dyDescent="0.25">
      <c r="A789">
        <v>510</v>
      </c>
      <c r="B789" t="s">
        <v>1605</v>
      </c>
      <c r="C789" t="s">
        <v>1604</v>
      </c>
      <c r="D789" t="s">
        <v>3</v>
      </c>
      <c r="E789" t="s">
        <v>29</v>
      </c>
      <c r="F789" t="s">
        <v>1021</v>
      </c>
      <c r="G789" t="s">
        <v>114</v>
      </c>
      <c r="H789">
        <v>14498.13</v>
      </c>
      <c r="I789">
        <v>25.64</v>
      </c>
      <c r="J789">
        <v>1.49</v>
      </c>
      <c r="K789">
        <v>21.86</v>
      </c>
      <c r="L789">
        <v>0.78</v>
      </c>
      <c r="M789" s="2">
        <v>8.6E-3</v>
      </c>
      <c r="N789" s="2">
        <v>6.4000000000000001E-2</v>
      </c>
      <c r="O789">
        <v>3.7</v>
      </c>
      <c r="P789">
        <v>0.54</v>
      </c>
      <c r="Q789" s="2">
        <v>0.1772</v>
      </c>
      <c r="R789" s="2">
        <v>0.38950000000000001</v>
      </c>
      <c r="S789" s="2">
        <v>0.3216</v>
      </c>
      <c r="T789">
        <v>1.37</v>
      </c>
      <c r="U789" s="1">
        <v>45870.354166666664</v>
      </c>
      <c r="V789">
        <v>1942.14</v>
      </c>
      <c r="W789">
        <v>102.3</v>
      </c>
      <c r="X789">
        <v>90.08</v>
      </c>
      <c r="Y789" s="3">
        <f>DATE(YEAR(U789), MONTH(U789), DAY(U789))</f>
        <v>45870</v>
      </c>
      <c r="Z789" t="str">
        <f>IF(TEXT(U789, "hh:mm") = "00:00", "08:30", TEXT(U789, "hh:mm"))</f>
        <v>08:30</v>
      </c>
      <c r="AA789" s="3">
        <f>WORKDAY(AB789,-1,[1]USHolidays!$B$2:$B$11)</f>
        <v>45868</v>
      </c>
      <c r="AB789" s="3">
        <f>IF(WEEKDAY(Y789,2)=6,Y789-1,IF(WEEKDAY(Y789,2)=7,Y789-2,IF(Z789="08:30",IF(WEEKDAY(Y789,2)=1,Y789-3, Y789-1),Y789)))</f>
        <v>45869</v>
      </c>
      <c r="AC789" s="3">
        <f>WORKDAY(AB789,1,[1]USHolidays!$B$2:$B$11)</f>
        <v>45870</v>
      </c>
      <c r="AD789">
        <f>ROUND(P789*10, 0)</f>
        <v>5</v>
      </c>
      <c r="AE789">
        <f>ROUND(N789*20, 0)</f>
        <v>1</v>
      </c>
      <c r="AF789">
        <f>ROUND(O789, 0)</f>
        <v>4</v>
      </c>
      <c r="AG789">
        <f>IF(J789 = "", 999, ROUND(J789*10, 0))</f>
        <v>15</v>
      </c>
    </row>
    <row r="790" spans="1:33" x14ac:dyDescent="0.25">
      <c r="A790">
        <v>318</v>
      </c>
      <c r="B790" t="s">
        <v>1603</v>
      </c>
      <c r="C790" t="s">
        <v>1602</v>
      </c>
      <c r="D790" t="s">
        <v>3</v>
      </c>
      <c r="E790" t="s">
        <v>51</v>
      </c>
      <c r="F790" t="s">
        <v>274</v>
      </c>
      <c r="G790" t="s">
        <v>11</v>
      </c>
      <c r="H790">
        <v>6619.7</v>
      </c>
      <c r="I790">
        <v>21.72</v>
      </c>
      <c r="J790">
        <v>2.86</v>
      </c>
      <c r="K790">
        <v>61.95</v>
      </c>
      <c r="L790">
        <v>11.75</v>
      </c>
      <c r="M790" s="2">
        <v>2.8400000000000002E-2</v>
      </c>
      <c r="N790" s="2">
        <v>6.3899999999999998E-2</v>
      </c>
      <c r="O790">
        <v>6.09</v>
      </c>
      <c r="P790">
        <v>1.03</v>
      </c>
      <c r="Q790" s="2">
        <v>0.1653</v>
      </c>
      <c r="R790" s="2">
        <v>4.24E-2</v>
      </c>
      <c r="S790" s="2">
        <v>0.12130000000000001</v>
      </c>
      <c r="T790">
        <v>0.55000000000000004</v>
      </c>
      <c r="U790" s="1">
        <v>45869.354166666664</v>
      </c>
      <c r="V790">
        <v>538.79999999999995</v>
      </c>
      <c r="W790">
        <v>126.71</v>
      </c>
      <c r="X790">
        <v>122.54</v>
      </c>
      <c r="Y790" s="3">
        <f>DATE(YEAR(U790), MONTH(U790), DAY(U790))</f>
        <v>45869</v>
      </c>
      <c r="Z790" t="str">
        <f>IF(TEXT(U790, "hh:mm") = "00:00", "08:30", TEXT(U790, "hh:mm"))</f>
        <v>08:30</v>
      </c>
      <c r="AA790" s="3">
        <f>WORKDAY(AB790,-1,[1]USHolidays!$B$2:$B$11)</f>
        <v>45867</v>
      </c>
      <c r="AB790" s="3">
        <f>IF(WEEKDAY(Y790,2)=6,Y790-1,IF(WEEKDAY(Y790,2)=7,Y790-2,IF(Z790="08:30",IF(WEEKDAY(Y790,2)=1,Y790-3, Y790-1),Y790)))</f>
        <v>45868</v>
      </c>
      <c r="AC790" s="3">
        <f>WORKDAY(AB790,1,[1]USHolidays!$B$2:$B$11)</f>
        <v>45869</v>
      </c>
      <c r="AD790">
        <f>ROUND(P790*10, 0)</f>
        <v>10</v>
      </c>
      <c r="AE790">
        <f>ROUND(N790*20, 0)</f>
        <v>1</v>
      </c>
      <c r="AF790">
        <f>ROUND(O790, 0)</f>
        <v>6</v>
      </c>
      <c r="AG790">
        <f>IF(J790 = "", 999, ROUND(J790*10, 0))</f>
        <v>29</v>
      </c>
    </row>
    <row r="791" spans="1:33" x14ac:dyDescent="0.25">
      <c r="A791">
        <v>404</v>
      </c>
      <c r="B791" t="s">
        <v>1601</v>
      </c>
      <c r="C791" t="s">
        <v>1600</v>
      </c>
      <c r="D791" t="s">
        <v>17</v>
      </c>
      <c r="E791" t="s">
        <v>8</v>
      </c>
      <c r="F791" t="s">
        <v>59</v>
      </c>
      <c r="G791" t="s">
        <v>11</v>
      </c>
      <c r="H791">
        <v>4902.8999999999996</v>
      </c>
      <c r="I791">
        <v>40.69</v>
      </c>
      <c r="J791">
        <v>6.43</v>
      </c>
      <c r="K791">
        <v>24.18</v>
      </c>
      <c r="L791">
        <v>6.73</v>
      </c>
      <c r="N791" s="2">
        <v>6.3799999999999996E-2</v>
      </c>
      <c r="O791">
        <v>5.75</v>
      </c>
      <c r="P791">
        <v>0.56999999999999995</v>
      </c>
      <c r="Q791" s="2">
        <v>8.8200000000000001E-2</v>
      </c>
      <c r="R791" s="2">
        <v>-0.1245</v>
      </c>
      <c r="S791" s="2">
        <v>-0.14230000000000001</v>
      </c>
      <c r="T791">
        <v>0.65</v>
      </c>
      <c r="U791" s="1">
        <v>45868.6875</v>
      </c>
      <c r="V791">
        <v>637.82000000000005</v>
      </c>
      <c r="W791">
        <v>104.82</v>
      </c>
      <c r="X791">
        <v>82.96</v>
      </c>
      <c r="Y791" s="3">
        <f>DATE(YEAR(U791), MONTH(U791), DAY(U791))</f>
        <v>45868</v>
      </c>
      <c r="Z791" t="str">
        <f>IF(TEXT(U791, "hh:mm") = "00:00", "08:30", TEXT(U791, "hh:mm"))</f>
        <v>16:30</v>
      </c>
      <c r="AA791" s="3">
        <f>WORKDAY(AB791,-1,[1]USHolidays!$B$2:$B$11)</f>
        <v>45867</v>
      </c>
      <c r="AB791" s="3">
        <f>IF(WEEKDAY(Y791,2)=6,Y791-1,IF(WEEKDAY(Y791,2)=7,Y791-2,IF(Z791="08:30",IF(WEEKDAY(Y791,2)=1,Y791-3, Y791-1),Y791)))</f>
        <v>45868</v>
      </c>
      <c r="AC791" s="3">
        <f>WORKDAY(AB791,1,[1]USHolidays!$B$2:$B$11)</f>
        <v>45869</v>
      </c>
      <c r="AD791">
        <f>ROUND(P791*10, 0)</f>
        <v>6</v>
      </c>
      <c r="AE791">
        <f>ROUND(N791*20, 0)</f>
        <v>1</v>
      </c>
      <c r="AF791">
        <f>ROUND(O791, 0)</f>
        <v>6</v>
      </c>
      <c r="AG791">
        <f>IF(J791 = "", 999, ROUND(J791*10, 0))</f>
        <v>64</v>
      </c>
    </row>
    <row r="792" spans="1:33" x14ac:dyDescent="0.25">
      <c r="A792">
        <v>189</v>
      </c>
      <c r="B792" t="s">
        <v>1599</v>
      </c>
      <c r="C792" t="s">
        <v>1598</v>
      </c>
      <c r="D792" t="s">
        <v>359</v>
      </c>
      <c r="E792" t="s">
        <v>233</v>
      </c>
      <c r="F792" t="s">
        <v>1597</v>
      </c>
      <c r="G792" t="s">
        <v>11</v>
      </c>
      <c r="H792">
        <v>39198.410000000003</v>
      </c>
      <c r="I792">
        <v>39.18</v>
      </c>
      <c r="J792">
        <v>2.97</v>
      </c>
      <c r="K792">
        <v>25.31</v>
      </c>
      <c r="L792">
        <v>6.49</v>
      </c>
      <c r="M792" s="2">
        <v>4.1000000000000003E-3</v>
      </c>
      <c r="N792" s="2">
        <v>6.3700000000000007E-2</v>
      </c>
      <c r="O792">
        <v>3.1</v>
      </c>
      <c r="P792">
        <v>0.31</v>
      </c>
      <c r="Q792" s="2">
        <v>0.1396</v>
      </c>
      <c r="R792" s="2">
        <v>7.5200000000000003E-2</v>
      </c>
      <c r="S792" s="2">
        <v>6.6299999999999998E-2</v>
      </c>
      <c r="T792">
        <v>0.72</v>
      </c>
      <c r="U792" s="1">
        <v>45867.6875</v>
      </c>
      <c r="V792">
        <v>3046.92</v>
      </c>
      <c r="W792">
        <v>173.59</v>
      </c>
      <c r="X792">
        <v>156</v>
      </c>
      <c r="Y792" s="3">
        <f>DATE(YEAR(U792), MONTH(U792), DAY(U792))</f>
        <v>45867</v>
      </c>
      <c r="Z792" t="str">
        <f>IF(TEXT(U792, "hh:mm") = "00:00", "08:30", TEXT(U792, "hh:mm"))</f>
        <v>16:30</v>
      </c>
      <c r="AA792" s="3">
        <f>WORKDAY(AB792,-1,[1]USHolidays!$B$2:$B$11)</f>
        <v>45866</v>
      </c>
      <c r="AB792" s="3">
        <f>IF(WEEKDAY(Y792,2)=6,Y792-1,IF(WEEKDAY(Y792,2)=7,Y792-2,IF(Z792="08:30",IF(WEEKDAY(Y792,2)=1,Y792-3, Y792-1),Y792)))</f>
        <v>45867</v>
      </c>
      <c r="AC792" s="3">
        <f>WORKDAY(AB792,1,[1]USHolidays!$B$2:$B$11)</f>
        <v>45868</v>
      </c>
      <c r="AD792">
        <f>ROUND(P792*10, 0)</f>
        <v>3</v>
      </c>
      <c r="AE792">
        <f>ROUND(N792*20, 0)</f>
        <v>1</v>
      </c>
      <c r="AF792">
        <f>ROUND(O792, 0)</f>
        <v>3</v>
      </c>
      <c r="AG792">
        <f>IF(J792 = "", 999, ROUND(J792*10, 0))</f>
        <v>30</v>
      </c>
    </row>
    <row r="793" spans="1:33" x14ac:dyDescent="0.25">
      <c r="A793">
        <v>743</v>
      </c>
      <c r="B793" t="s">
        <v>1596</v>
      </c>
      <c r="C793" t="s">
        <v>1595</v>
      </c>
      <c r="D793" t="s">
        <v>3</v>
      </c>
      <c r="E793" t="s">
        <v>16</v>
      </c>
      <c r="F793" t="s">
        <v>15</v>
      </c>
      <c r="G793" t="s">
        <v>11</v>
      </c>
      <c r="H793">
        <v>2993.49</v>
      </c>
      <c r="I793">
        <v>36.770000000000003</v>
      </c>
      <c r="J793">
        <v>1.42</v>
      </c>
      <c r="K793">
        <v>-0.99</v>
      </c>
      <c r="L793">
        <v>0</v>
      </c>
      <c r="M793" s="2">
        <v>8.6099999999999996E-2</v>
      </c>
      <c r="N793" s="2">
        <v>6.3600000000000004E-2</v>
      </c>
      <c r="O793">
        <v>13.04</v>
      </c>
      <c r="P793">
        <v>0</v>
      </c>
      <c r="Q793" s="2">
        <v>8.0199999999999994E-2</v>
      </c>
      <c r="R793" s="2">
        <v>-1.21E-2</v>
      </c>
      <c r="S793" s="2">
        <v>3.5700000000000003E-2</v>
      </c>
      <c r="T793">
        <v>0.4</v>
      </c>
      <c r="U793" s="1">
        <v>45875.354166666664</v>
      </c>
      <c r="V793">
        <v>231.44</v>
      </c>
      <c r="W793">
        <v>26.33</v>
      </c>
      <c r="X793">
        <v>24.4</v>
      </c>
      <c r="Y793" s="3">
        <f>DATE(YEAR(U793), MONTH(U793), DAY(U793))</f>
        <v>45875</v>
      </c>
      <c r="Z793" t="str">
        <f>IF(TEXT(U793, "hh:mm") = "00:00", "08:30", TEXT(U793, "hh:mm"))</f>
        <v>08:30</v>
      </c>
      <c r="AA793" s="3">
        <f>WORKDAY(AB793,-1,[1]USHolidays!$B$2:$B$11)</f>
        <v>45873</v>
      </c>
      <c r="AB793" s="3">
        <f>IF(WEEKDAY(Y793,2)=6,Y793-1,IF(WEEKDAY(Y793,2)=7,Y793-2,IF(Z793="08:30",IF(WEEKDAY(Y793,2)=1,Y793-3, Y793-1),Y793)))</f>
        <v>45874</v>
      </c>
      <c r="AC793" s="3">
        <f>WORKDAY(AB793,1,[1]USHolidays!$B$2:$B$11)</f>
        <v>45875</v>
      </c>
      <c r="AD793">
        <f>ROUND(P793*10, 0)</f>
        <v>0</v>
      </c>
      <c r="AE793">
        <f>ROUND(N793*20, 0)</f>
        <v>1</v>
      </c>
      <c r="AF793">
        <f>ROUND(O793, 0)</f>
        <v>13</v>
      </c>
      <c r="AG793">
        <f>IF(J793 = "", 999, ROUND(J793*10, 0))</f>
        <v>14</v>
      </c>
    </row>
    <row r="794" spans="1:33" x14ac:dyDescent="0.25">
      <c r="A794">
        <v>444</v>
      </c>
      <c r="B794" t="s">
        <v>1594</v>
      </c>
      <c r="C794" t="s">
        <v>1593</v>
      </c>
      <c r="D794" t="s">
        <v>60</v>
      </c>
      <c r="E794" t="s">
        <v>88</v>
      </c>
      <c r="F794" t="s">
        <v>477</v>
      </c>
      <c r="G794" t="s">
        <v>11</v>
      </c>
      <c r="H794">
        <v>33008.86</v>
      </c>
      <c r="I794">
        <v>25.82</v>
      </c>
      <c r="J794">
        <v>1.8</v>
      </c>
      <c r="K794">
        <v>86.95</v>
      </c>
      <c r="L794">
        <v>10.76</v>
      </c>
      <c r="M794" s="2">
        <v>1.54E-2</v>
      </c>
      <c r="N794" s="2">
        <v>6.3500000000000001E-2</v>
      </c>
      <c r="O794">
        <v>2.2799999999999998</v>
      </c>
      <c r="P794">
        <v>0.34</v>
      </c>
      <c r="Q794" s="2">
        <v>4.2000000000000003E-2</v>
      </c>
      <c r="R794" s="2">
        <v>0.19839999999999999</v>
      </c>
      <c r="S794" s="2">
        <v>0.22570000000000001</v>
      </c>
      <c r="T794">
        <v>1.75</v>
      </c>
      <c r="U794" s="1">
        <v>45866.6875</v>
      </c>
      <c r="V794">
        <v>2271.36</v>
      </c>
      <c r="W794">
        <v>151.36000000000001</v>
      </c>
      <c r="X794">
        <v>143.05000000000001</v>
      </c>
      <c r="Y794" s="3">
        <f>DATE(YEAR(U794), MONTH(U794), DAY(U794))</f>
        <v>45866</v>
      </c>
      <c r="Z794" t="str">
        <f>IF(TEXT(U794, "hh:mm") = "00:00", "08:30", TEXT(U794, "hh:mm"))</f>
        <v>16:30</v>
      </c>
      <c r="AA794" s="3">
        <f>WORKDAY(AB794,-1,[1]USHolidays!$B$2:$B$11)</f>
        <v>45863</v>
      </c>
      <c r="AB794" s="3">
        <f>IF(WEEKDAY(Y794,2)=6,Y794-1,IF(WEEKDAY(Y794,2)=7,Y794-2,IF(Z794="08:30",IF(WEEKDAY(Y794,2)=1,Y794-3, Y794-1),Y794)))</f>
        <v>45866</v>
      </c>
      <c r="AC794" s="3">
        <f>WORKDAY(AB794,1,[1]USHolidays!$B$2:$B$11)</f>
        <v>45867</v>
      </c>
      <c r="AD794">
        <f>ROUND(P794*10, 0)</f>
        <v>3</v>
      </c>
      <c r="AE794">
        <f>ROUND(N794*20, 0)</f>
        <v>1</v>
      </c>
      <c r="AF794">
        <f>ROUND(O794, 0)</f>
        <v>2</v>
      </c>
      <c r="AG794">
        <f>IF(J794 = "", 999, ROUND(J794*10, 0))</f>
        <v>18</v>
      </c>
    </row>
    <row r="795" spans="1:33" x14ac:dyDescent="0.25">
      <c r="A795">
        <v>536</v>
      </c>
      <c r="B795" t="s">
        <v>1592</v>
      </c>
      <c r="C795" t="s">
        <v>1591</v>
      </c>
      <c r="D795" t="s">
        <v>17</v>
      </c>
      <c r="E795" t="s">
        <v>2</v>
      </c>
      <c r="F795" t="s">
        <v>337</v>
      </c>
      <c r="G795" t="s">
        <v>11</v>
      </c>
      <c r="H795">
        <v>2465.64</v>
      </c>
      <c r="I795">
        <v>16.07</v>
      </c>
      <c r="J795">
        <v>1.27</v>
      </c>
      <c r="K795">
        <v>30.15</v>
      </c>
      <c r="L795">
        <v>3.23</v>
      </c>
      <c r="M795" s="2">
        <v>1.95E-2</v>
      </c>
      <c r="N795" s="2">
        <v>6.3500000000000001E-2</v>
      </c>
      <c r="O795">
        <v>7.54</v>
      </c>
      <c r="P795">
        <v>4.04</v>
      </c>
      <c r="Q795" s="2">
        <v>1.0699999999999999E-2</v>
      </c>
      <c r="R795" s="2">
        <v>0.17699999999999999</v>
      </c>
      <c r="S795" s="2">
        <v>0.13969999999999999</v>
      </c>
      <c r="T795">
        <v>0.99</v>
      </c>
      <c r="U795" s="1">
        <v>45862.354166666664</v>
      </c>
      <c r="V795">
        <v>217.07</v>
      </c>
      <c r="W795">
        <v>77.5</v>
      </c>
      <c r="X795">
        <v>72.2</v>
      </c>
      <c r="Y795" s="3">
        <f>DATE(YEAR(U795), MONTH(U795), DAY(U795))</f>
        <v>45862</v>
      </c>
      <c r="Z795" t="str">
        <f>IF(TEXT(U795, "hh:mm") = "00:00", "08:30", TEXT(U795, "hh:mm"))</f>
        <v>08:30</v>
      </c>
      <c r="AA795" s="3">
        <f>WORKDAY(AB795,-1,[1]USHolidays!$B$2:$B$11)</f>
        <v>45860</v>
      </c>
      <c r="AB795" s="3">
        <f>IF(WEEKDAY(Y795,2)=6,Y795-1,IF(WEEKDAY(Y795,2)=7,Y795-2,IF(Z795="08:30",IF(WEEKDAY(Y795,2)=1,Y795-3, Y795-1),Y795)))</f>
        <v>45861</v>
      </c>
      <c r="AC795" s="3">
        <f>WORKDAY(AB795,1,[1]USHolidays!$B$2:$B$11)</f>
        <v>45862</v>
      </c>
      <c r="AD795">
        <f>ROUND(P795*10, 0)</f>
        <v>40</v>
      </c>
      <c r="AE795">
        <f>ROUND(N795*20, 0)</f>
        <v>1</v>
      </c>
      <c r="AF795">
        <f>ROUND(O795, 0)</f>
        <v>8</v>
      </c>
      <c r="AG795">
        <f>IF(J795 = "", 999, ROUND(J795*10, 0))</f>
        <v>13</v>
      </c>
    </row>
    <row r="796" spans="1:33" x14ac:dyDescent="0.25">
      <c r="A796">
        <v>95</v>
      </c>
      <c r="B796" t="s">
        <v>1590</v>
      </c>
      <c r="C796" t="s">
        <v>1589</v>
      </c>
      <c r="D796" t="s">
        <v>17</v>
      </c>
      <c r="E796" t="s">
        <v>29</v>
      </c>
      <c r="F796" t="s">
        <v>572</v>
      </c>
      <c r="G796" t="s">
        <v>11</v>
      </c>
      <c r="H796">
        <v>4715.34</v>
      </c>
      <c r="I796">
        <v>30.31</v>
      </c>
      <c r="J796">
        <v>1.65</v>
      </c>
      <c r="K796">
        <v>6.09</v>
      </c>
      <c r="L796">
        <v>45.66</v>
      </c>
      <c r="M796" s="2">
        <v>8.8999999999999999E-3</v>
      </c>
      <c r="N796" s="2">
        <v>6.3500000000000001E-2</v>
      </c>
      <c r="O796">
        <v>2.65</v>
      </c>
      <c r="P796">
        <v>17.420000000000002</v>
      </c>
      <c r="Q796" s="2">
        <v>3.2099999999999997E-2</v>
      </c>
      <c r="R796" s="2">
        <v>0.35720000000000002</v>
      </c>
      <c r="S796" s="2">
        <v>0.22</v>
      </c>
      <c r="T796">
        <v>1.45</v>
      </c>
      <c r="U796" s="1">
        <v>45875.354166666664</v>
      </c>
      <c r="V796">
        <v>321.20999999999998</v>
      </c>
      <c r="W796">
        <v>128.5</v>
      </c>
      <c r="X796">
        <v>113.18</v>
      </c>
      <c r="Y796" s="3">
        <f>DATE(YEAR(U796), MONTH(U796), DAY(U796))</f>
        <v>45875</v>
      </c>
      <c r="Z796" t="str">
        <f>IF(TEXT(U796, "hh:mm") = "00:00", "08:30", TEXT(U796, "hh:mm"))</f>
        <v>08:30</v>
      </c>
      <c r="AA796" s="3">
        <f>WORKDAY(AB796,-1,[1]USHolidays!$B$2:$B$11)</f>
        <v>45873</v>
      </c>
      <c r="AB796" s="3">
        <f>IF(WEEKDAY(Y796,2)=6,Y796-1,IF(WEEKDAY(Y796,2)=7,Y796-2,IF(Z796="08:30",IF(WEEKDAY(Y796,2)=1,Y796-3, Y796-1),Y796)))</f>
        <v>45874</v>
      </c>
      <c r="AC796" s="3">
        <f>WORKDAY(AB796,1,[1]USHolidays!$B$2:$B$11)</f>
        <v>45875</v>
      </c>
      <c r="AD796">
        <f>ROUND(P796*10, 0)</f>
        <v>174</v>
      </c>
      <c r="AE796">
        <f>ROUND(N796*20, 0)</f>
        <v>1</v>
      </c>
      <c r="AF796">
        <f>ROUND(O796, 0)</f>
        <v>3</v>
      </c>
      <c r="AG796">
        <f>IF(J796 = "", 999, ROUND(J796*10, 0))</f>
        <v>17</v>
      </c>
    </row>
    <row r="797" spans="1:33" x14ac:dyDescent="0.25">
      <c r="A797">
        <v>480</v>
      </c>
      <c r="B797" t="s">
        <v>1588</v>
      </c>
      <c r="C797" t="s">
        <v>1587</v>
      </c>
      <c r="D797" t="s">
        <v>17</v>
      </c>
      <c r="E797" t="s">
        <v>29</v>
      </c>
      <c r="F797" t="s">
        <v>163</v>
      </c>
      <c r="G797" t="s">
        <v>11</v>
      </c>
      <c r="H797">
        <v>4254.3100000000004</v>
      </c>
      <c r="I797">
        <v>28.75</v>
      </c>
      <c r="J797">
        <v>1.83</v>
      </c>
      <c r="K797">
        <v>5.94</v>
      </c>
      <c r="L797">
        <v>2.38</v>
      </c>
      <c r="M797" s="2">
        <v>9.9000000000000008E-3</v>
      </c>
      <c r="N797" s="2">
        <v>6.3100000000000003E-2</v>
      </c>
      <c r="O797">
        <v>2.54</v>
      </c>
      <c r="P797">
        <v>0.52</v>
      </c>
      <c r="Q797" s="2">
        <v>0.1067</v>
      </c>
      <c r="R797" s="2">
        <v>0.1147</v>
      </c>
      <c r="S797" s="2">
        <v>0.20979999999999999</v>
      </c>
      <c r="T797">
        <v>1.18</v>
      </c>
      <c r="U797" s="1">
        <v>45873.6875</v>
      </c>
      <c r="V797">
        <v>1299.43</v>
      </c>
      <c r="W797">
        <v>28.67</v>
      </c>
      <c r="X797">
        <v>27.22</v>
      </c>
      <c r="Y797" s="3">
        <f>DATE(YEAR(U797), MONTH(U797), DAY(U797))</f>
        <v>45873</v>
      </c>
      <c r="Z797" t="str">
        <f>IF(TEXT(U797, "hh:mm") = "00:00", "08:30", TEXT(U797, "hh:mm"))</f>
        <v>16:30</v>
      </c>
      <c r="AA797" s="3">
        <f>WORKDAY(AB797,-1,[1]USHolidays!$B$2:$B$11)</f>
        <v>45870</v>
      </c>
      <c r="AB797" s="3">
        <f>IF(WEEKDAY(Y797,2)=6,Y797-1,IF(WEEKDAY(Y797,2)=7,Y797-2,IF(Z797="08:30",IF(WEEKDAY(Y797,2)=1,Y797-3, Y797-1),Y797)))</f>
        <v>45873</v>
      </c>
      <c r="AC797" s="3">
        <f>WORKDAY(AB797,1,[1]USHolidays!$B$2:$B$11)</f>
        <v>45874</v>
      </c>
      <c r="AD797">
        <f>ROUND(P797*10, 0)</f>
        <v>5</v>
      </c>
      <c r="AE797">
        <f>ROUND(N797*20, 0)</f>
        <v>1</v>
      </c>
      <c r="AF797">
        <f>ROUND(O797, 0)</f>
        <v>3</v>
      </c>
      <c r="AG797">
        <f>IF(J797 = "", 999, ROUND(J797*10, 0))</f>
        <v>18</v>
      </c>
    </row>
    <row r="798" spans="1:33" x14ac:dyDescent="0.25">
      <c r="A798">
        <v>46</v>
      </c>
      <c r="B798" t="s">
        <v>1586</v>
      </c>
      <c r="C798" t="s">
        <v>1585</v>
      </c>
      <c r="D798" t="s">
        <v>60</v>
      </c>
      <c r="E798" t="s">
        <v>88</v>
      </c>
      <c r="F798" t="s">
        <v>320</v>
      </c>
      <c r="G798" t="s">
        <v>11</v>
      </c>
      <c r="H798">
        <v>65650.55</v>
      </c>
      <c r="I798">
        <v>42.87</v>
      </c>
      <c r="J798">
        <v>9.86</v>
      </c>
      <c r="K798">
        <v>66.069999999999993</v>
      </c>
      <c r="L798">
        <v>7.2</v>
      </c>
      <c r="M798" s="2">
        <v>2.46E-2</v>
      </c>
      <c r="N798" s="2">
        <v>6.2899999999999998E-2</v>
      </c>
      <c r="O798">
        <v>4.5</v>
      </c>
      <c r="P798">
        <v>1.1200000000000001</v>
      </c>
      <c r="Q798" s="2">
        <v>0.12870000000000001</v>
      </c>
      <c r="R798" s="2">
        <v>8.8200000000000001E-2</v>
      </c>
      <c r="S798" s="2">
        <v>1.7100000000000001E-2</v>
      </c>
      <c r="T798">
        <v>0.82</v>
      </c>
      <c r="U798" s="1">
        <v>45869.354166666664</v>
      </c>
      <c r="V798">
        <v>1167.6199999999999</v>
      </c>
      <c r="W798">
        <v>323.89999999999998</v>
      </c>
      <c r="X798">
        <v>295</v>
      </c>
      <c r="Y798" s="3">
        <f>DATE(YEAR(U798), MONTH(U798), DAY(U798))</f>
        <v>45869</v>
      </c>
      <c r="Z798" t="str">
        <f>IF(TEXT(U798, "hh:mm") = "00:00", "08:30", TEXT(U798, "hh:mm"))</f>
        <v>08:30</v>
      </c>
      <c r="AA798" s="3">
        <f>WORKDAY(AB798,-1,[1]USHolidays!$B$2:$B$11)</f>
        <v>45867</v>
      </c>
      <c r="AB798" s="3">
        <f>IF(WEEKDAY(Y798,2)=6,Y798-1,IF(WEEKDAY(Y798,2)=7,Y798-2,IF(Z798="08:30",IF(WEEKDAY(Y798,2)=1,Y798-3, Y798-1),Y798)))</f>
        <v>45868</v>
      </c>
      <c r="AC798" s="3">
        <f>WORKDAY(AB798,1,[1]USHolidays!$B$2:$B$11)</f>
        <v>45869</v>
      </c>
      <c r="AD798">
        <f>ROUND(P798*10, 0)</f>
        <v>11</v>
      </c>
      <c r="AE798">
        <f>ROUND(N798*20, 0)</f>
        <v>1</v>
      </c>
      <c r="AF798">
        <f>ROUND(O798, 0)</f>
        <v>5</v>
      </c>
      <c r="AG798">
        <f>IF(J798 = "", 999, ROUND(J798*10, 0))</f>
        <v>99</v>
      </c>
    </row>
    <row r="799" spans="1:33" x14ac:dyDescent="0.25">
      <c r="A799">
        <v>295</v>
      </c>
      <c r="B799" t="s">
        <v>1584</v>
      </c>
      <c r="C799" t="s">
        <v>1583</v>
      </c>
      <c r="D799" t="s">
        <v>3</v>
      </c>
      <c r="E799" t="s">
        <v>25</v>
      </c>
      <c r="F799" t="s">
        <v>63</v>
      </c>
      <c r="G799" t="s">
        <v>20</v>
      </c>
      <c r="H799">
        <v>7896.17</v>
      </c>
      <c r="I799">
        <v>15.03</v>
      </c>
      <c r="J799">
        <v>1.57</v>
      </c>
      <c r="K799">
        <v>14.84</v>
      </c>
      <c r="L799">
        <v>3.81</v>
      </c>
      <c r="M799" s="2">
        <v>7.1999999999999998E-3</v>
      </c>
      <c r="N799" s="2">
        <v>6.2799999999999995E-2</v>
      </c>
      <c r="O799">
        <v>4.1399999999999997</v>
      </c>
      <c r="P799">
        <v>0.59</v>
      </c>
      <c r="Q799" s="2">
        <v>0.10929999999999999</v>
      </c>
      <c r="R799" s="2">
        <v>4.1099999999999998E-2</v>
      </c>
      <c r="S799" s="2">
        <v>5.4899999999999997E-2</v>
      </c>
      <c r="T799">
        <v>0.93</v>
      </c>
      <c r="U799" s="1">
        <v>45876.6875</v>
      </c>
      <c r="V799">
        <v>1672.32</v>
      </c>
      <c r="W799">
        <v>52.44</v>
      </c>
      <c r="X799">
        <v>45.31</v>
      </c>
      <c r="Y799" s="3">
        <f>DATE(YEAR(U799), MONTH(U799), DAY(U799))</f>
        <v>45876</v>
      </c>
      <c r="Z799" t="str">
        <f>IF(TEXT(U799, "hh:mm") = "00:00", "08:30", TEXT(U799, "hh:mm"))</f>
        <v>16:30</v>
      </c>
      <c r="AA799" s="3">
        <f>WORKDAY(AB799,-1,[1]USHolidays!$B$2:$B$11)</f>
        <v>45875</v>
      </c>
      <c r="AB799" s="3">
        <f>IF(WEEKDAY(Y799,2)=6,Y799-1,IF(WEEKDAY(Y799,2)=7,Y799-2,IF(Z799="08:30",IF(WEEKDAY(Y799,2)=1,Y799-3, Y799-1),Y799)))</f>
        <v>45876</v>
      </c>
      <c r="AC799" s="3">
        <f>WORKDAY(AB799,1,[1]USHolidays!$B$2:$B$11)</f>
        <v>45877</v>
      </c>
      <c r="AD799">
        <f>ROUND(P799*10, 0)</f>
        <v>6</v>
      </c>
      <c r="AE799">
        <f>ROUND(N799*20, 0)</f>
        <v>1</v>
      </c>
      <c r="AF799">
        <f>ROUND(O799, 0)</f>
        <v>4</v>
      </c>
      <c r="AG799">
        <f>IF(J799 = "", 999, ROUND(J799*10, 0))</f>
        <v>16</v>
      </c>
    </row>
    <row r="800" spans="1:33" x14ac:dyDescent="0.25">
      <c r="A800">
        <v>361</v>
      </c>
      <c r="B800" t="s">
        <v>1582</v>
      </c>
      <c r="C800" t="s">
        <v>1581</v>
      </c>
      <c r="D800" t="s">
        <v>3</v>
      </c>
      <c r="E800" t="s">
        <v>94</v>
      </c>
      <c r="F800" t="s">
        <v>390</v>
      </c>
      <c r="G800" t="s">
        <v>11</v>
      </c>
      <c r="H800">
        <v>4430.21</v>
      </c>
      <c r="I800">
        <v>20.18</v>
      </c>
      <c r="K800">
        <v>45.37</v>
      </c>
      <c r="L800">
        <v>1.88</v>
      </c>
      <c r="M800" s="2">
        <v>5.8500000000000003E-2</v>
      </c>
      <c r="N800" s="2">
        <v>6.2799999999999995E-2</v>
      </c>
      <c r="O800">
        <v>7.61</v>
      </c>
      <c r="P800">
        <v>0.88</v>
      </c>
      <c r="Q800" s="2">
        <v>0.19239999999999999</v>
      </c>
      <c r="R800" s="2">
        <v>0.1671</v>
      </c>
      <c r="S800" s="2">
        <v>-8.3099999999999993E-2</v>
      </c>
      <c r="T800">
        <v>1.24</v>
      </c>
      <c r="U800" s="1">
        <v>45866.6875</v>
      </c>
      <c r="V800">
        <v>1434.68</v>
      </c>
      <c r="W800">
        <v>36.93</v>
      </c>
      <c r="X800">
        <v>37.090000000000003</v>
      </c>
      <c r="Y800" s="3">
        <f>DATE(YEAR(U800), MONTH(U800), DAY(U800))</f>
        <v>45866</v>
      </c>
      <c r="Z800" t="str">
        <f>IF(TEXT(U800, "hh:mm") = "00:00", "08:30", TEXT(U800, "hh:mm"))</f>
        <v>16:30</v>
      </c>
      <c r="AA800" s="3">
        <f>WORKDAY(AB800,-1,[1]USHolidays!$B$2:$B$11)</f>
        <v>45863</v>
      </c>
      <c r="AB800" s="3">
        <f>IF(WEEKDAY(Y800,2)=6,Y800-1,IF(WEEKDAY(Y800,2)=7,Y800-2,IF(Z800="08:30",IF(WEEKDAY(Y800,2)=1,Y800-3, Y800-1),Y800)))</f>
        <v>45866</v>
      </c>
      <c r="AC800" s="3">
        <f>WORKDAY(AB800,1,[1]USHolidays!$B$2:$B$11)</f>
        <v>45867</v>
      </c>
      <c r="AD800">
        <f>ROUND(P800*10, 0)</f>
        <v>9</v>
      </c>
      <c r="AE800">
        <f>ROUND(N800*20, 0)</f>
        <v>1</v>
      </c>
      <c r="AF800">
        <f>ROUND(O800, 0)</f>
        <v>8</v>
      </c>
      <c r="AG800">
        <f>IF(J800 = "", 999, ROUND(J800*10, 0))</f>
        <v>999</v>
      </c>
    </row>
    <row r="801" spans="1:33" x14ac:dyDescent="0.25">
      <c r="A801">
        <v>605</v>
      </c>
      <c r="B801" t="s">
        <v>1580</v>
      </c>
      <c r="C801" t="s">
        <v>1579</v>
      </c>
      <c r="D801" t="s">
        <v>17</v>
      </c>
      <c r="E801" t="s">
        <v>29</v>
      </c>
      <c r="F801" t="s">
        <v>921</v>
      </c>
      <c r="G801" t="s">
        <v>11</v>
      </c>
      <c r="H801">
        <v>5057.95</v>
      </c>
      <c r="K801">
        <v>14.34</v>
      </c>
      <c r="L801">
        <v>5.0599999999999996</v>
      </c>
      <c r="N801" s="2">
        <v>6.2700000000000006E-2</v>
      </c>
      <c r="O801">
        <v>3.75</v>
      </c>
      <c r="P801">
        <v>0.87</v>
      </c>
      <c r="Q801" s="2">
        <v>-0.1087</v>
      </c>
      <c r="R801" s="2">
        <v>0.68479999999999996</v>
      </c>
      <c r="S801" s="2">
        <v>0.47510000000000002</v>
      </c>
      <c r="T801">
        <v>2.2200000000000002</v>
      </c>
      <c r="U801" s="1">
        <v>45874.6875</v>
      </c>
      <c r="V801">
        <v>1387.07</v>
      </c>
      <c r="W801">
        <v>35</v>
      </c>
      <c r="X801">
        <v>34</v>
      </c>
      <c r="Y801" s="3">
        <f>DATE(YEAR(U801), MONTH(U801), DAY(U801))</f>
        <v>45874</v>
      </c>
      <c r="Z801" t="str">
        <f>IF(TEXT(U801, "hh:mm") = "00:00", "08:30", TEXT(U801, "hh:mm"))</f>
        <v>16:30</v>
      </c>
      <c r="AA801" s="3">
        <f>WORKDAY(AB801,-1,[1]USHolidays!$B$2:$B$11)</f>
        <v>45873</v>
      </c>
      <c r="AB801" s="3">
        <f>IF(WEEKDAY(Y801,2)=6,Y801-1,IF(WEEKDAY(Y801,2)=7,Y801-2,IF(Z801="08:30",IF(WEEKDAY(Y801,2)=1,Y801-3, Y801-1),Y801)))</f>
        <v>45874</v>
      </c>
      <c r="AC801" s="3">
        <f>WORKDAY(AB801,1,[1]USHolidays!$B$2:$B$11)</f>
        <v>45875</v>
      </c>
      <c r="AD801">
        <f>ROUND(P801*10, 0)</f>
        <v>9</v>
      </c>
      <c r="AE801">
        <f>ROUND(N801*20, 0)</f>
        <v>1</v>
      </c>
      <c r="AF801">
        <f>ROUND(O801, 0)</f>
        <v>4</v>
      </c>
      <c r="AG801">
        <f>IF(J801 = "", 999, ROUND(J801*10, 0))</f>
        <v>999</v>
      </c>
    </row>
    <row r="802" spans="1:33" x14ac:dyDescent="0.25">
      <c r="A802">
        <v>108</v>
      </c>
      <c r="B802" t="s">
        <v>1578</v>
      </c>
      <c r="C802" t="s">
        <v>1577</v>
      </c>
      <c r="D802" t="s">
        <v>17</v>
      </c>
      <c r="E802" t="s">
        <v>2</v>
      </c>
      <c r="F802" t="s">
        <v>523</v>
      </c>
      <c r="G802" t="s">
        <v>11</v>
      </c>
      <c r="H802">
        <v>2874</v>
      </c>
      <c r="I802">
        <v>14.47</v>
      </c>
      <c r="J802">
        <v>5.61</v>
      </c>
      <c r="K802">
        <v>8.6999999999999993</v>
      </c>
      <c r="L802">
        <v>5.7</v>
      </c>
      <c r="M802" s="2">
        <v>7.0499999999999993E-2</v>
      </c>
      <c r="N802" s="2">
        <v>6.2300000000000001E-2</v>
      </c>
      <c r="O802">
        <v>4.6500000000000004</v>
      </c>
      <c r="P802">
        <v>0.83</v>
      </c>
      <c r="Q802" s="2">
        <v>0.1595</v>
      </c>
      <c r="R802" s="2">
        <v>0.35699999999999998</v>
      </c>
      <c r="S802" s="2">
        <v>0.16189999999999999</v>
      </c>
      <c r="T802">
        <v>1</v>
      </c>
      <c r="U802" s="1">
        <v>45891.354166666664</v>
      </c>
      <c r="V802">
        <v>499.36</v>
      </c>
      <c r="W802">
        <v>51</v>
      </c>
      <c r="X802">
        <v>56.18</v>
      </c>
      <c r="Y802" s="3">
        <f>DATE(YEAR(U802), MONTH(U802), DAY(U802))</f>
        <v>45891</v>
      </c>
      <c r="Z802" t="str">
        <f>IF(TEXT(U802, "hh:mm") = "00:00", "08:30", TEXT(U802, "hh:mm"))</f>
        <v>08:30</v>
      </c>
      <c r="AA802" s="3">
        <f>WORKDAY(AB802,-1,[1]USHolidays!$B$2:$B$11)</f>
        <v>45889</v>
      </c>
      <c r="AB802" s="3">
        <f>IF(WEEKDAY(Y802,2)=6,Y802-1,IF(WEEKDAY(Y802,2)=7,Y802-2,IF(Z802="08:30",IF(WEEKDAY(Y802,2)=1,Y802-3, Y802-1),Y802)))</f>
        <v>45890</v>
      </c>
      <c r="AC802" s="3">
        <f>WORKDAY(AB802,1,[1]USHolidays!$B$2:$B$11)</f>
        <v>45891</v>
      </c>
      <c r="AD802">
        <f>ROUND(P802*10, 0)</f>
        <v>8</v>
      </c>
      <c r="AE802">
        <f>ROUND(N802*20, 0)</f>
        <v>1</v>
      </c>
      <c r="AF802">
        <f>ROUND(O802, 0)</f>
        <v>5</v>
      </c>
      <c r="AG802">
        <f>IF(J802 = "", 999, ROUND(J802*10, 0))</f>
        <v>56</v>
      </c>
    </row>
    <row r="803" spans="1:33" x14ac:dyDescent="0.25">
      <c r="A803">
        <v>731</v>
      </c>
      <c r="B803" t="s">
        <v>1576</v>
      </c>
      <c r="C803" t="s">
        <v>1575</v>
      </c>
      <c r="D803" t="s">
        <v>17</v>
      </c>
      <c r="E803" t="s">
        <v>51</v>
      </c>
      <c r="F803" t="s">
        <v>274</v>
      </c>
      <c r="G803" t="s">
        <v>11</v>
      </c>
      <c r="H803">
        <v>5978.15</v>
      </c>
      <c r="I803">
        <v>29.21</v>
      </c>
      <c r="J803">
        <v>4.3899999999999997</v>
      </c>
      <c r="K803">
        <v>30.09</v>
      </c>
      <c r="L803">
        <v>0.34</v>
      </c>
      <c r="M803" s="2">
        <v>2.87E-2</v>
      </c>
      <c r="N803" s="2">
        <v>6.2199999999999998E-2</v>
      </c>
      <c r="O803">
        <v>4.12</v>
      </c>
      <c r="P803">
        <v>1.83</v>
      </c>
      <c r="Q803" s="2">
        <v>8.7300000000000003E-2</v>
      </c>
      <c r="R803" s="2">
        <v>6.1999999999999998E-3</v>
      </c>
      <c r="S803" s="2">
        <v>0.15379999999999999</v>
      </c>
      <c r="T803">
        <v>0.1</v>
      </c>
      <c r="U803" s="1">
        <v>45870.354166666664</v>
      </c>
      <c r="V803">
        <v>1356.08</v>
      </c>
      <c r="W803">
        <v>59.54</v>
      </c>
      <c r="X803">
        <v>56.73</v>
      </c>
      <c r="Y803" s="3">
        <f>DATE(YEAR(U803), MONTH(U803), DAY(U803))</f>
        <v>45870</v>
      </c>
      <c r="Z803" t="str">
        <f>IF(TEXT(U803, "hh:mm") = "00:00", "08:30", TEXT(U803, "hh:mm"))</f>
        <v>08:30</v>
      </c>
      <c r="AA803" s="3">
        <f>WORKDAY(AB803,-1,[1]USHolidays!$B$2:$B$11)</f>
        <v>45868</v>
      </c>
      <c r="AB803" s="3">
        <f>IF(WEEKDAY(Y803,2)=6,Y803-1,IF(WEEKDAY(Y803,2)=7,Y803-2,IF(Z803="08:30",IF(WEEKDAY(Y803,2)=1,Y803-3, Y803-1),Y803)))</f>
        <v>45869</v>
      </c>
      <c r="AC803" s="3">
        <f>WORKDAY(AB803,1,[1]USHolidays!$B$2:$B$11)</f>
        <v>45870</v>
      </c>
      <c r="AD803">
        <f>ROUND(P803*10, 0)</f>
        <v>18</v>
      </c>
      <c r="AE803">
        <f>ROUND(N803*20, 0)</f>
        <v>1</v>
      </c>
      <c r="AF803">
        <f>ROUND(O803, 0)</f>
        <v>4</v>
      </c>
      <c r="AG803">
        <f>IF(J803 = "", 999, ROUND(J803*10, 0))</f>
        <v>44</v>
      </c>
    </row>
    <row r="804" spans="1:33" x14ac:dyDescent="0.25">
      <c r="A804">
        <v>513</v>
      </c>
      <c r="B804" t="s">
        <v>1574</v>
      </c>
      <c r="C804" t="s">
        <v>1573</v>
      </c>
      <c r="D804" t="s">
        <v>60</v>
      </c>
      <c r="E804" t="s">
        <v>94</v>
      </c>
      <c r="F804" t="s">
        <v>173</v>
      </c>
      <c r="G804" t="s">
        <v>11</v>
      </c>
      <c r="H804">
        <v>13326.9</v>
      </c>
      <c r="I804">
        <v>33.78</v>
      </c>
      <c r="J804">
        <v>3.88</v>
      </c>
      <c r="K804">
        <v>35.54</v>
      </c>
      <c r="L804">
        <v>0.84</v>
      </c>
      <c r="M804" s="2">
        <v>3.9199999999999999E-2</v>
      </c>
      <c r="N804" s="2">
        <v>6.2100000000000002E-2</v>
      </c>
      <c r="O804">
        <v>5.81</v>
      </c>
      <c r="P804">
        <v>0.81</v>
      </c>
      <c r="Q804" s="2">
        <v>0.26069999999999999</v>
      </c>
      <c r="R804" s="2">
        <v>6.4000000000000003E-3</v>
      </c>
      <c r="S804" s="2">
        <v>-2.1899999999999999E-2</v>
      </c>
      <c r="T804">
        <v>1.06</v>
      </c>
      <c r="U804" s="1">
        <v>45867.6875</v>
      </c>
      <c r="V804">
        <v>1076.05</v>
      </c>
      <c r="W804">
        <v>78.95</v>
      </c>
      <c r="X804">
        <v>72.31</v>
      </c>
      <c r="Y804" s="3">
        <f>DATE(YEAR(U804), MONTH(U804), DAY(U804))</f>
        <v>45867</v>
      </c>
      <c r="Z804" t="str">
        <f>IF(TEXT(U804, "hh:mm") = "00:00", "08:30", TEXT(U804, "hh:mm"))</f>
        <v>16:30</v>
      </c>
      <c r="AA804" s="3">
        <f>WORKDAY(AB804,-1,[1]USHolidays!$B$2:$B$11)</f>
        <v>45866</v>
      </c>
      <c r="AB804" s="3">
        <f>IF(WEEKDAY(Y804,2)=6,Y804-1,IF(WEEKDAY(Y804,2)=7,Y804-2,IF(Z804="08:30",IF(WEEKDAY(Y804,2)=1,Y804-3, Y804-1),Y804)))</f>
        <v>45867</v>
      </c>
      <c r="AC804" s="3">
        <f>WORKDAY(AB804,1,[1]USHolidays!$B$2:$B$11)</f>
        <v>45868</v>
      </c>
      <c r="AD804">
        <f>ROUND(P804*10, 0)</f>
        <v>8</v>
      </c>
      <c r="AE804">
        <f>ROUND(N804*20, 0)</f>
        <v>1</v>
      </c>
      <c r="AF804">
        <f>ROUND(O804, 0)</f>
        <v>6</v>
      </c>
      <c r="AG804">
        <f>IF(J804 = "", 999, ROUND(J804*10, 0))</f>
        <v>39</v>
      </c>
    </row>
    <row r="805" spans="1:33" x14ac:dyDescent="0.25">
      <c r="A805">
        <v>468</v>
      </c>
      <c r="B805" t="s">
        <v>1572</v>
      </c>
      <c r="C805" t="s">
        <v>1571</v>
      </c>
      <c r="D805" t="s">
        <v>17</v>
      </c>
      <c r="E805" t="s">
        <v>16</v>
      </c>
      <c r="F805" t="s">
        <v>497</v>
      </c>
      <c r="G805" t="s">
        <v>11</v>
      </c>
      <c r="H805">
        <v>2848.39</v>
      </c>
      <c r="K805">
        <v>44.22</v>
      </c>
      <c r="L805">
        <v>4.05</v>
      </c>
      <c r="M805" s="2">
        <v>4.48E-2</v>
      </c>
      <c r="N805" s="2">
        <v>6.2E-2</v>
      </c>
      <c r="O805">
        <v>4.76</v>
      </c>
      <c r="P805">
        <v>0.61</v>
      </c>
      <c r="Q805" s="2">
        <v>-3.3000000000000002E-2</v>
      </c>
      <c r="R805" s="2">
        <v>0.43030000000000002</v>
      </c>
      <c r="S805" s="2">
        <v>-7.2300000000000003E-2</v>
      </c>
      <c r="T805">
        <v>0.92</v>
      </c>
      <c r="U805" s="1">
        <v>45869.354166666664</v>
      </c>
      <c r="V805">
        <v>3348.37</v>
      </c>
      <c r="W805">
        <v>22.25</v>
      </c>
      <c r="X805">
        <v>24.63</v>
      </c>
      <c r="Y805" s="3">
        <f>DATE(YEAR(U805), MONTH(U805), DAY(U805))</f>
        <v>45869</v>
      </c>
      <c r="Z805" t="str">
        <f>IF(TEXT(U805, "hh:mm") = "00:00", "08:30", TEXT(U805, "hh:mm"))</f>
        <v>08:30</v>
      </c>
      <c r="AA805" s="3">
        <f>WORKDAY(AB805,-1,[1]USHolidays!$B$2:$B$11)</f>
        <v>45867</v>
      </c>
      <c r="AB805" s="3">
        <f>IF(WEEKDAY(Y805,2)=6,Y805-1,IF(WEEKDAY(Y805,2)=7,Y805-2,IF(Z805="08:30",IF(WEEKDAY(Y805,2)=1,Y805-3, Y805-1),Y805)))</f>
        <v>45868</v>
      </c>
      <c r="AC805" s="3">
        <f>WORKDAY(AB805,1,[1]USHolidays!$B$2:$B$11)</f>
        <v>45869</v>
      </c>
      <c r="AD805">
        <f>ROUND(P805*10, 0)</f>
        <v>6</v>
      </c>
      <c r="AE805">
        <f>ROUND(N805*20, 0)</f>
        <v>1</v>
      </c>
      <c r="AF805">
        <f>ROUND(O805, 0)</f>
        <v>5</v>
      </c>
      <c r="AG805">
        <f>IF(J805 = "", 999, ROUND(J805*10, 0))</f>
        <v>999</v>
      </c>
    </row>
    <row r="806" spans="1:33" x14ac:dyDescent="0.25">
      <c r="A806">
        <v>707</v>
      </c>
      <c r="B806" t="s">
        <v>1570</v>
      </c>
      <c r="C806" t="s">
        <v>1569</v>
      </c>
      <c r="D806" t="s">
        <v>60</v>
      </c>
      <c r="E806" t="s">
        <v>2</v>
      </c>
      <c r="F806" t="s">
        <v>523</v>
      </c>
      <c r="G806" t="s">
        <v>11</v>
      </c>
      <c r="H806">
        <v>152326.15</v>
      </c>
      <c r="I806">
        <v>31.16</v>
      </c>
      <c r="J806">
        <v>3.39</v>
      </c>
      <c r="K806">
        <v>7.62</v>
      </c>
      <c r="L806">
        <v>4.16</v>
      </c>
      <c r="M806" s="2">
        <v>1.23E-2</v>
      </c>
      <c r="N806" s="2">
        <v>6.2E-2</v>
      </c>
      <c r="O806">
        <v>2.17</v>
      </c>
      <c r="P806">
        <v>1.48</v>
      </c>
      <c r="Q806" s="2">
        <v>8.5900000000000004E-2</v>
      </c>
      <c r="R806" s="2">
        <v>5.3699999999999998E-2</v>
      </c>
      <c r="S806" s="2">
        <v>0.13020000000000001</v>
      </c>
      <c r="T806">
        <v>0.89</v>
      </c>
      <c r="U806" s="1">
        <v>45889.354166666664</v>
      </c>
      <c r="V806">
        <v>5288.46</v>
      </c>
      <c r="W806">
        <v>152.75</v>
      </c>
      <c r="X806">
        <v>136.54</v>
      </c>
      <c r="Y806" s="3">
        <f>DATE(YEAR(U806), MONTH(U806), DAY(U806))</f>
        <v>45889</v>
      </c>
      <c r="Z806" t="str">
        <f>IF(TEXT(U806, "hh:mm") = "00:00", "08:30", TEXT(U806, "hh:mm"))</f>
        <v>08:30</v>
      </c>
      <c r="AA806" s="3">
        <f>WORKDAY(AB806,-1,[1]USHolidays!$B$2:$B$11)</f>
        <v>45887</v>
      </c>
      <c r="AB806" s="3">
        <f>IF(WEEKDAY(Y806,2)=6,Y806-1,IF(WEEKDAY(Y806,2)=7,Y806-2,IF(Z806="08:30",IF(WEEKDAY(Y806,2)=1,Y806-3, Y806-1),Y806)))</f>
        <v>45888</v>
      </c>
      <c r="AC806" s="3">
        <f>WORKDAY(AB806,1,[1]USHolidays!$B$2:$B$11)</f>
        <v>45889</v>
      </c>
      <c r="AD806">
        <f>ROUND(P806*10, 0)</f>
        <v>15</v>
      </c>
      <c r="AE806">
        <f>ROUND(N806*20, 0)</f>
        <v>1</v>
      </c>
      <c r="AF806">
        <f>ROUND(O806, 0)</f>
        <v>2</v>
      </c>
      <c r="AG806">
        <f>IF(J806 = "", 999, ROUND(J806*10, 0))</f>
        <v>34</v>
      </c>
    </row>
    <row r="807" spans="1:33" x14ac:dyDescent="0.25">
      <c r="A807">
        <v>291</v>
      </c>
      <c r="B807" t="s">
        <v>1568</v>
      </c>
      <c r="C807" t="s">
        <v>1567</v>
      </c>
      <c r="D807" t="s">
        <v>17</v>
      </c>
      <c r="E807" t="s">
        <v>2</v>
      </c>
      <c r="F807" t="s">
        <v>1409</v>
      </c>
      <c r="G807" t="s">
        <v>11</v>
      </c>
      <c r="H807">
        <v>4353.1099999999997</v>
      </c>
      <c r="I807">
        <v>17.64</v>
      </c>
      <c r="J807">
        <v>2.11</v>
      </c>
      <c r="K807">
        <v>3.47</v>
      </c>
      <c r="L807">
        <v>7.71</v>
      </c>
      <c r="N807" s="2">
        <v>6.1899999999999997E-2</v>
      </c>
      <c r="O807">
        <v>2.63</v>
      </c>
      <c r="P807">
        <v>4.75</v>
      </c>
      <c r="Q807" s="2">
        <v>0.1308</v>
      </c>
      <c r="R807" s="2">
        <v>0.1128</v>
      </c>
      <c r="S807" s="2">
        <v>9.2999999999999999E-2</v>
      </c>
      <c r="T807">
        <v>1.35</v>
      </c>
      <c r="U807" s="1">
        <v>45874.354166666664</v>
      </c>
      <c r="V807">
        <v>605.19000000000005</v>
      </c>
      <c r="W807">
        <v>60.25</v>
      </c>
      <c r="X807">
        <v>59.76</v>
      </c>
      <c r="Y807" s="3">
        <f>DATE(YEAR(U807), MONTH(U807), DAY(U807))</f>
        <v>45874</v>
      </c>
      <c r="Z807" t="str">
        <f>IF(TEXT(U807, "hh:mm") = "00:00", "08:30", TEXT(U807, "hh:mm"))</f>
        <v>08:30</v>
      </c>
      <c r="AA807" s="3">
        <f>WORKDAY(AB807,-1,[1]USHolidays!$B$2:$B$11)</f>
        <v>45870</v>
      </c>
      <c r="AB807" s="3">
        <f>IF(WEEKDAY(Y807,2)=6,Y807-1,IF(WEEKDAY(Y807,2)=7,Y807-2,IF(Z807="08:30",IF(WEEKDAY(Y807,2)=1,Y807-3, Y807-1),Y807)))</f>
        <v>45873</v>
      </c>
      <c r="AC807" s="3">
        <f>WORKDAY(AB807,1,[1]USHolidays!$B$2:$B$11)</f>
        <v>45874</v>
      </c>
      <c r="AD807">
        <f>ROUND(P807*10, 0)</f>
        <v>48</v>
      </c>
      <c r="AE807">
        <f>ROUND(N807*20, 0)</f>
        <v>1</v>
      </c>
      <c r="AF807">
        <f>ROUND(O807, 0)</f>
        <v>3</v>
      </c>
      <c r="AG807">
        <f>IF(J807 = "", 999, ROUND(J807*10, 0))</f>
        <v>21</v>
      </c>
    </row>
    <row r="808" spans="1:33" x14ac:dyDescent="0.25">
      <c r="A808">
        <v>392</v>
      </c>
      <c r="B808" t="s">
        <v>1566</v>
      </c>
      <c r="C808" t="s">
        <v>1565</v>
      </c>
      <c r="D808" t="s">
        <v>3</v>
      </c>
      <c r="E808" t="s">
        <v>51</v>
      </c>
      <c r="F808" t="s">
        <v>274</v>
      </c>
      <c r="G808" t="s">
        <v>457</v>
      </c>
      <c r="H808">
        <v>18244.650000000001</v>
      </c>
      <c r="I808">
        <v>4.05</v>
      </c>
      <c r="J808">
        <v>0.11</v>
      </c>
      <c r="K808">
        <v>24.54</v>
      </c>
      <c r="L808">
        <v>3.64</v>
      </c>
      <c r="M808" s="2">
        <v>4.0099999999999997E-2</v>
      </c>
      <c r="N808" s="2">
        <v>6.1800000000000001E-2</v>
      </c>
      <c r="O808">
        <v>1.86</v>
      </c>
      <c r="P808">
        <v>3.18</v>
      </c>
      <c r="Q808" s="2">
        <v>6.5799999999999997E-2</v>
      </c>
      <c r="R808" s="2">
        <v>0.31209999999999999</v>
      </c>
      <c r="S808" s="2">
        <v>1.0653999999999999</v>
      </c>
      <c r="T808">
        <v>0.93</v>
      </c>
      <c r="U808" s="1">
        <v>45881.354166666664</v>
      </c>
      <c r="V808">
        <v>671.34</v>
      </c>
      <c r="W808">
        <v>15.52</v>
      </c>
      <c r="X808">
        <v>14.21</v>
      </c>
      <c r="Y808" s="3">
        <f>DATE(YEAR(U808), MONTH(U808), DAY(U808))</f>
        <v>45881</v>
      </c>
      <c r="Z808" t="str">
        <f>IF(TEXT(U808, "hh:mm") = "00:00", "08:30", TEXT(U808, "hh:mm"))</f>
        <v>08:30</v>
      </c>
      <c r="AA808" s="3">
        <f>WORKDAY(AB808,-1,[1]USHolidays!$B$2:$B$11)</f>
        <v>45877</v>
      </c>
      <c r="AB808" s="3">
        <f>IF(WEEKDAY(Y808,2)=6,Y808-1,IF(WEEKDAY(Y808,2)=7,Y808-2,IF(Z808="08:30",IF(WEEKDAY(Y808,2)=1,Y808-3, Y808-1),Y808)))</f>
        <v>45880</v>
      </c>
      <c r="AC808" s="3">
        <f>WORKDAY(AB808,1,[1]USHolidays!$B$2:$B$11)</f>
        <v>45881</v>
      </c>
      <c r="AD808">
        <f>ROUND(P808*10, 0)</f>
        <v>32</v>
      </c>
      <c r="AE808">
        <f>ROUND(N808*20, 0)</f>
        <v>1</v>
      </c>
      <c r="AF808">
        <f>ROUND(O808, 0)</f>
        <v>2</v>
      </c>
      <c r="AG808">
        <f>IF(J808 = "", 999, ROUND(J808*10, 0))</f>
        <v>1</v>
      </c>
    </row>
    <row r="809" spans="1:33" x14ac:dyDescent="0.25">
      <c r="A809">
        <v>702</v>
      </c>
      <c r="B809" t="s">
        <v>1564</v>
      </c>
      <c r="C809" t="s">
        <v>1563</v>
      </c>
      <c r="D809" t="s">
        <v>17</v>
      </c>
      <c r="E809" t="s">
        <v>233</v>
      </c>
      <c r="F809" t="s">
        <v>1562</v>
      </c>
      <c r="G809" t="s">
        <v>11</v>
      </c>
      <c r="H809">
        <v>3391.3</v>
      </c>
      <c r="I809">
        <v>7.58</v>
      </c>
      <c r="K809">
        <v>19.23</v>
      </c>
      <c r="L809">
        <v>4.7</v>
      </c>
      <c r="M809" s="2">
        <v>2.3699999999999999E-2</v>
      </c>
      <c r="N809" s="2">
        <v>6.1699999999999998E-2</v>
      </c>
      <c r="O809">
        <v>2.34</v>
      </c>
      <c r="P809">
        <v>1.01</v>
      </c>
      <c r="Q809" s="2">
        <v>0.14990000000000001</v>
      </c>
      <c r="R809" s="2">
        <v>0.26150000000000001</v>
      </c>
      <c r="S809" s="2">
        <v>0.1525</v>
      </c>
      <c r="T809">
        <v>0.26</v>
      </c>
      <c r="U809" s="1">
        <v>45876.354166666664</v>
      </c>
      <c r="V809">
        <v>2490.61</v>
      </c>
      <c r="W809">
        <v>21.67</v>
      </c>
      <c r="X809">
        <v>21.08</v>
      </c>
      <c r="Y809" s="3">
        <f>DATE(YEAR(U809), MONTH(U809), DAY(U809))</f>
        <v>45876</v>
      </c>
      <c r="Z809" t="str">
        <f>IF(TEXT(U809, "hh:mm") = "00:00", "08:30", TEXT(U809, "hh:mm"))</f>
        <v>08:30</v>
      </c>
      <c r="AA809" s="3">
        <f>WORKDAY(AB809,-1,[1]USHolidays!$B$2:$B$11)</f>
        <v>45874</v>
      </c>
      <c r="AB809" s="3">
        <f>IF(WEEKDAY(Y809,2)=6,Y809-1,IF(WEEKDAY(Y809,2)=7,Y809-2,IF(Z809="08:30",IF(WEEKDAY(Y809,2)=1,Y809-3, Y809-1),Y809)))</f>
        <v>45875</v>
      </c>
      <c r="AC809" s="3">
        <f>WORKDAY(AB809,1,[1]USHolidays!$B$2:$B$11)</f>
        <v>45876</v>
      </c>
      <c r="AD809">
        <f>ROUND(P809*10, 0)</f>
        <v>10</v>
      </c>
      <c r="AE809">
        <f>ROUND(N809*20, 0)</f>
        <v>1</v>
      </c>
      <c r="AF809">
        <f>ROUND(O809, 0)</f>
        <v>2</v>
      </c>
      <c r="AG809">
        <f>IF(J809 = "", 999, ROUND(J809*10, 0))</f>
        <v>999</v>
      </c>
    </row>
    <row r="810" spans="1:33" x14ac:dyDescent="0.25">
      <c r="A810">
        <v>32</v>
      </c>
      <c r="B810" t="s">
        <v>1561</v>
      </c>
      <c r="C810" t="s">
        <v>1560</v>
      </c>
      <c r="D810" t="s">
        <v>3</v>
      </c>
      <c r="E810" t="s">
        <v>29</v>
      </c>
      <c r="F810" t="s">
        <v>921</v>
      </c>
      <c r="G810" t="s">
        <v>11</v>
      </c>
      <c r="H810">
        <v>44109.4</v>
      </c>
      <c r="I810">
        <v>27.92</v>
      </c>
      <c r="J810">
        <v>4.24</v>
      </c>
      <c r="K810">
        <v>28.01</v>
      </c>
      <c r="L810">
        <v>2.82</v>
      </c>
      <c r="M810" s="2">
        <v>1.37E-2</v>
      </c>
      <c r="N810" s="2">
        <v>6.13E-2</v>
      </c>
      <c r="O810">
        <v>1.72</v>
      </c>
      <c r="P810">
        <v>1.05</v>
      </c>
      <c r="Q810" s="2">
        <v>5.3199999999999997E-2</v>
      </c>
      <c r="R810" s="2">
        <v>4.8099999999999997E-2</v>
      </c>
      <c r="S810" s="2">
        <v>0.2888</v>
      </c>
      <c r="T810">
        <v>1.1100000000000001</v>
      </c>
      <c r="U810" s="1">
        <v>45916.354166666664</v>
      </c>
      <c r="V810">
        <v>1383.77</v>
      </c>
      <c r="W810">
        <v>241.64</v>
      </c>
      <c r="X810">
        <v>223.7</v>
      </c>
      <c r="Y810" s="3">
        <f>DATE(YEAR(U810), MONTH(U810), DAY(U810))</f>
        <v>45916</v>
      </c>
      <c r="Z810" t="str">
        <f>IF(TEXT(U810, "hh:mm") = "00:00", "08:30", TEXT(U810, "hh:mm"))</f>
        <v>08:30</v>
      </c>
      <c r="AA810" s="3">
        <f>WORKDAY(AB810,-1,[1]USHolidays!$B$2:$B$11)</f>
        <v>45912</v>
      </c>
      <c r="AB810" s="3">
        <f>IF(WEEKDAY(Y810,2)=6,Y810-1,IF(WEEKDAY(Y810,2)=7,Y810-2,IF(Z810="08:30",IF(WEEKDAY(Y810,2)=1,Y810-3, Y810-1),Y810)))</f>
        <v>45915</v>
      </c>
      <c r="AC810" s="3">
        <f>WORKDAY(AB810,1,[1]USHolidays!$B$2:$B$11)</f>
        <v>45916</v>
      </c>
      <c r="AD810">
        <f>ROUND(P810*10, 0)</f>
        <v>11</v>
      </c>
      <c r="AE810">
        <f>ROUND(N810*20, 0)</f>
        <v>1</v>
      </c>
      <c r="AF810">
        <f>ROUND(O810, 0)</f>
        <v>2</v>
      </c>
      <c r="AG810">
        <f>IF(J810 = "", 999, ROUND(J810*10, 0))</f>
        <v>42</v>
      </c>
    </row>
    <row r="811" spans="1:33" x14ac:dyDescent="0.25">
      <c r="A811">
        <v>35</v>
      </c>
      <c r="B811" t="s">
        <v>1559</v>
      </c>
      <c r="C811" t="s">
        <v>1558</v>
      </c>
      <c r="D811" t="s">
        <v>60</v>
      </c>
      <c r="E811" t="s">
        <v>29</v>
      </c>
      <c r="F811" t="s">
        <v>163</v>
      </c>
      <c r="G811" t="s">
        <v>11</v>
      </c>
      <c r="H811">
        <v>40812.480000000003</v>
      </c>
      <c r="I811">
        <v>28.95</v>
      </c>
      <c r="J811">
        <v>4.87</v>
      </c>
      <c r="K811">
        <v>43.18</v>
      </c>
      <c r="L811">
        <v>1.73</v>
      </c>
      <c r="M811" s="2">
        <v>7.0000000000000001E-3</v>
      </c>
      <c r="N811" s="2">
        <v>6.1199999999999997E-2</v>
      </c>
      <c r="O811">
        <v>2.14</v>
      </c>
      <c r="P811">
        <v>0.22</v>
      </c>
      <c r="Q811" s="2">
        <v>0.20430000000000001</v>
      </c>
      <c r="R811" s="2">
        <v>4.24E-2</v>
      </c>
      <c r="S811" s="2">
        <v>-1.9400000000000001E-2</v>
      </c>
      <c r="T811">
        <v>1.1000000000000001</v>
      </c>
      <c r="U811" s="1">
        <v>45869.354166666664</v>
      </c>
      <c r="V811">
        <v>1327.23</v>
      </c>
      <c r="W811">
        <v>198.4</v>
      </c>
      <c r="X811">
        <v>176.77</v>
      </c>
      <c r="Y811" s="3">
        <f>DATE(YEAR(U811), MONTH(U811), DAY(U811))</f>
        <v>45869</v>
      </c>
      <c r="Z811" t="str">
        <f>IF(TEXT(U811, "hh:mm") = "00:00", "08:30", TEXT(U811, "hh:mm"))</f>
        <v>08:30</v>
      </c>
      <c r="AA811" s="3">
        <f>WORKDAY(AB811,-1,[1]USHolidays!$B$2:$B$11)</f>
        <v>45867</v>
      </c>
      <c r="AB811" s="3">
        <f>IF(WEEKDAY(Y811,2)=6,Y811-1,IF(WEEKDAY(Y811,2)=7,Y811-2,IF(Z811="08:30",IF(WEEKDAY(Y811,2)=1,Y811-3, Y811-1),Y811)))</f>
        <v>45868</v>
      </c>
      <c r="AC811" s="3">
        <f>WORKDAY(AB811,1,[1]USHolidays!$B$2:$B$11)</f>
        <v>45869</v>
      </c>
      <c r="AD811">
        <f>ROUND(P811*10, 0)</f>
        <v>2</v>
      </c>
      <c r="AE811">
        <f>ROUND(N811*20, 0)</f>
        <v>1</v>
      </c>
      <c r="AF811">
        <f>ROUND(O811, 0)</f>
        <v>2</v>
      </c>
      <c r="AG811">
        <f>IF(J811 = "", 999, ROUND(J811*10, 0))</f>
        <v>49</v>
      </c>
    </row>
    <row r="812" spans="1:33" x14ac:dyDescent="0.25">
      <c r="A812">
        <v>334</v>
      </c>
      <c r="B812" t="s">
        <v>1557</v>
      </c>
      <c r="C812" t="s">
        <v>1556</v>
      </c>
      <c r="D812" t="s">
        <v>3</v>
      </c>
      <c r="E812" t="s">
        <v>94</v>
      </c>
      <c r="F812" t="s">
        <v>1555</v>
      </c>
      <c r="G812" t="s">
        <v>11</v>
      </c>
      <c r="H812">
        <v>4484.2</v>
      </c>
      <c r="I812">
        <v>16.489999999999998</v>
      </c>
      <c r="K812">
        <v>61.4</v>
      </c>
      <c r="L812">
        <v>30.28</v>
      </c>
      <c r="N812" s="2">
        <v>6.1199999999999997E-2</v>
      </c>
      <c r="O812">
        <v>4.2699999999999996</v>
      </c>
      <c r="P812">
        <v>1.43</v>
      </c>
      <c r="Q812" s="2">
        <v>0.12839999999999999</v>
      </c>
      <c r="R812" s="2">
        <v>0.12570000000000001</v>
      </c>
      <c r="S812" s="2">
        <v>-1.8599999999999998E-2</v>
      </c>
      <c r="T812">
        <v>1.21</v>
      </c>
      <c r="U812" s="1">
        <v>45875.6875</v>
      </c>
      <c r="V812">
        <v>441.58</v>
      </c>
      <c r="W812">
        <v>80.25</v>
      </c>
      <c r="X812">
        <v>75.489999999999995</v>
      </c>
      <c r="Y812" s="3">
        <f>DATE(YEAR(U812), MONTH(U812), DAY(U812))</f>
        <v>45875</v>
      </c>
      <c r="Z812" t="str">
        <f>IF(TEXT(U812, "hh:mm") = "00:00", "08:30", TEXT(U812, "hh:mm"))</f>
        <v>16:30</v>
      </c>
      <c r="AA812" s="3">
        <f>WORKDAY(AB812,-1,[1]USHolidays!$B$2:$B$11)</f>
        <v>45874</v>
      </c>
      <c r="AB812" s="3">
        <f>IF(WEEKDAY(Y812,2)=6,Y812-1,IF(WEEKDAY(Y812,2)=7,Y812-2,IF(Z812="08:30",IF(WEEKDAY(Y812,2)=1,Y812-3, Y812-1),Y812)))</f>
        <v>45875</v>
      </c>
      <c r="AC812" s="3">
        <f>WORKDAY(AB812,1,[1]USHolidays!$B$2:$B$11)</f>
        <v>45876</v>
      </c>
      <c r="AD812">
        <f>ROUND(P812*10, 0)</f>
        <v>14</v>
      </c>
      <c r="AE812">
        <f>ROUND(N812*20, 0)</f>
        <v>1</v>
      </c>
      <c r="AF812">
        <f>ROUND(O812, 0)</f>
        <v>4</v>
      </c>
      <c r="AG812">
        <f>IF(J812 = "", 999, ROUND(J812*10, 0))</f>
        <v>999</v>
      </c>
    </row>
    <row r="813" spans="1:33" x14ac:dyDescent="0.25">
      <c r="A813">
        <v>532</v>
      </c>
      <c r="B813" t="s">
        <v>1554</v>
      </c>
      <c r="C813" t="s">
        <v>1553</v>
      </c>
      <c r="D813" t="s">
        <v>17</v>
      </c>
      <c r="E813" t="s">
        <v>2</v>
      </c>
      <c r="F813" t="s">
        <v>337</v>
      </c>
      <c r="G813" t="s">
        <v>11</v>
      </c>
      <c r="H813">
        <v>4137.13</v>
      </c>
      <c r="I813">
        <v>15.15</v>
      </c>
      <c r="K813">
        <v>27.71</v>
      </c>
      <c r="L813">
        <v>2.71</v>
      </c>
      <c r="M813" s="2">
        <v>1.3899999999999999E-2</v>
      </c>
      <c r="N813" s="2">
        <v>6.08E-2</v>
      </c>
      <c r="O813">
        <v>8.8800000000000008</v>
      </c>
      <c r="P813">
        <v>0.81</v>
      </c>
      <c r="Q813" s="2">
        <v>3.73E-2</v>
      </c>
      <c r="R813" s="2">
        <v>4.3799999999999999E-2</v>
      </c>
      <c r="S813" s="2">
        <v>-3.0499999999999999E-2</v>
      </c>
      <c r="T813">
        <v>0.85</v>
      </c>
      <c r="U813" s="1">
        <v>45868.6875</v>
      </c>
      <c r="V813">
        <v>452.98</v>
      </c>
      <c r="W813">
        <v>60.5</v>
      </c>
      <c r="X813">
        <v>53.12</v>
      </c>
      <c r="Y813" s="3">
        <f>DATE(YEAR(U813), MONTH(U813), DAY(U813))</f>
        <v>45868</v>
      </c>
      <c r="Z813" t="str">
        <f>IF(TEXT(U813, "hh:mm") = "00:00", "08:30", TEXT(U813, "hh:mm"))</f>
        <v>16:30</v>
      </c>
      <c r="AA813" s="3">
        <f>WORKDAY(AB813,-1,[1]USHolidays!$B$2:$B$11)</f>
        <v>45867</v>
      </c>
      <c r="AB813" s="3">
        <f>IF(WEEKDAY(Y813,2)=6,Y813-1,IF(WEEKDAY(Y813,2)=7,Y813-2,IF(Z813="08:30",IF(WEEKDAY(Y813,2)=1,Y813-3, Y813-1),Y813)))</f>
        <v>45868</v>
      </c>
      <c r="AC813" s="3">
        <f>WORKDAY(AB813,1,[1]USHolidays!$B$2:$B$11)</f>
        <v>45869</v>
      </c>
      <c r="AD813">
        <f>ROUND(P813*10, 0)</f>
        <v>8</v>
      </c>
      <c r="AE813">
        <f>ROUND(N813*20, 0)</f>
        <v>1</v>
      </c>
      <c r="AF813">
        <f>ROUND(O813, 0)</f>
        <v>9</v>
      </c>
      <c r="AG813">
        <f>IF(J813 = "", 999, ROUND(J813*10, 0))</f>
        <v>999</v>
      </c>
    </row>
    <row r="814" spans="1:33" x14ac:dyDescent="0.25">
      <c r="A814">
        <v>151</v>
      </c>
      <c r="B814" t="s">
        <v>1552</v>
      </c>
      <c r="C814" t="s">
        <v>1550</v>
      </c>
      <c r="D814" t="s">
        <v>17</v>
      </c>
      <c r="E814" t="s">
        <v>47</v>
      </c>
      <c r="F814" t="s">
        <v>46</v>
      </c>
      <c r="G814" t="s">
        <v>11</v>
      </c>
      <c r="H814">
        <v>2127.1</v>
      </c>
      <c r="I814">
        <v>15.13</v>
      </c>
      <c r="J814">
        <v>1.32</v>
      </c>
      <c r="K814">
        <v>25.29</v>
      </c>
      <c r="L814">
        <v>11.36</v>
      </c>
      <c r="N814" s="2">
        <v>6.08E-2</v>
      </c>
      <c r="O814">
        <v>1.8</v>
      </c>
      <c r="P814">
        <v>0.9</v>
      </c>
      <c r="Q814" s="2">
        <v>4.4400000000000002E-2</v>
      </c>
      <c r="R814" s="2">
        <v>4.1399999999999999E-2</v>
      </c>
      <c r="S814" s="2">
        <v>4.4999999999999997E-3</v>
      </c>
      <c r="T814">
        <v>0.67</v>
      </c>
      <c r="U814" s="1">
        <v>45875.6875</v>
      </c>
      <c r="V814">
        <v>419.94</v>
      </c>
      <c r="W814">
        <v>42.83</v>
      </c>
      <c r="X814">
        <v>33.200000000000003</v>
      </c>
      <c r="Y814" s="3">
        <f>DATE(YEAR(U814), MONTH(U814), DAY(U814))</f>
        <v>45875</v>
      </c>
      <c r="Z814" t="str">
        <f>IF(TEXT(U814, "hh:mm") = "00:00", "08:30", TEXT(U814, "hh:mm"))</f>
        <v>16:30</v>
      </c>
      <c r="AA814" s="3">
        <f>WORKDAY(AB814,-1,[1]USHolidays!$B$2:$B$11)</f>
        <v>45874</v>
      </c>
      <c r="AB814" s="3">
        <f>IF(WEEKDAY(Y814,2)=6,Y814-1,IF(WEEKDAY(Y814,2)=7,Y814-2,IF(Z814="08:30",IF(WEEKDAY(Y814,2)=1,Y814-3, Y814-1),Y814)))</f>
        <v>45875</v>
      </c>
      <c r="AC814" s="3">
        <f>WORKDAY(AB814,1,[1]USHolidays!$B$2:$B$11)</f>
        <v>45876</v>
      </c>
      <c r="AD814">
        <f>ROUND(P814*10, 0)</f>
        <v>9</v>
      </c>
      <c r="AE814">
        <f>ROUND(N814*20, 0)</f>
        <v>1</v>
      </c>
      <c r="AF814">
        <f>ROUND(O814, 0)</f>
        <v>2</v>
      </c>
      <c r="AG814">
        <f>IF(J814 = "", 999, ROUND(J814*10, 0))</f>
        <v>13</v>
      </c>
    </row>
    <row r="815" spans="1:33" x14ac:dyDescent="0.25">
      <c r="A815">
        <v>150</v>
      </c>
      <c r="B815" t="s">
        <v>1551</v>
      </c>
      <c r="C815" t="s">
        <v>1550</v>
      </c>
      <c r="D815" t="s">
        <v>17</v>
      </c>
      <c r="E815" t="s">
        <v>47</v>
      </c>
      <c r="F815" t="s">
        <v>46</v>
      </c>
      <c r="G815" t="s">
        <v>11</v>
      </c>
      <c r="H815">
        <v>2120.42</v>
      </c>
      <c r="I815">
        <v>16.690000000000001</v>
      </c>
      <c r="J815">
        <v>1.46</v>
      </c>
      <c r="K815">
        <v>25.29</v>
      </c>
      <c r="L815">
        <v>12.57</v>
      </c>
      <c r="N815" s="2">
        <v>6.08E-2</v>
      </c>
      <c r="O815">
        <v>13.91</v>
      </c>
      <c r="P815">
        <v>0.9</v>
      </c>
      <c r="Q815" s="2">
        <v>4.4400000000000002E-2</v>
      </c>
      <c r="R815" s="2">
        <v>1.8599999999999998E-2</v>
      </c>
      <c r="S815" s="2">
        <v>-5.62E-2</v>
      </c>
      <c r="T815">
        <v>0.71</v>
      </c>
      <c r="U815" s="1">
        <v>45875.6875</v>
      </c>
      <c r="V815">
        <v>78.760000000000005</v>
      </c>
      <c r="W815">
        <v>42.83</v>
      </c>
      <c r="X815">
        <v>36.619999999999997</v>
      </c>
      <c r="Y815" s="3">
        <f>DATE(YEAR(U815), MONTH(U815), DAY(U815))</f>
        <v>45875</v>
      </c>
      <c r="Z815" t="str">
        <f>IF(TEXT(U815, "hh:mm") = "00:00", "08:30", TEXT(U815, "hh:mm"))</f>
        <v>16:30</v>
      </c>
      <c r="AA815" s="3">
        <f>WORKDAY(AB815,-1,[1]USHolidays!$B$2:$B$11)</f>
        <v>45874</v>
      </c>
      <c r="AB815" s="3">
        <f>IF(WEEKDAY(Y815,2)=6,Y815-1,IF(WEEKDAY(Y815,2)=7,Y815-2,IF(Z815="08:30",IF(WEEKDAY(Y815,2)=1,Y815-3, Y815-1),Y815)))</f>
        <v>45875</v>
      </c>
      <c r="AC815" s="3">
        <f>WORKDAY(AB815,1,[1]USHolidays!$B$2:$B$11)</f>
        <v>45876</v>
      </c>
      <c r="AD815">
        <f>ROUND(P815*10, 0)</f>
        <v>9</v>
      </c>
      <c r="AE815">
        <f>ROUND(N815*20, 0)</f>
        <v>1</v>
      </c>
      <c r="AF815">
        <f>ROUND(O815, 0)</f>
        <v>14</v>
      </c>
      <c r="AG815">
        <f>IF(J815 = "", 999, ROUND(J815*10, 0))</f>
        <v>15</v>
      </c>
    </row>
    <row r="816" spans="1:33" x14ac:dyDescent="0.25">
      <c r="A816">
        <v>118</v>
      </c>
      <c r="B816" t="s">
        <v>1549</v>
      </c>
      <c r="C816" t="s">
        <v>1548</v>
      </c>
      <c r="D816" t="s">
        <v>3</v>
      </c>
      <c r="E816" t="s">
        <v>47</v>
      </c>
      <c r="F816" t="s">
        <v>46</v>
      </c>
      <c r="G816" t="s">
        <v>531</v>
      </c>
      <c r="H816">
        <v>5846.21</v>
      </c>
      <c r="I816">
        <v>9.48</v>
      </c>
      <c r="K816">
        <v>1.93</v>
      </c>
      <c r="L816">
        <v>1.73</v>
      </c>
      <c r="M816" s="2">
        <v>9.5000000000000001E-2</v>
      </c>
      <c r="N816" s="2">
        <v>6.0699999999999997E-2</v>
      </c>
      <c r="O816">
        <v>3.67</v>
      </c>
      <c r="P816">
        <v>1.48</v>
      </c>
      <c r="Q816" s="2">
        <v>5.6099999999999997E-2</v>
      </c>
      <c r="R816" s="2">
        <v>-1.8800000000000001E-2</v>
      </c>
      <c r="S816" s="2">
        <v>-0.1032</v>
      </c>
      <c r="T816">
        <v>1.43</v>
      </c>
      <c r="U816" s="1">
        <v>45883.6875</v>
      </c>
      <c r="V816">
        <v>3829.9</v>
      </c>
      <c r="W816">
        <v>4.59</v>
      </c>
      <c r="X816">
        <v>3.65</v>
      </c>
      <c r="Y816" s="3">
        <f>DATE(YEAR(U816), MONTH(U816), DAY(U816))</f>
        <v>45883</v>
      </c>
      <c r="Z816" t="str">
        <f>IF(TEXT(U816, "hh:mm") = "00:00", "08:30", TEXT(U816, "hh:mm"))</f>
        <v>16:30</v>
      </c>
      <c r="AA816" s="3">
        <f>WORKDAY(AB816,-1,[1]USHolidays!$B$2:$B$11)</f>
        <v>45882</v>
      </c>
      <c r="AB816" s="3">
        <f>IF(WEEKDAY(Y816,2)=6,Y816-1,IF(WEEKDAY(Y816,2)=7,Y816-2,IF(Z816="08:30",IF(WEEKDAY(Y816,2)=1,Y816-3, Y816-1),Y816)))</f>
        <v>45883</v>
      </c>
      <c r="AC816" s="3">
        <f>WORKDAY(AB816,1,[1]USHolidays!$B$2:$B$11)</f>
        <v>45884</v>
      </c>
      <c r="AD816">
        <f>ROUND(P816*10, 0)</f>
        <v>15</v>
      </c>
      <c r="AE816">
        <f>ROUND(N816*20, 0)</f>
        <v>1</v>
      </c>
      <c r="AF816">
        <f>ROUND(O816, 0)</f>
        <v>4</v>
      </c>
      <c r="AG816">
        <f>IF(J816 = "", 999, ROUND(J816*10, 0))</f>
        <v>999</v>
      </c>
    </row>
    <row r="817" spans="1:33" x14ac:dyDescent="0.25">
      <c r="A817">
        <v>628</v>
      </c>
      <c r="B817" t="s">
        <v>1547</v>
      </c>
      <c r="C817" t="s">
        <v>1546</v>
      </c>
      <c r="D817" t="s">
        <v>17</v>
      </c>
      <c r="E817" t="s">
        <v>29</v>
      </c>
      <c r="F817" t="s">
        <v>84</v>
      </c>
      <c r="G817" t="s">
        <v>11</v>
      </c>
      <c r="H817">
        <v>3038.45</v>
      </c>
      <c r="I817">
        <v>20.92</v>
      </c>
      <c r="J817">
        <v>4.71</v>
      </c>
      <c r="K817">
        <v>122.33</v>
      </c>
      <c r="L817">
        <v>11.88</v>
      </c>
      <c r="M817" s="2">
        <v>7.9000000000000008E-3</v>
      </c>
      <c r="N817" s="2">
        <v>6.0499999999999998E-2</v>
      </c>
      <c r="O817">
        <v>1.1299999999999999</v>
      </c>
      <c r="P817">
        <v>0.03</v>
      </c>
      <c r="Q817" s="2">
        <v>6.1800000000000001E-2</v>
      </c>
      <c r="R817" s="2">
        <v>-5.2999999999999999E-2</v>
      </c>
      <c r="S817" s="2">
        <v>-4.1999999999999997E-3</v>
      </c>
      <c r="T817">
        <v>0.85</v>
      </c>
      <c r="U817" s="1">
        <v>45840.354166666664</v>
      </c>
      <c r="V817">
        <v>118.88</v>
      </c>
      <c r="W817">
        <v>178.25</v>
      </c>
      <c r="X817">
        <v>170.37</v>
      </c>
      <c r="Y817" s="3">
        <f>DATE(YEAR(U817), MONTH(U817), DAY(U817))</f>
        <v>45840</v>
      </c>
      <c r="Z817" t="str">
        <f>IF(TEXT(U817, "hh:mm") = "00:00", "08:30", TEXT(U817, "hh:mm"))</f>
        <v>08:30</v>
      </c>
      <c r="AA817" s="3">
        <f>WORKDAY(AB817,-1,[1]USHolidays!$B$2:$B$11)</f>
        <v>45838</v>
      </c>
      <c r="AB817" s="3">
        <f>IF(WEEKDAY(Y817,2)=6,Y817-1,IF(WEEKDAY(Y817,2)=7,Y817-2,IF(Z817="08:30",IF(WEEKDAY(Y817,2)=1,Y817-3, Y817-1),Y817)))</f>
        <v>45839</v>
      </c>
      <c r="AC817" s="3">
        <f>WORKDAY(AB817,1,[1]USHolidays!$B$2:$B$11)</f>
        <v>45840</v>
      </c>
      <c r="AD817">
        <f>ROUND(P817*10, 0)</f>
        <v>0</v>
      </c>
      <c r="AE817">
        <f>ROUND(N817*20, 0)</f>
        <v>1</v>
      </c>
      <c r="AF817">
        <f>ROUND(O817, 0)</f>
        <v>1</v>
      </c>
      <c r="AG817">
        <f>IF(J817 = "", 999, ROUND(J817*10, 0))</f>
        <v>47</v>
      </c>
    </row>
    <row r="818" spans="1:33" x14ac:dyDescent="0.25">
      <c r="A818">
        <v>639</v>
      </c>
      <c r="B818" t="s">
        <v>1545</v>
      </c>
      <c r="C818" t="s">
        <v>1544</v>
      </c>
      <c r="D818" t="s">
        <v>3</v>
      </c>
      <c r="E818" t="s">
        <v>2</v>
      </c>
      <c r="F818" t="s">
        <v>428</v>
      </c>
      <c r="G818" t="s">
        <v>11</v>
      </c>
      <c r="H818">
        <v>17586.52</v>
      </c>
      <c r="I818">
        <v>58.67</v>
      </c>
      <c r="J818">
        <v>4.29</v>
      </c>
      <c r="K818">
        <v>13.54</v>
      </c>
      <c r="L818">
        <v>0.47</v>
      </c>
      <c r="M818" s="2">
        <v>7.1999999999999998E-3</v>
      </c>
      <c r="N818" s="2">
        <v>6.0400000000000002E-2</v>
      </c>
      <c r="O818">
        <v>4.3899999999999997</v>
      </c>
      <c r="P818">
        <v>2.41</v>
      </c>
      <c r="Q818" s="2">
        <v>4.4699999999999997E-2</v>
      </c>
      <c r="R818" s="2">
        <v>0.30549999999999999</v>
      </c>
      <c r="S818" s="2">
        <v>0.47799999999999998</v>
      </c>
      <c r="T818">
        <v>1.28</v>
      </c>
      <c r="U818" s="1">
        <v>45876.354166666664</v>
      </c>
      <c r="V818">
        <v>2466.2600000000002</v>
      </c>
      <c r="W818">
        <v>83</v>
      </c>
      <c r="X818">
        <v>83.79</v>
      </c>
      <c r="Y818" s="3">
        <f>DATE(YEAR(U818), MONTH(U818), DAY(U818))</f>
        <v>45876</v>
      </c>
      <c r="Z818" t="str">
        <f>IF(TEXT(U818, "hh:mm") = "00:00", "08:30", TEXT(U818, "hh:mm"))</f>
        <v>08:30</v>
      </c>
      <c r="AA818" s="3">
        <f>WORKDAY(AB818,-1,[1]USHolidays!$B$2:$B$11)</f>
        <v>45874</v>
      </c>
      <c r="AB818" s="3">
        <f>IF(WEEKDAY(Y818,2)=6,Y818-1,IF(WEEKDAY(Y818,2)=7,Y818-2,IF(Z818="08:30",IF(WEEKDAY(Y818,2)=1,Y818-3, Y818-1),Y818)))</f>
        <v>45875</v>
      </c>
      <c r="AC818" s="3">
        <f>WORKDAY(AB818,1,[1]USHolidays!$B$2:$B$11)</f>
        <v>45876</v>
      </c>
      <c r="AD818">
        <f>ROUND(P818*10, 0)</f>
        <v>24</v>
      </c>
      <c r="AE818">
        <f>ROUND(N818*20, 0)</f>
        <v>1</v>
      </c>
      <c r="AF818">
        <f>ROUND(O818, 0)</f>
        <v>4</v>
      </c>
      <c r="AG818">
        <f>IF(J818 = "", 999, ROUND(J818*10, 0))</f>
        <v>43</v>
      </c>
    </row>
    <row r="819" spans="1:33" x14ac:dyDescent="0.25">
      <c r="A819">
        <v>281</v>
      </c>
      <c r="B819" t="s">
        <v>1543</v>
      </c>
      <c r="C819" t="s">
        <v>1542</v>
      </c>
      <c r="D819" t="s">
        <v>60</v>
      </c>
      <c r="E819" t="s">
        <v>2</v>
      </c>
      <c r="F819" t="s">
        <v>170</v>
      </c>
      <c r="G819" t="s">
        <v>11</v>
      </c>
      <c r="H819">
        <v>18364.36</v>
      </c>
      <c r="I819">
        <v>22.74</v>
      </c>
      <c r="J819">
        <v>5.2</v>
      </c>
      <c r="K819">
        <v>33.81</v>
      </c>
      <c r="L819">
        <v>3.29</v>
      </c>
      <c r="M819" s="2">
        <v>3.1099999999999999E-2</v>
      </c>
      <c r="N819" s="2">
        <v>6.0299999999999999E-2</v>
      </c>
      <c r="O819">
        <v>3.65</v>
      </c>
      <c r="P819">
        <v>1.37</v>
      </c>
      <c r="Q819" s="2">
        <v>3.4000000000000002E-2</v>
      </c>
      <c r="R819" s="2">
        <v>0.1164</v>
      </c>
      <c r="S819" s="2">
        <v>0.1308</v>
      </c>
      <c r="T819">
        <v>0.76</v>
      </c>
      <c r="U819" s="1">
        <v>45860.354166666664</v>
      </c>
      <c r="V819">
        <v>1189.98</v>
      </c>
      <c r="W819">
        <v>139</v>
      </c>
      <c r="X819">
        <v>132.03</v>
      </c>
      <c r="Y819" s="3">
        <f>DATE(YEAR(U819), MONTH(U819), DAY(U819))</f>
        <v>45860</v>
      </c>
      <c r="Z819" t="str">
        <f>IF(TEXT(U819, "hh:mm") = "00:00", "08:30", TEXT(U819, "hh:mm"))</f>
        <v>08:30</v>
      </c>
      <c r="AA819" s="3">
        <f>WORKDAY(AB819,-1,[1]USHolidays!$B$2:$B$11)</f>
        <v>45856</v>
      </c>
      <c r="AB819" s="3">
        <f>IF(WEEKDAY(Y819,2)=6,Y819-1,IF(WEEKDAY(Y819,2)=7,Y819-2,IF(Z819="08:30",IF(WEEKDAY(Y819,2)=1,Y819-3, Y819-1),Y819)))</f>
        <v>45859</v>
      </c>
      <c r="AC819" s="3">
        <f>WORKDAY(AB819,1,[1]USHolidays!$B$2:$B$11)</f>
        <v>45860</v>
      </c>
      <c r="AD819">
        <f>ROUND(P819*10, 0)</f>
        <v>14</v>
      </c>
      <c r="AE819">
        <f>ROUND(N819*20, 0)</f>
        <v>1</v>
      </c>
      <c r="AF819">
        <f>ROUND(O819, 0)</f>
        <v>4</v>
      </c>
      <c r="AG819">
        <f>IF(J819 = "", 999, ROUND(J819*10, 0))</f>
        <v>52</v>
      </c>
    </row>
    <row r="820" spans="1:33" x14ac:dyDescent="0.25">
      <c r="A820">
        <v>527</v>
      </c>
      <c r="B820" t="s">
        <v>1541</v>
      </c>
      <c r="C820" t="s">
        <v>1540</v>
      </c>
      <c r="D820" t="s">
        <v>3</v>
      </c>
      <c r="E820" t="s">
        <v>88</v>
      </c>
      <c r="F820" t="s">
        <v>320</v>
      </c>
      <c r="G820" t="s">
        <v>11</v>
      </c>
      <c r="H820">
        <v>15245.97</v>
      </c>
      <c r="I820">
        <v>22.2</v>
      </c>
      <c r="J820">
        <v>3.11</v>
      </c>
      <c r="K820">
        <v>22.49</v>
      </c>
      <c r="L820">
        <v>2.35</v>
      </c>
      <c r="M820" s="2">
        <v>1.5800000000000002E-2</v>
      </c>
      <c r="N820" s="2">
        <v>6.0100000000000001E-2</v>
      </c>
      <c r="O820">
        <v>2.98</v>
      </c>
      <c r="P820">
        <v>1.05</v>
      </c>
      <c r="Q820" s="2">
        <v>9.2999999999999999E-2</v>
      </c>
      <c r="R820" s="2">
        <v>0.12429999999999999</v>
      </c>
      <c r="S820" s="2">
        <v>-3.49E-2</v>
      </c>
      <c r="T820">
        <v>1.03</v>
      </c>
      <c r="U820" s="1">
        <v>45862.354166666664</v>
      </c>
      <c r="V820">
        <v>849.71</v>
      </c>
      <c r="W820">
        <v>132.27000000000001</v>
      </c>
      <c r="X820">
        <v>118.76</v>
      </c>
      <c r="Y820" s="3">
        <f>DATE(YEAR(U820), MONTH(U820), DAY(U820))</f>
        <v>45862</v>
      </c>
      <c r="Z820" t="str">
        <f>IF(TEXT(U820, "hh:mm") = "00:00", "08:30", TEXT(U820, "hh:mm"))</f>
        <v>08:30</v>
      </c>
      <c r="AA820" s="3">
        <f>WORKDAY(AB820,-1,[1]USHolidays!$B$2:$B$11)</f>
        <v>45860</v>
      </c>
      <c r="AB820" s="3">
        <f>IF(WEEKDAY(Y820,2)=6,Y820-1,IF(WEEKDAY(Y820,2)=7,Y820-2,IF(Z820="08:30",IF(WEEKDAY(Y820,2)=1,Y820-3, Y820-1),Y820)))</f>
        <v>45861</v>
      </c>
      <c r="AC820" s="3">
        <f>WORKDAY(AB820,1,[1]USHolidays!$B$2:$B$11)</f>
        <v>45862</v>
      </c>
      <c r="AD820">
        <f>ROUND(P820*10, 0)</f>
        <v>11</v>
      </c>
      <c r="AE820">
        <f>ROUND(N820*20, 0)</f>
        <v>1</v>
      </c>
      <c r="AF820">
        <f>ROUND(O820, 0)</f>
        <v>3</v>
      </c>
      <c r="AG820">
        <f>IF(J820 = "", 999, ROUND(J820*10, 0))</f>
        <v>31</v>
      </c>
    </row>
    <row r="821" spans="1:33" x14ac:dyDescent="0.25">
      <c r="A821">
        <v>706</v>
      </c>
      <c r="B821" t="s">
        <v>1539</v>
      </c>
      <c r="C821" t="s">
        <v>1538</v>
      </c>
      <c r="D821" t="s">
        <v>3</v>
      </c>
      <c r="E821" t="s">
        <v>233</v>
      </c>
      <c r="F821" t="s">
        <v>293</v>
      </c>
      <c r="G821" t="s">
        <v>260</v>
      </c>
      <c r="H821">
        <v>8121.4</v>
      </c>
      <c r="I821">
        <v>8.36</v>
      </c>
      <c r="J821">
        <v>0.41</v>
      </c>
      <c r="K821">
        <v>21.17</v>
      </c>
      <c r="L821">
        <v>7.72</v>
      </c>
      <c r="M821" s="2">
        <v>7.9500000000000001E-2</v>
      </c>
      <c r="N821" s="2">
        <v>6.0100000000000001E-2</v>
      </c>
      <c r="O821">
        <v>2.5499999999999998</v>
      </c>
      <c r="P821">
        <v>2.2400000000000002</v>
      </c>
      <c r="Q821" s="2">
        <v>0.16969999999999999</v>
      </c>
      <c r="R821" s="2">
        <v>0.28160000000000002</v>
      </c>
      <c r="S821" s="2">
        <v>0.88680000000000003</v>
      </c>
      <c r="T821">
        <v>1.05</v>
      </c>
      <c r="U821" s="1">
        <v>45876.354166666664</v>
      </c>
      <c r="V821">
        <v>1108.6500000000001</v>
      </c>
      <c r="W821">
        <v>45.51</v>
      </c>
      <c r="X821">
        <v>47.19</v>
      </c>
      <c r="Y821" s="3">
        <f>DATE(YEAR(U821), MONTH(U821), DAY(U821))</f>
        <v>45876</v>
      </c>
      <c r="Z821" t="str">
        <f>IF(TEXT(U821, "hh:mm") = "00:00", "08:30", TEXT(U821, "hh:mm"))</f>
        <v>08:30</v>
      </c>
      <c r="AA821" s="3">
        <f>WORKDAY(AB821,-1,[1]USHolidays!$B$2:$B$11)</f>
        <v>45874</v>
      </c>
      <c r="AB821" s="3">
        <f>IF(WEEKDAY(Y821,2)=6,Y821-1,IF(WEEKDAY(Y821,2)=7,Y821-2,IF(Z821="08:30",IF(WEEKDAY(Y821,2)=1,Y821-3, Y821-1),Y821)))</f>
        <v>45875</v>
      </c>
      <c r="AC821" s="3">
        <f>WORKDAY(AB821,1,[1]USHolidays!$B$2:$B$11)</f>
        <v>45876</v>
      </c>
      <c r="AD821">
        <f>ROUND(P821*10, 0)</f>
        <v>22</v>
      </c>
      <c r="AE821">
        <f>ROUND(N821*20, 0)</f>
        <v>1</v>
      </c>
      <c r="AF821">
        <f>ROUND(O821, 0)</f>
        <v>3</v>
      </c>
      <c r="AG821">
        <f>IF(J821 = "", 999, ROUND(J821*10, 0))</f>
        <v>4</v>
      </c>
    </row>
    <row r="822" spans="1:33" x14ac:dyDescent="0.25">
      <c r="A822">
        <v>216</v>
      </c>
      <c r="B822" t="s">
        <v>1537</v>
      </c>
      <c r="C822" t="s">
        <v>1536</v>
      </c>
      <c r="D822" t="s">
        <v>3</v>
      </c>
      <c r="E822" t="s">
        <v>88</v>
      </c>
      <c r="F822" t="s">
        <v>320</v>
      </c>
      <c r="G822" t="s">
        <v>11</v>
      </c>
      <c r="H822">
        <v>5613.97</v>
      </c>
      <c r="I822">
        <v>23.37</v>
      </c>
      <c r="J822">
        <v>2.85</v>
      </c>
      <c r="K822">
        <v>10.87</v>
      </c>
      <c r="L822">
        <v>2.19</v>
      </c>
      <c r="M822" s="2">
        <v>1.03E-2</v>
      </c>
      <c r="N822" s="2">
        <v>0.06</v>
      </c>
      <c r="O822">
        <v>3.58</v>
      </c>
      <c r="P822">
        <v>0.62</v>
      </c>
      <c r="Q822" s="2">
        <v>9.6600000000000005E-2</v>
      </c>
      <c r="R822" s="2">
        <v>0.14380000000000001</v>
      </c>
      <c r="S822" s="2">
        <v>-8.9700000000000002E-2</v>
      </c>
      <c r="T822">
        <v>1.25</v>
      </c>
      <c r="U822" s="1">
        <v>45868.6875</v>
      </c>
      <c r="V822">
        <v>2050.13</v>
      </c>
      <c r="W822">
        <v>28.7</v>
      </c>
      <c r="X822">
        <v>23.15</v>
      </c>
      <c r="Y822" s="3">
        <f>DATE(YEAR(U822), MONTH(U822), DAY(U822))</f>
        <v>45868</v>
      </c>
      <c r="Z822" t="str">
        <f>IF(TEXT(U822, "hh:mm") = "00:00", "08:30", TEXT(U822, "hh:mm"))</f>
        <v>16:30</v>
      </c>
      <c r="AA822" s="3">
        <f>WORKDAY(AB822,-1,[1]USHolidays!$B$2:$B$11)</f>
        <v>45867</v>
      </c>
      <c r="AB822" s="3">
        <f>IF(WEEKDAY(Y822,2)=6,Y822-1,IF(WEEKDAY(Y822,2)=7,Y822-2,IF(Z822="08:30",IF(WEEKDAY(Y822,2)=1,Y822-3, Y822-1),Y822)))</f>
        <v>45868</v>
      </c>
      <c r="AC822" s="3">
        <f>WORKDAY(AB822,1,[1]USHolidays!$B$2:$B$11)</f>
        <v>45869</v>
      </c>
      <c r="AD822">
        <f>ROUND(P822*10, 0)</f>
        <v>6</v>
      </c>
      <c r="AE822">
        <f>ROUND(N822*20, 0)</f>
        <v>1</v>
      </c>
      <c r="AF822">
        <f>ROUND(O822, 0)</f>
        <v>4</v>
      </c>
      <c r="AG822">
        <f>IF(J822 = "", 999, ROUND(J822*10, 0))</f>
        <v>29</v>
      </c>
    </row>
    <row r="823" spans="1:33" x14ac:dyDescent="0.25">
      <c r="A823">
        <v>452</v>
      </c>
      <c r="B823" t="s">
        <v>1535</v>
      </c>
      <c r="C823" t="s">
        <v>1534</v>
      </c>
      <c r="D823" t="s">
        <v>3</v>
      </c>
      <c r="E823" t="s">
        <v>51</v>
      </c>
      <c r="F823" t="s">
        <v>274</v>
      </c>
      <c r="G823" t="s">
        <v>11</v>
      </c>
      <c r="H823">
        <v>9037.7099999999991</v>
      </c>
      <c r="I823">
        <v>18.440000000000001</v>
      </c>
      <c r="J823">
        <v>3.18</v>
      </c>
      <c r="K823">
        <v>23.06</v>
      </c>
      <c r="L823">
        <v>0</v>
      </c>
      <c r="M823" s="2">
        <v>3.7699999999999997E-2</v>
      </c>
      <c r="N823" s="2">
        <v>5.9900000000000002E-2</v>
      </c>
      <c r="O823">
        <v>5.23</v>
      </c>
      <c r="P823">
        <v>1.27</v>
      </c>
      <c r="Q823" s="2">
        <v>0.15260000000000001</v>
      </c>
      <c r="R823" s="2">
        <v>-1.7899999999999999E-2</v>
      </c>
      <c r="S823" s="2">
        <v>8.8200000000000001E-2</v>
      </c>
      <c r="T823">
        <v>0.56999999999999995</v>
      </c>
      <c r="U823" s="1">
        <v>45868.354166666664</v>
      </c>
      <c r="V823">
        <v>1096.52</v>
      </c>
      <c r="W823">
        <v>46.31</v>
      </c>
      <c r="X823">
        <v>44.89</v>
      </c>
      <c r="Y823" s="3">
        <f>DATE(YEAR(U823), MONTH(U823), DAY(U823))</f>
        <v>45868</v>
      </c>
      <c r="Z823" t="str">
        <f>IF(TEXT(U823, "hh:mm") = "00:00", "08:30", TEXT(U823, "hh:mm"))</f>
        <v>08:30</v>
      </c>
      <c r="AA823" s="3">
        <f>WORKDAY(AB823,-1,[1]USHolidays!$B$2:$B$11)</f>
        <v>45866</v>
      </c>
      <c r="AB823" s="3">
        <f>IF(WEEKDAY(Y823,2)=6,Y823-1,IF(WEEKDAY(Y823,2)=7,Y823-2,IF(Z823="08:30",IF(WEEKDAY(Y823,2)=1,Y823-3, Y823-1),Y823)))</f>
        <v>45867</v>
      </c>
      <c r="AC823" s="3">
        <f>WORKDAY(AB823,1,[1]USHolidays!$B$2:$B$11)</f>
        <v>45868</v>
      </c>
      <c r="AD823">
        <f>ROUND(P823*10, 0)</f>
        <v>13</v>
      </c>
      <c r="AE823">
        <f>ROUND(N823*20, 0)</f>
        <v>1</v>
      </c>
      <c r="AF823">
        <f>ROUND(O823, 0)</f>
        <v>5</v>
      </c>
      <c r="AG823">
        <f>IF(J823 = "", 999, ROUND(J823*10, 0))</f>
        <v>32</v>
      </c>
    </row>
    <row r="824" spans="1:33" x14ac:dyDescent="0.25">
      <c r="A824">
        <v>100</v>
      </c>
      <c r="B824" t="s">
        <v>1533</v>
      </c>
      <c r="C824" t="s">
        <v>1532</v>
      </c>
      <c r="D824" t="s">
        <v>3</v>
      </c>
      <c r="E824" t="s">
        <v>88</v>
      </c>
      <c r="F824" t="s">
        <v>1162</v>
      </c>
      <c r="G824" t="s">
        <v>1531</v>
      </c>
      <c r="H824">
        <v>4338.6099999999997</v>
      </c>
      <c r="I824">
        <v>8.64</v>
      </c>
      <c r="J824">
        <v>1.63</v>
      </c>
      <c r="K824">
        <v>13.97</v>
      </c>
      <c r="L824">
        <v>2.3199999999999998</v>
      </c>
      <c r="M824" s="2">
        <v>1.43E-2</v>
      </c>
      <c r="N824" s="2">
        <v>5.9799999999999999E-2</v>
      </c>
      <c r="O824">
        <v>5.47</v>
      </c>
      <c r="P824">
        <v>0.24</v>
      </c>
      <c r="Q824" s="2">
        <v>0.38340000000000002</v>
      </c>
      <c r="R824" s="2">
        <v>0.2059</v>
      </c>
      <c r="S824" s="2">
        <v>0.4844</v>
      </c>
      <c r="T824">
        <v>0.35</v>
      </c>
      <c r="U824" s="1">
        <v>45862.6875</v>
      </c>
      <c r="V824">
        <v>936.95</v>
      </c>
      <c r="W824">
        <v>17.57</v>
      </c>
      <c r="X824">
        <v>17.100000000000001</v>
      </c>
      <c r="Y824" s="3">
        <f>DATE(YEAR(U824), MONTH(U824), DAY(U824))</f>
        <v>45862</v>
      </c>
      <c r="Z824" t="str">
        <f>IF(TEXT(U824, "hh:mm") = "00:00", "08:30", TEXT(U824, "hh:mm"))</f>
        <v>16:30</v>
      </c>
      <c r="AA824" s="3">
        <f>WORKDAY(AB824,-1,[1]USHolidays!$B$2:$B$11)</f>
        <v>45861</v>
      </c>
      <c r="AB824" s="3">
        <f>IF(WEEKDAY(Y824,2)=6,Y824-1,IF(WEEKDAY(Y824,2)=7,Y824-2,IF(Z824="08:30",IF(WEEKDAY(Y824,2)=1,Y824-3, Y824-1),Y824)))</f>
        <v>45862</v>
      </c>
      <c r="AC824" s="3">
        <f>WORKDAY(AB824,1,[1]USHolidays!$B$2:$B$11)</f>
        <v>45863</v>
      </c>
      <c r="AD824">
        <f>ROUND(P824*10, 0)</f>
        <v>2</v>
      </c>
      <c r="AE824">
        <f>ROUND(N824*20, 0)</f>
        <v>1</v>
      </c>
      <c r="AF824">
        <f>ROUND(O824, 0)</f>
        <v>5</v>
      </c>
      <c r="AG824">
        <f>IF(J824 = "", 999, ROUND(J824*10, 0))</f>
        <v>16</v>
      </c>
    </row>
    <row r="825" spans="1:33" x14ac:dyDescent="0.25">
      <c r="A825">
        <v>729</v>
      </c>
      <c r="B825" t="s">
        <v>1530</v>
      </c>
      <c r="C825" t="s">
        <v>1529</v>
      </c>
      <c r="D825" t="s">
        <v>3</v>
      </c>
      <c r="E825" t="s">
        <v>233</v>
      </c>
      <c r="F825" t="s">
        <v>293</v>
      </c>
      <c r="G825" t="s">
        <v>56</v>
      </c>
      <c r="H825">
        <v>25315</v>
      </c>
      <c r="I825">
        <v>36.229999999999997</v>
      </c>
      <c r="J825">
        <v>5.65</v>
      </c>
      <c r="K825">
        <v>7.31</v>
      </c>
      <c r="L825">
        <v>1.77</v>
      </c>
      <c r="M825" s="2">
        <v>7.2800000000000004E-2</v>
      </c>
      <c r="N825" s="2">
        <v>5.9799999999999999E-2</v>
      </c>
      <c r="O825">
        <v>10.89</v>
      </c>
      <c r="P825">
        <v>2.1800000000000002</v>
      </c>
      <c r="Q825" s="2">
        <v>4.7100000000000003E-2</v>
      </c>
      <c r="R825" s="2">
        <v>3.8100000000000002E-2</v>
      </c>
      <c r="S825" s="2">
        <v>0.22420000000000001</v>
      </c>
      <c r="T825">
        <v>0.74</v>
      </c>
      <c r="U825" s="1">
        <v>45870.354166666664</v>
      </c>
      <c r="V825">
        <v>2920.23</v>
      </c>
      <c r="W825">
        <v>16.64</v>
      </c>
      <c r="X825">
        <v>16.600000000000001</v>
      </c>
      <c r="Y825" s="3">
        <f>DATE(YEAR(U825), MONTH(U825), DAY(U825))</f>
        <v>45870</v>
      </c>
      <c r="Z825" t="str">
        <f>IF(TEXT(U825, "hh:mm") = "00:00", "08:30", TEXT(U825, "hh:mm"))</f>
        <v>08:30</v>
      </c>
      <c r="AA825" s="3">
        <f>WORKDAY(AB825,-1,[1]USHolidays!$B$2:$B$11)</f>
        <v>45868</v>
      </c>
      <c r="AB825" s="3">
        <f>IF(WEEKDAY(Y825,2)=6,Y825-1,IF(WEEKDAY(Y825,2)=7,Y825-2,IF(Z825="08:30",IF(WEEKDAY(Y825,2)=1,Y825-3, Y825-1),Y825)))</f>
        <v>45869</v>
      </c>
      <c r="AC825" s="3">
        <f>WORKDAY(AB825,1,[1]USHolidays!$B$2:$B$11)</f>
        <v>45870</v>
      </c>
      <c r="AD825">
        <f>ROUND(P825*10, 0)</f>
        <v>22</v>
      </c>
      <c r="AE825">
        <f>ROUND(N825*20, 0)</f>
        <v>1</v>
      </c>
      <c r="AF825">
        <f>ROUND(O825, 0)</f>
        <v>11</v>
      </c>
      <c r="AG825">
        <f>IF(J825 = "", 999, ROUND(J825*10, 0))</f>
        <v>57</v>
      </c>
    </row>
    <row r="826" spans="1:33" x14ac:dyDescent="0.25">
      <c r="A826">
        <v>26</v>
      </c>
      <c r="B826" t="s">
        <v>1528</v>
      </c>
      <c r="C826" t="s">
        <v>1527</v>
      </c>
      <c r="D826" t="s">
        <v>3</v>
      </c>
      <c r="E826" t="s">
        <v>29</v>
      </c>
      <c r="F826" t="s">
        <v>1072</v>
      </c>
      <c r="G826" t="s">
        <v>11</v>
      </c>
      <c r="H826">
        <v>6147.67</v>
      </c>
      <c r="I826">
        <v>21.7</v>
      </c>
      <c r="J826">
        <v>1.08</v>
      </c>
      <c r="K826">
        <v>34.200000000000003</v>
      </c>
      <c r="L826">
        <v>18.670000000000002</v>
      </c>
      <c r="N826" s="2">
        <v>5.9700000000000003E-2</v>
      </c>
      <c r="O826">
        <v>1.93</v>
      </c>
      <c r="P826">
        <v>1.62</v>
      </c>
      <c r="Q826" s="2">
        <v>2.3300000000000001E-2</v>
      </c>
      <c r="R826" s="2">
        <v>0.20469999999999999</v>
      </c>
      <c r="S826" s="2">
        <v>-0.1764</v>
      </c>
      <c r="T826">
        <v>1.46</v>
      </c>
      <c r="U826" s="1">
        <v>45861.6875</v>
      </c>
      <c r="V826">
        <v>2936.94</v>
      </c>
      <c r="W826">
        <v>64.08</v>
      </c>
      <c r="X826">
        <v>53.33</v>
      </c>
      <c r="Y826" s="3">
        <f>DATE(YEAR(U826), MONTH(U826), DAY(U826))</f>
        <v>45861</v>
      </c>
      <c r="Z826" t="str">
        <f>IF(TEXT(U826, "hh:mm") = "00:00", "08:30", TEXT(U826, "hh:mm"))</f>
        <v>16:30</v>
      </c>
      <c r="AA826" s="3">
        <f>WORKDAY(AB826,-1,[1]USHolidays!$B$2:$B$11)</f>
        <v>45860</v>
      </c>
      <c r="AB826" s="3">
        <f>IF(WEEKDAY(Y826,2)=6,Y826-1,IF(WEEKDAY(Y826,2)=7,Y826-2,IF(Z826="08:30",IF(WEEKDAY(Y826,2)=1,Y826-3, Y826-1),Y826)))</f>
        <v>45861</v>
      </c>
      <c r="AC826" s="3">
        <f>WORKDAY(AB826,1,[1]USHolidays!$B$2:$B$11)</f>
        <v>45862</v>
      </c>
      <c r="AD826">
        <f>ROUND(P826*10, 0)</f>
        <v>16</v>
      </c>
      <c r="AE826">
        <f>ROUND(N826*20, 0)</f>
        <v>1</v>
      </c>
      <c r="AF826">
        <f>ROUND(O826, 0)</f>
        <v>2</v>
      </c>
      <c r="AG826">
        <f>IF(J826 = "", 999, ROUND(J826*10, 0))</f>
        <v>11</v>
      </c>
    </row>
    <row r="827" spans="1:33" x14ac:dyDescent="0.25">
      <c r="A827">
        <v>367</v>
      </c>
      <c r="B827" t="s">
        <v>1526</v>
      </c>
      <c r="C827" t="s">
        <v>1525</v>
      </c>
      <c r="D827" t="s">
        <v>3</v>
      </c>
      <c r="E827" t="s">
        <v>29</v>
      </c>
      <c r="F827" t="s">
        <v>1090</v>
      </c>
      <c r="G827" t="s">
        <v>11</v>
      </c>
      <c r="H827">
        <v>12467.68</v>
      </c>
      <c r="I827">
        <v>27.56</v>
      </c>
      <c r="J827">
        <v>5.64</v>
      </c>
      <c r="K827">
        <v>24.01</v>
      </c>
      <c r="L827">
        <v>7.07</v>
      </c>
      <c r="M827" s="2">
        <v>1.35E-2</v>
      </c>
      <c r="N827" s="2">
        <v>5.96E-2</v>
      </c>
      <c r="O827">
        <v>2.4900000000000002</v>
      </c>
      <c r="P827">
        <v>0.98</v>
      </c>
      <c r="Q827" s="2">
        <v>0.1143</v>
      </c>
      <c r="R827" s="2">
        <v>0.21379999999999999</v>
      </c>
      <c r="S827" s="2">
        <v>0.1913</v>
      </c>
      <c r="T827">
        <v>1.21</v>
      </c>
      <c r="U827" s="1">
        <v>45869.354166666664</v>
      </c>
      <c r="V827">
        <v>370.34</v>
      </c>
      <c r="W827">
        <v>230.88</v>
      </c>
      <c r="X827">
        <v>223.33</v>
      </c>
      <c r="Y827" s="3">
        <f>DATE(YEAR(U827), MONTH(U827), DAY(U827))</f>
        <v>45869</v>
      </c>
      <c r="Z827" t="str">
        <f>IF(TEXT(U827, "hh:mm") = "00:00", "08:30", TEXT(U827, "hh:mm"))</f>
        <v>08:30</v>
      </c>
      <c r="AA827" s="3">
        <f>WORKDAY(AB827,-1,[1]USHolidays!$B$2:$B$11)</f>
        <v>45867</v>
      </c>
      <c r="AB827" s="3">
        <f>IF(WEEKDAY(Y827,2)=6,Y827-1,IF(WEEKDAY(Y827,2)=7,Y827-2,IF(Z827="08:30",IF(WEEKDAY(Y827,2)=1,Y827-3, Y827-1),Y827)))</f>
        <v>45868</v>
      </c>
      <c r="AC827" s="3">
        <f>WORKDAY(AB827,1,[1]USHolidays!$B$2:$B$11)</f>
        <v>45869</v>
      </c>
      <c r="AD827">
        <f>ROUND(P827*10, 0)</f>
        <v>10</v>
      </c>
      <c r="AE827">
        <f>ROUND(N827*20, 0)</f>
        <v>1</v>
      </c>
      <c r="AF827">
        <f>ROUND(O827, 0)</f>
        <v>2</v>
      </c>
      <c r="AG827">
        <f>IF(J827 = "", 999, ROUND(J827*10, 0))</f>
        <v>56</v>
      </c>
    </row>
    <row r="828" spans="1:33" x14ac:dyDescent="0.25">
      <c r="A828">
        <v>40</v>
      </c>
      <c r="B828" t="s">
        <v>1524</v>
      </c>
      <c r="C828" t="s">
        <v>1523</v>
      </c>
      <c r="D828" t="s">
        <v>60</v>
      </c>
      <c r="E828" t="s">
        <v>94</v>
      </c>
      <c r="F828" t="s">
        <v>677</v>
      </c>
      <c r="G828" t="s">
        <v>11</v>
      </c>
      <c r="H828">
        <v>96970.14</v>
      </c>
      <c r="I828">
        <v>75.180000000000007</v>
      </c>
      <c r="J828">
        <v>4.63</v>
      </c>
      <c r="K828">
        <v>7.93</v>
      </c>
      <c r="L828">
        <v>4.72</v>
      </c>
      <c r="M828" s="2">
        <v>3.3000000000000002E-2</v>
      </c>
      <c r="N828" s="2">
        <v>5.96E-2</v>
      </c>
      <c r="O828">
        <v>2.64</v>
      </c>
      <c r="P828">
        <v>12.18</v>
      </c>
      <c r="Q828" s="2">
        <v>0.126</v>
      </c>
      <c r="R828" s="2">
        <v>-8.1299999999999997E-2</v>
      </c>
      <c r="S828" s="2">
        <v>0.12909999999999999</v>
      </c>
      <c r="T828">
        <v>0.83</v>
      </c>
      <c r="U828" s="1">
        <v>45867.354166666664</v>
      </c>
      <c r="V828">
        <v>2266.86</v>
      </c>
      <c r="W828">
        <v>249.95</v>
      </c>
      <c r="X828">
        <v>207.09</v>
      </c>
      <c r="Y828" s="3">
        <f>DATE(YEAR(U828), MONTH(U828), DAY(U828))</f>
        <v>45867</v>
      </c>
      <c r="Z828" t="str">
        <f>IF(TEXT(U828, "hh:mm") = "00:00", "08:30", TEXT(U828, "hh:mm"))</f>
        <v>08:30</v>
      </c>
      <c r="AA828" s="3">
        <f>WORKDAY(AB828,-1,[1]USHolidays!$B$2:$B$11)</f>
        <v>45863</v>
      </c>
      <c r="AB828" s="3">
        <f>IF(WEEKDAY(Y828,2)=6,Y828-1,IF(WEEKDAY(Y828,2)=7,Y828-2,IF(Z828="08:30",IF(WEEKDAY(Y828,2)=1,Y828-3, Y828-1),Y828)))</f>
        <v>45866</v>
      </c>
      <c r="AC828" s="3">
        <f>WORKDAY(AB828,1,[1]USHolidays!$B$2:$B$11)</f>
        <v>45867</v>
      </c>
      <c r="AD828">
        <f>ROUND(P828*10, 0)</f>
        <v>122</v>
      </c>
      <c r="AE828">
        <f>ROUND(N828*20, 0)</f>
        <v>1</v>
      </c>
      <c r="AF828">
        <f>ROUND(O828, 0)</f>
        <v>3</v>
      </c>
      <c r="AG828">
        <f>IF(J828 = "", 999, ROUND(J828*10, 0))</f>
        <v>46</v>
      </c>
    </row>
    <row r="829" spans="1:33" x14ac:dyDescent="0.25">
      <c r="A829">
        <v>383</v>
      </c>
      <c r="B829" t="s">
        <v>1522</v>
      </c>
      <c r="C829" t="s">
        <v>1521</v>
      </c>
      <c r="D829" t="s">
        <v>60</v>
      </c>
      <c r="E829" t="s">
        <v>94</v>
      </c>
      <c r="F829" t="s">
        <v>180</v>
      </c>
      <c r="G829" t="s">
        <v>11</v>
      </c>
      <c r="H829">
        <v>17872.400000000001</v>
      </c>
      <c r="I829">
        <v>30.97</v>
      </c>
      <c r="K829">
        <v>51.1</v>
      </c>
      <c r="L829">
        <v>0.57999999999999996</v>
      </c>
      <c r="M829" s="2">
        <v>4.0800000000000003E-2</v>
      </c>
      <c r="N829" s="2">
        <v>5.9499999999999997E-2</v>
      </c>
      <c r="O829">
        <v>4.6500000000000004</v>
      </c>
      <c r="P829">
        <v>0.85</v>
      </c>
      <c r="Q829" s="2">
        <v>0.25569999999999998</v>
      </c>
      <c r="R829" s="2">
        <v>-5.5199999999999999E-2</v>
      </c>
      <c r="S829" s="2">
        <v>-3.7400000000000003E-2</v>
      </c>
      <c r="T829">
        <v>0.75</v>
      </c>
      <c r="U829" s="1">
        <v>45868.6875</v>
      </c>
      <c r="V829">
        <v>924.59</v>
      </c>
      <c r="W829">
        <v>167.04</v>
      </c>
      <c r="X829">
        <v>148.79</v>
      </c>
      <c r="Y829" s="3">
        <f>DATE(YEAR(U829), MONTH(U829), DAY(U829))</f>
        <v>45868</v>
      </c>
      <c r="Z829" t="str">
        <f>IF(TEXT(U829, "hh:mm") = "00:00", "08:30", TEXT(U829, "hh:mm"))</f>
        <v>16:30</v>
      </c>
      <c r="AA829" s="3">
        <f>WORKDAY(AB829,-1,[1]USHolidays!$B$2:$B$11)</f>
        <v>45867</v>
      </c>
      <c r="AB829" s="3">
        <f>IF(WEEKDAY(Y829,2)=6,Y829-1,IF(WEEKDAY(Y829,2)=7,Y829-2,IF(Z829="08:30",IF(WEEKDAY(Y829,2)=1,Y829-3, Y829-1),Y829)))</f>
        <v>45868</v>
      </c>
      <c r="AC829" s="3">
        <f>WORKDAY(AB829,1,[1]USHolidays!$B$2:$B$11)</f>
        <v>45869</v>
      </c>
      <c r="AD829">
        <f>ROUND(P829*10, 0)</f>
        <v>9</v>
      </c>
      <c r="AE829">
        <f>ROUND(N829*20, 0)</f>
        <v>1</v>
      </c>
      <c r="AF829">
        <f>ROUND(O829, 0)</f>
        <v>5</v>
      </c>
      <c r="AG829">
        <f>IF(J829 = "", 999, ROUND(J829*10, 0))</f>
        <v>999</v>
      </c>
    </row>
    <row r="830" spans="1:33" x14ac:dyDescent="0.25">
      <c r="A830">
        <v>85</v>
      </c>
      <c r="B830" t="s">
        <v>1520</v>
      </c>
      <c r="C830" t="s">
        <v>1519</v>
      </c>
      <c r="D830" t="s">
        <v>3</v>
      </c>
      <c r="E830" t="s">
        <v>88</v>
      </c>
      <c r="F830" t="s">
        <v>87</v>
      </c>
      <c r="G830" t="s">
        <v>56</v>
      </c>
      <c r="H830">
        <v>45049.85</v>
      </c>
      <c r="I830">
        <v>16.45</v>
      </c>
      <c r="J830">
        <v>0.67</v>
      </c>
      <c r="K830">
        <v>14.55</v>
      </c>
      <c r="L830">
        <v>2.79</v>
      </c>
      <c r="M830" s="2">
        <v>1.7399999999999999E-2</v>
      </c>
      <c r="N830" s="2">
        <v>5.9200000000000003E-2</v>
      </c>
      <c r="O830">
        <v>1.18</v>
      </c>
      <c r="P830">
        <v>0.19</v>
      </c>
      <c r="Q830" s="2">
        <v>0.20050000000000001</v>
      </c>
      <c r="R830" s="2">
        <v>0.40329999999999999</v>
      </c>
      <c r="S830" s="2">
        <v>0.69030000000000002</v>
      </c>
      <c r="T830">
        <v>0.24</v>
      </c>
      <c r="U830" s="1">
        <v>45880.354166666664</v>
      </c>
      <c r="V830">
        <v>13873.84</v>
      </c>
      <c r="W830">
        <v>27.34</v>
      </c>
      <c r="X830">
        <v>26.2</v>
      </c>
      <c r="Y830" s="3">
        <f>DATE(YEAR(U830), MONTH(U830), DAY(U830))</f>
        <v>45880</v>
      </c>
      <c r="Z830" t="str">
        <f>IF(TEXT(U830, "hh:mm") = "00:00", "08:30", TEXT(U830, "hh:mm"))</f>
        <v>08:30</v>
      </c>
      <c r="AA830" s="3">
        <f>WORKDAY(AB830,-1,[1]USHolidays!$B$2:$B$11)</f>
        <v>45876</v>
      </c>
      <c r="AB830" s="3">
        <f>IF(WEEKDAY(Y830,2)=6,Y830-1,IF(WEEKDAY(Y830,2)=7,Y830-2,IF(Z830="08:30",IF(WEEKDAY(Y830,2)=1,Y830-3, Y830-1),Y830)))</f>
        <v>45877</v>
      </c>
      <c r="AC830" s="3">
        <f>WORKDAY(AB830,1,[1]USHolidays!$B$2:$B$11)</f>
        <v>45880</v>
      </c>
      <c r="AD830">
        <f>ROUND(P830*10, 0)</f>
        <v>2</v>
      </c>
      <c r="AE830">
        <f>ROUND(N830*20, 0)</f>
        <v>1</v>
      </c>
      <c r="AF830">
        <f>ROUND(O830, 0)</f>
        <v>1</v>
      </c>
      <c r="AG830">
        <f>IF(J830 = "", 999, ROUND(J830*10, 0))</f>
        <v>7</v>
      </c>
    </row>
    <row r="831" spans="1:33" x14ac:dyDescent="0.25">
      <c r="A831">
        <v>177</v>
      </c>
      <c r="B831" t="s">
        <v>1518</v>
      </c>
      <c r="C831" t="s">
        <v>1517</v>
      </c>
      <c r="D831" t="s">
        <v>60</v>
      </c>
      <c r="E831" t="s">
        <v>8</v>
      </c>
      <c r="F831" t="s">
        <v>567</v>
      </c>
      <c r="G831" t="s">
        <v>11</v>
      </c>
      <c r="H831">
        <v>146067.35999999999</v>
      </c>
      <c r="I831">
        <v>43.33</v>
      </c>
      <c r="J831">
        <v>5.26</v>
      </c>
      <c r="K831">
        <v>73.099999999999994</v>
      </c>
      <c r="L831">
        <v>4.13</v>
      </c>
      <c r="M831" s="2">
        <v>6.1000000000000004E-3</v>
      </c>
      <c r="N831" s="2">
        <v>5.9200000000000003E-2</v>
      </c>
      <c r="O831">
        <v>1.95</v>
      </c>
      <c r="P831">
        <v>0.35</v>
      </c>
      <c r="Q831" s="2">
        <v>0.1421</v>
      </c>
      <c r="R831" s="2">
        <v>2.5399999999999999E-2</v>
      </c>
      <c r="S831" s="2">
        <v>-0.1113</v>
      </c>
      <c r="T831">
        <v>0.74</v>
      </c>
      <c r="U831" s="1">
        <v>45860.354166666664</v>
      </c>
      <c r="V831">
        <v>4031.11</v>
      </c>
      <c r="W831">
        <v>244.5</v>
      </c>
      <c r="X831">
        <v>203.99</v>
      </c>
      <c r="Y831" s="3">
        <f>DATE(YEAR(U831), MONTH(U831), DAY(U831))</f>
        <v>45860</v>
      </c>
      <c r="Z831" t="str">
        <f>IF(TEXT(U831, "hh:mm") = "00:00", "08:30", TEXT(U831, "hh:mm"))</f>
        <v>08:30</v>
      </c>
      <c r="AA831" s="3">
        <f>WORKDAY(AB831,-1,[1]USHolidays!$B$2:$B$11)</f>
        <v>45856</v>
      </c>
      <c r="AB831" s="3">
        <f>IF(WEEKDAY(Y831,2)=6,Y831-1,IF(WEEKDAY(Y831,2)=7,Y831-2,IF(Z831="08:30",IF(WEEKDAY(Y831,2)=1,Y831-3, Y831-1),Y831)))</f>
        <v>45859</v>
      </c>
      <c r="AC831" s="3">
        <f>WORKDAY(AB831,1,[1]USHolidays!$B$2:$B$11)</f>
        <v>45860</v>
      </c>
      <c r="AD831">
        <f>ROUND(P831*10, 0)</f>
        <v>4</v>
      </c>
      <c r="AE831">
        <f>ROUND(N831*20, 0)</f>
        <v>1</v>
      </c>
      <c r="AF831">
        <f>ROUND(O831, 0)</f>
        <v>2</v>
      </c>
      <c r="AG831">
        <f>IF(J831 = "", 999, ROUND(J831*10, 0))</f>
        <v>53</v>
      </c>
    </row>
    <row r="832" spans="1:33" x14ac:dyDescent="0.25">
      <c r="A832">
        <v>685</v>
      </c>
      <c r="B832" t="s">
        <v>1516</v>
      </c>
      <c r="C832" t="s">
        <v>1515</v>
      </c>
      <c r="D832" t="s">
        <v>3</v>
      </c>
      <c r="E832" t="s">
        <v>88</v>
      </c>
      <c r="F832" t="s">
        <v>1514</v>
      </c>
      <c r="G832" t="s">
        <v>531</v>
      </c>
      <c r="H832">
        <v>12260.23</v>
      </c>
      <c r="I832">
        <v>8.8800000000000008</v>
      </c>
      <c r="K832">
        <v>6.4</v>
      </c>
      <c r="L832">
        <v>3.02</v>
      </c>
      <c r="M832" s="2">
        <v>3.7100000000000001E-2</v>
      </c>
      <c r="N832" s="2">
        <v>5.9200000000000003E-2</v>
      </c>
      <c r="O832">
        <v>1.92</v>
      </c>
      <c r="P832">
        <v>2.25</v>
      </c>
      <c r="Q832" s="2">
        <v>0.1555</v>
      </c>
      <c r="R832" s="2">
        <v>5.5300000000000002E-2</v>
      </c>
      <c r="S832" s="2">
        <v>-1.9800000000000002E-2</v>
      </c>
      <c r="T832">
        <v>0.87</v>
      </c>
      <c r="U832" s="1">
        <v>45876.354166666664</v>
      </c>
      <c r="V832">
        <v>1906.43</v>
      </c>
      <c r="W832">
        <v>13.5</v>
      </c>
      <c r="X832">
        <v>9.92</v>
      </c>
      <c r="Y832" s="3">
        <f>DATE(YEAR(U832), MONTH(U832), DAY(U832))</f>
        <v>45876</v>
      </c>
      <c r="Z832" t="str">
        <f>IF(TEXT(U832, "hh:mm") = "00:00", "08:30", TEXT(U832, "hh:mm"))</f>
        <v>08:30</v>
      </c>
      <c r="AA832" s="3">
        <f>WORKDAY(AB832,-1,[1]USHolidays!$B$2:$B$11)</f>
        <v>45874</v>
      </c>
      <c r="AB832" s="3">
        <f>IF(WEEKDAY(Y832,2)=6,Y832-1,IF(WEEKDAY(Y832,2)=7,Y832-2,IF(Z832="08:30",IF(WEEKDAY(Y832,2)=1,Y832-3, Y832-1),Y832)))</f>
        <v>45875</v>
      </c>
      <c r="AC832" s="3">
        <f>WORKDAY(AB832,1,[1]USHolidays!$B$2:$B$11)</f>
        <v>45876</v>
      </c>
      <c r="AD832">
        <f>ROUND(P832*10, 0)</f>
        <v>23</v>
      </c>
      <c r="AE832">
        <f>ROUND(N832*20, 0)</f>
        <v>1</v>
      </c>
      <c r="AF832">
        <f>ROUND(O832, 0)</f>
        <v>2</v>
      </c>
      <c r="AG832">
        <f>IF(J832 = "", 999, ROUND(J832*10, 0))</f>
        <v>999</v>
      </c>
    </row>
    <row r="833" spans="1:33" x14ac:dyDescent="0.25">
      <c r="A833">
        <v>497</v>
      </c>
      <c r="B833" t="s">
        <v>1513</v>
      </c>
      <c r="C833" t="s">
        <v>1512</v>
      </c>
      <c r="D833" t="s">
        <v>60</v>
      </c>
      <c r="E833" t="s">
        <v>16</v>
      </c>
      <c r="F833" t="s">
        <v>497</v>
      </c>
      <c r="G833" t="s">
        <v>11</v>
      </c>
      <c r="H833">
        <v>49949.760000000002</v>
      </c>
      <c r="I833">
        <v>29.75</v>
      </c>
      <c r="J833">
        <v>1.25</v>
      </c>
      <c r="K833">
        <v>68.03</v>
      </c>
      <c r="L833">
        <v>2.6</v>
      </c>
      <c r="M833" s="2">
        <v>3.85E-2</v>
      </c>
      <c r="N833" s="2">
        <v>5.8999999999999997E-2</v>
      </c>
      <c r="O833">
        <v>2.57</v>
      </c>
      <c r="P833">
        <v>0.76</v>
      </c>
      <c r="Q833" s="2">
        <v>1.29E-2</v>
      </c>
      <c r="R833" s="2">
        <v>0.18779999999999999</v>
      </c>
      <c r="S833" s="2">
        <v>8.4900000000000003E-2</v>
      </c>
      <c r="T833">
        <v>1.06</v>
      </c>
      <c r="U833" s="1">
        <v>45863.354166666664</v>
      </c>
      <c r="V833">
        <v>3332.23</v>
      </c>
      <c r="W833">
        <v>136.66999999999999</v>
      </c>
      <c r="X833">
        <v>123.6</v>
      </c>
      <c r="Y833" s="3">
        <f>DATE(YEAR(U833), MONTH(U833), DAY(U833))</f>
        <v>45863</v>
      </c>
      <c r="Z833" t="str">
        <f>IF(TEXT(U833, "hh:mm") = "00:00", "08:30", TEXT(U833, "hh:mm"))</f>
        <v>08:30</v>
      </c>
      <c r="AA833" s="3">
        <f>WORKDAY(AB833,-1,[1]USHolidays!$B$2:$B$11)</f>
        <v>45861</v>
      </c>
      <c r="AB833" s="3">
        <f>IF(WEEKDAY(Y833,2)=6,Y833-1,IF(WEEKDAY(Y833,2)=7,Y833-2,IF(Z833="08:30",IF(WEEKDAY(Y833,2)=1,Y833-3, Y833-1),Y833)))</f>
        <v>45862</v>
      </c>
      <c r="AC833" s="3">
        <f>WORKDAY(AB833,1,[1]USHolidays!$B$2:$B$11)</f>
        <v>45863</v>
      </c>
      <c r="AD833">
        <f>ROUND(P833*10, 0)</f>
        <v>8</v>
      </c>
      <c r="AE833">
        <f>ROUND(N833*20, 0)</f>
        <v>1</v>
      </c>
      <c r="AF833">
        <f>ROUND(O833, 0)</f>
        <v>3</v>
      </c>
      <c r="AG833">
        <f>IF(J833 = "", 999, ROUND(J833*10, 0))</f>
        <v>13</v>
      </c>
    </row>
    <row r="834" spans="1:33" x14ac:dyDescent="0.25">
      <c r="A834">
        <v>542</v>
      </c>
      <c r="B834" t="s">
        <v>1511</v>
      </c>
      <c r="C834" t="s">
        <v>1510</v>
      </c>
      <c r="D834" t="s">
        <v>3</v>
      </c>
      <c r="E834" t="s">
        <v>29</v>
      </c>
      <c r="F834" t="s">
        <v>290</v>
      </c>
      <c r="G834" t="s">
        <v>11</v>
      </c>
      <c r="H834">
        <v>3089.01</v>
      </c>
      <c r="I834">
        <v>22.47</v>
      </c>
      <c r="K834">
        <v>5023.5</v>
      </c>
      <c r="L834">
        <v>1164.52</v>
      </c>
      <c r="M834" s="2">
        <v>2.8E-3</v>
      </c>
      <c r="N834" s="2">
        <v>5.8799999999999998E-2</v>
      </c>
      <c r="O834">
        <v>3.5</v>
      </c>
      <c r="P834">
        <v>0.39</v>
      </c>
      <c r="Q834" s="2">
        <v>1.46E-2</v>
      </c>
      <c r="R834" s="2">
        <v>0.25409999999999999</v>
      </c>
      <c r="S834" s="2">
        <v>0.32550000000000001</v>
      </c>
      <c r="T834">
        <v>0.19</v>
      </c>
      <c r="U834" s="1">
        <v>45867.6875</v>
      </c>
      <c r="V834">
        <v>2.1800000000000002</v>
      </c>
      <c r="X834">
        <v>3220.43</v>
      </c>
      <c r="Y834" s="3">
        <f>DATE(YEAR(U834), MONTH(U834), DAY(U834))</f>
        <v>45867</v>
      </c>
      <c r="Z834" t="str">
        <f>IF(TEXT(U834, "hh:mm") = "00:00", "08:30", TEXT(U834, "hh:mm"))</f>
        <v>16:30</v>
      </c>
      <c r="AA834" s="3">
        <f>WORKDAY(AB834,-1,[1]USHolidays!$B$2:$B$11)</f>
        <v>45866</v>
      </c>
      <c r="AB834" s="3">
        <f>IF(WEEKDAY(Y834,2)=6,Y834-1,IF(WEEKDAY(Y834,2)=7,Y834-2,IF(Z834="08:30",IF(WEEKDAY(Y834,2)=1,Y834-3, Y834-1),Y834)))</f>
        <v>45867</v>
      </c>
      <c r="AC834" s="3">
        <f>WORKDAY(AB834,1,[1]USHolidays!$B$2:$B$11)</f>
        <v>45868</v>
      </c>
      <c r="AD834">
        <f>ROUND(P834*10, 0)</f>
        <v>4</v>
      </c>
      <c r="AE834">
        <f>ROUND(N834*20, 0)</f>
        <v>1</v>
      </c>
      <c r="AF834">
        <f>ROUND(O834, 0)</f>
        <v>4</v>
      </c>
      <c r="AG834">
        <f>IF(J834 = "", 999, ROUND(J834*10, 0))</f>
        <v>999</v>
      </c>
    </row>
    <row r="835" spans="1:33" x14ac:dyDescent="0.25">
      <c r="A835">
        <v>631</v>
      </c>
      <c r="B835" t="s">
        <v>1509</v>
      </c>
      <c r="C835" t="s">
        <v>1508</v>
      </c>
      <c r="D835" t="s">
        <v>60</v>
      </c>
      <c r="E835" t="s">
        <v>94</v>
      </c>
      <c r="F835" t="s">
        <v>677</v>
      </c>
      <c r="G835" t="s">
        <v>11</v>
      </c>
      <c r="H835">
        <v>23931.56</v>
      </c>
      <c r="I835">
        <v>27.39</v>
      </c>
      <c r="J835">
        <v>2.5499999999999998</v>
      </c>
      <c r="K835">
        <v>-45.95</v>
      </c>
      <c r="L835">
        <v>2.77</v>
      </c>
      <c r="M835" s="2">
        <v>1.9900000000000001E-2</v>
      </c>
      <c r="N835" s="2">
        <v>5.8700000000000002E-2</v>
      </c>
      <c r="O835">
        <v>2.52</v>
      </c>
      <c r="P835">
        <v>0</v>
      </c>
      <c r="Q835" s="2">
        <v>0.32250000000000001</v>
      </c>
      <c r="R835" s="2">
        <v>-2.3699999999999999E-2</v>
      </c>
      <c r="S835" s="2">
        <v>9.3600000000000003E-2</v>
      </c>
      <c r="T835">
        <v>0.8</v>
      </c>
      <c r="U835" s="1">
        <v>45873.6875</v>
      </c>
      <c r="V835">
        <v>731.73</v>
      </c>
      <c r="W835">
        <v>257.64999999999998</v>
      </c>
      <c r="X835">
        <v>222.87</v>
      </c>
      <c r="Y835" s="3">
        <f>DATE(YEAR(U835), MONTH(U835), DAY(U835))</f>
        <v>45873</v>
      </c>
      <c r="Z835" t="str">
        <f>IF(TEXT(U835, "hh:mm") = "00:00", "08:30", TEXT(U835, "hh:mm"))</f>
        <v>16:30</v>
      </c>
      <c r="AA835" s="3">
        <f>WORKDAY(AB835,-1,[1]USHolidays!$B$2:$B$11)</f>
        <v>45870</v>
      </c>
      <c r="AB835" s="3">
        <f>IF(WEEKDAY(Y835,2)=6,Y835-1,IF(WEEKDAY(Y835,2)=7,Y835-2,IF(Z835="08:30",IF(WEEKDAY(Y835,2)=1,Y835-3, Y835-1),Y835)))</f>
        <v>45873</v>
      </c>
      <c r="AC835" s="3">
        <f>WORKDAY(AB835,1,[1]USHolidays!$B$2:$B$11)</f>
        <v>45874</v>
      </c>
      <c r="AD835">
        <f>ROUND(P835*10, 0)</f>
        <v>0</v>
      </c>
      <c r="AE835">
        <f>ROUND(N835*20, 0)</f>
        <v>1</v>
      </c>
      <c r="AF835">
        <f>ROUND(O835, 0)</f>
        <v>3</v>
      </c>
      <c r="AG835">
        <f>IF(J835 = "", 999, ROUND(J835*10, 0))</f>
        <v>26</v>
      </c>
    </row>
    <row r="836" spans="1:33" x14ac:dyDescent="0.25">
      <c r="A836">
        <v>27</v>
      </c>
      <c r="B836" t="s">
        <v>1507</v>
      </c>
      <c r="C836" t="s">
        <v>1506</v>
      </c>
      <c r="D836" t="s">
        <v>17</v>
      </c>
      <c r="E836" t="s">
        <v>8</v>
      </c>
      <c r="F836" t="s">
        <v>222</v>
      </c>
      <c r="G836" t="s">
        <v>489</v>
      </c>
      <c r="H836">
        <v>4589.17</v>
      </c>
      <c r="I836">
        <v>13.34</v>
      </c>
      <c r="K836">
        <v>9.84</v>
      </c>
      <c r="L836">
        <v>6.15</v>
      </c>
      <c r="N836" s="2">
        <v>5.8700000000000002E-2</v>
      </c>
      <c r="O836">
        <v>6.78</v>
      </c>
      <c r="P836">
        <v>0.04</v>
      </c>
      <c r="Q836" s="2">
        <v>0.23150000000000001</v>
      </c>
      <c r="R836" s="2">
        <v>-3.3700000000000001E-2</v>
      </c>
      <c r="S836" s="2">
        <v>-3.3399999999999999E-2</v>
      </c>
      <c r="T836">
        <v>0.47</v>
      </c>
      <c r="U836" s="1">
        <v>45867.354166666664</v>
      </c>
      <c r="V836">
        <v>1852.67</v>
      </c>
      <c r="W836">
        <v>41.5</v>
      </c>
      <c r="X836">
        <v>27.8</v>
      </c>
      <c r="Y836" s="3">
        <f>DATE(YEAR(U836), MONTH(U836), DAY(U836))</f>
        <v>45867</v>
      </c>
      <c r="Z836" t="str">
        <f>IF(TEXT(U836, "hh:mm") = "00:00", "08:30", TEXT(U836, "hh:mm"))</f>
        <v>08:30</v>
      </c>
      <c r="AA836" s="3">
        <f>WORKDAY(AB836,-1,[1]USHolidays!$B$2:$B$11)</f>
        <v>45863</v>
      </c>
      <c r="AB836" s="3">
        <f>IF(WEEKDAY(Y836,2)=6,Y836-1,IF(WEEKDAY(Y836,2)=7,Y836-2,IF(Z836="08:30",IF(WEEKDAY(Y836,2)=1,Y836-3, Y836-1),Y836)))</f>
        <v>45866</v>
      </c>
      <c r="AC836" s="3">
        <f>WORKDAY(AB836,1,[1]USHolidays!$B$2:$B$11)</f>
        <v>45867</v>
      </c>
      <c r="AD836">
        <f>ROUND(P836*10, 0)</f>
        <v>0</v>
      </c>
      <c r="AE836">
        <f>ROUND(N836*20, 0)</f>
        <v>1</v>
      </c>
      <c r="AF836">
        <f>ROUND(O836, 0)</f>
        <v>7</v>
      </c>
      <c r="AG836">
        <f>IF(J836 = "", 999, ROUND(J836*10, 0))</f>
        <v>999</v>
      </c>
    </row>
    <row r="837" spans="1:33" x14ac:dyDescent="0.25">
      <c r="A837">
        <v>670</v>
      </c>
      <c r="B837" t="s">
        <v>1505</v>
      </c>
      <c r="C837" t="s">
        <v>1504</v>
      </c>
      <c r="D837" t="s">
        <v>17</v>
      </c>
      <c r="E837" t="s">
        <v>51</v>
      </c>
      <c r="F837" t="s">
        <v>364</v>
      </c>
      <c r="G837" t="s">
        <v>11</v>
      </c>
      <c r="H837">
        <v>4595.7</v>
      </c>
      <c r="I837">
        <v>16.829999999999998</v>
      </c>
      <c r="J837">
        <v>1.71</v>
      </c>
      <c r="K837">
        <v>54.87</v>
      </c>
      <c r="L837">
        <v>0.22</v>
      </c>
      <c r="M837" s="2">
        <v>4.0500000000000001E-2</v>
      </c>
      <c r="N837" s="2">
        <v>5.8400000000000001E-2</v>
      </c>
      <c r="O837">
        <v>3.89</v>
      </c>
      <c r="P837">
        <v>1.41</v>
      </c>
      <c r="Q837" s="2">
        <v>0.111</v>
      </c>
      <c r="R837" s="2">
        <v>5.9799999999999999E-2</v>
      </c>
      <c r="S837" s="2">
        <v>0.1479</v>
      </c>
      <c r="T837">
        <v>0.72</v>
      </c>
      <c r="U837" s="1">
        <v>45874.354166666664</v>
      </c>
      <c r="V837">
        <v>490.01</v>
      </c>
      <c r="W837">
        <v>80.930000000000007</v>
      </c>
      <c r="X837">
        <v>77.86</v>
      </c>
      <c r="Y837" s="3">
        <f>DATE(YEAR(U837), MONTH(U837), DAY(U837))</f>
        <v>45874</v>
      </c>
      <c r="Z837" t="str">
        <f>IF(TEXT(U837, "hh:mm") = "00:00", "08:30", TEXT(U837, "hh:mm"))</f>
        <v>08:30</v>
      </c>
      <c r="AA837" s="3">
        <f>WORKDAY(AB837,-1,[1]USHolidays!$B$2:$B$11)</f>
        <v>45870</v>
      </c>
      <c r="AB837" s="3">
        <f>IF(WEEKDAY(Y837,2)=6,Y837-1,IF(WEEKDAY(Y837,2)=7,Y837-2,IF(Z837="08:30",IF(WEEKDAY(Y837,2)=1,Y837-3, Y837-1),Y837)))</f>
        <v>45873</v>
      </c>
      <c r="AC837" s="3">
        <f>WORKDAY(AB837,1,[1]USHolidays!$B$2:$B$11)</f>
        <v>45874</v>
      </c>
      <c r="AD837">
        <f>ROUND(P837*10, 0)</f>
        <v>14</v>
      </c>
      <c r="AE837">
        <f>ROUND(N837*20, 0)</f>
        <v>1</v>
      </c>
      <c r="AF837">
        <f>ROUND(O837, 0)</f>
        <v>4</v>
      </c>
      <c r="AG837">
        <f>IF(J837 = "", 999, ROUND(J837*10, 0))</f>
        <v>17</v>
      </c>
    </row>
    <row r="838" spans="1:33" x14ac:dyDescent="0.25">
      <c r="A838">
        <v>785</v>
      </c>
      <c r="B838" t="s">
        <v>1503</v>
      </c>
      <c r="C838" t="s">
        <v>1502</v>
      </c>
      <c r="D838" t="s">
        <v>60</v>
      </c>
      <c r="E838" t="s">
        <v>16</v>
      </c>
      <c r="F838" t="s">
        <v>353</v>
      </c>
      <c r="G838" t="s">
        <v>11</v>
      </c>
      <c r="H838">
        <v>474414.13</v>
      </c>
      <c r="I838">
        <v>15.78</v>
      </c>
      <c r="J838">
        <v>2.4300000000000002</v>
      </c>
      <c r="K838">
        <v>61.6</v>
      </c>
      <c r="L838">
        <v>3.69</v>
      </c>
      <c r="M838" s="2">
        <v>3.5999999999999997E-2</v>
      </c>
      <c r="N838" s="2">
        <v>5.8299999999999998E-2</v>
      </c>
      <c r="O838">
        <v>2.1800000000000002</v>
      </c>
      <c r="P838">
        <v>0.15</v>
      </c>
      <c r="Q838" s="2">
        <v>9.4399999999999998E-2</v>
      </c>
      <c r="R838" s="2">
        <v>8.0699999999999994E-2</v>
      </c>
      <c r="S838" s="2">
        <v>3.4500000000000003E-2</v>
      </c>
      <c r="T838">
        <v>0.55000000000000004</v>
      </c>
      <c r="U838" s="1">
        <v>45870.354166666664</v>
      </c>
      <c r="V838">
        <v>16910.23</v>
      </c>
      <c r="W838">
        <v>124.09</v>
      </c>
      <c r="X838">
        <v>111.28</v>
      </c>
      <c r="Y838" s="3">
        <f>DATE(YEAR(U838), MONTH(U838), DAY(U838))</f>
        <v>45870</v>
      </c>
      <c r="Z838" t="str">
        <f>IF(TEXT(U838, "hh:mm") = "00:00", "08:30", TEXT(U838, "hh:mm"))</f>
        <v>08:30</v>
      </c>
      <c r="AA838" s="3">
        <f>WORKDAY(AB838,-1,[1]USHolidays!$B$2:$B$11)</f>
        <v>45868</v>
      </c>
      <c r="AB838" s="3">
        <f>IF(WEEKDAY(Y838,2)=6,Y838-1,IF(WEEKDAY(Y838,2)=7,Y838-2,IF(Z838="08:30",IF(WEEKDAY(Y838,2)=1,Y838-3, Y838-1),Y838)))</f>
        <v>45869</v>
      </c>
      <c r="AC838" s="3">
        <f>WORKDAY(AB838,1,[1]USHolidays!$B$2:$B$11)</f>
        <v>45870</v>
      </c>
      <c r="AD838">
        <f>ROUND(P838*10, 0)</f>
        <v>2</v>
      </c>
      <c r="AE838">
        <f>ROUND(N838*20, 0)</f>
        <v>1</v>
      </c>
      <c r="AF838">
        <f>ROUND(O838, 0)</f>
        <v>2</v>
      </c>
      <c r="AG838">
        <f>IF(J838 = "", 999, ROUND(J838*10, 0))</f>
        <v>24</v>
      </c>
    </row>
    <row r="839" spans="1:33" x14ac:dyDescent="0.25">
      <c r="A839">
        <v>384</v>
      </c>
      <c r="B839" t="s">
        <v>1501</v>
      </c>
      <c r="C839" t="s">
        <v>1500</v>
      </c>
      <c r="D839" t="s">
        <v>17</v>
      </c>
      <c r="E839" t="s">
        <v>47</v>
      </c>
      <c r="F839" t="s">
        <v>46</v>
      </c>
      <c r="G839" t="s">
        <v>11</v>
      </c>
      <c r="H839">
        <v>2257.5700000000002</v>
      </c>
      <c r="I839">
        <v>27.02</v>
      </c>
      <c r="J839">
        <v>8.77</v>
      </c>
      <c r="K839">
        <v>49.85</v>
      </c>
      <c r="L839">
        <v>3.97</v>
      </c>
      <c r="M839" s="2">
        <v>2.69E-2</v>
      </c>
      <c r="N839" s="2">
        <v>5.8299999999999998E-2</v>
      </c>
      <c r="O839">
        <v>4.37</v>
      </c>
      <c r="P839">
        <v>0.17</v>
      </c>
      <c r="Q839" s="2">
        <v>5.2400000000000002E-2</v>
      </c>
      <c r="R839" s="2">
        <v>2.9899999999999999E-2</v>
      </c>
      <c r="S839" s="2">
        <v>-0.2525</v>
      </c>
      <c r="T839">
        <v>0.42</v>
      </c>
      <c r="U839" s="1">
        <v>45874.354166666664</v>
      </c>
      <c r="V839">
        <v>164.14</v>
      </c>
      <c r="W839">
        <v>136</v>
      </c>
      <c r="X839">
        <v>115.96</v>
      </c>
      <c r="Y839" s="3">
        <f>DATE(YEAR(U839), MONTH(U839), DAY(U839))</f>
        <v>45874</v>
      </c>
      <c r="Z839" t="str">
        <f>IF(TEXT(U839, "hh:mm") = "00:00", "08:30", TEXT(U839, "hh:mm"))</f>
        <v>08:30</v>
      </c>
      <c r="AA839" s="3">
        <f>WORKDAY(AB839,-1,[1]USHolidays!$B$2:$B$11)</f>
        <v>45870</v>
      </c>
      <c r="AB839" s="3">
        <f>IF(WEEKDAY(Y839,2)=6,Y839-1,IF(WEEKDAY(Y839,2)=7,Y839-2,IF(Z839="08:30",IF(WEEKDAY(Y839,2)=1,Y839-3, Y839-1),Y839)))</f>
        <v>45873</v>
      </c>
      <c r="AC839" s="3">
        <f>WORKDAY(AB839,1,[1]USHolidays!$B$2:$B$11)</f>
        <v>45874</v>
      </c>
      <c r="AD839">
        <f>ROUND(P839*10, 0)</f>
        <v>2</v>
      </c>
      <c r="AE839">
        <f>ROUND(N839*20, 0)</f>
        <v>1</v>
      </c>
      <c r="AF839">
        <f>ROUND(O839, 0)</f>
        <v>4</v>
      </c>
      <c r="AG839">
        <f>IF(J839 = "", 999, ROUND(J839*10, 0))</f>
        <v>88</v>
      </c>
    </row>
    <row r="840" spans="1:33" x14ac:dyDescent="0.25">
      <c r="A840">
        <v>273</v>
      </c>
      <c r="B840" t="s">
        <v>1499</v>
      </c>
      <c r="C840" t="s">
        <v>1498</v>
      </c>
      <c r="D840" t="s">
        <v>3</v>
      </c>
      <c r="E840" t="s">
        <v>94</v>
      </c>
      <c r="F840" t="s">
        <v>677</v>
      </c>
      <c r="G840" t="s">
        <v>11</v>
      </c>
      <c r="H840">
        <v>12814.62</v>
      </c>
      <c r="I840">
        <v>17.39</v>
      </c>
      <c r="J840">
        <v>4.16</v>
      </c>
      <c r="K840">
        <v>16.09</v>
      </c>
      <c r="L840">
        <v>2.13</v>
      </c>
      <c r="M840" s="2">
        <v>6.8000000000000005E-2</v>
      </c>
      <c r="N840" s="2">
        <v>5.8299999999999998E-2</v>
      </c>
      <c r="O840">
        <v>2.98</v>
      </c>
      <c r="P840">
        <v>1.58</v>
      </c>
      <c r="Q840" s="2">
        <v>0.4587</v>
      </c>
      <c r="R840" s="2">
        <v>-5.3900000000000003E-2</v>
      </c>
      <c r="S840" s="2">
        <v>-5.9799999999999999E-2</v>
      </c>
      <c r="T840">
        <v>0.73</v>
      </c>
      <c r="U840" s="1">
        <v>45862.6875</v>
      </c>
      <c r="V840">
        <v>1656.64</v>
      </c>
      <c r="W840">
        <v>53.88</v>
      </c>
      <c r="X840">
        <v>45.28</v>
      </c>
      <c r="Y840" s="3">
        <f>DATE(YEAR(U840), MONTH(U840), DAY(U840))</f>
        <v>45862</v>
      </c>
      <c r="Z840" t="str">
        <f>IF(TEXT(U840, "hh:mm") = "00:00", "08:30", TEXT(U840, "hh:mm"))</f>
        <v>16:30</v>
      </c>
      <c r="AA840" s="3">
        <f>WORKDAY(AB840,-1,[1]USHolidays!$B$2:$B$11)</f>
        <v>45861</v>
      </c>
      <c r="AB840" s="3">
        <f>IF(WEEKDAY(Y840,2)=6,Y840-1,IF(WEEKDAY(Y840,2)=7,Y840-2,IF(Z840="08:30",IF(WEEKDAY(Y840,2)=1,Y840-3, Y840-1),Y840)))</f>
        <v>45862</v>
      </c>
      <c r="AC840" s="3">
        <f>WORKDAY(AB840,1,[1]USHolidays!$B$2:$B$11)</f>
        <v>45863</v>
      </c>
      <c r="AD840">
        <f>ROUND(P840*10, 0)</f>
        <v>16</v>
      </c>
      <c r="AE840">
        <f>ROUND(N840*20, 0)</f>
        <v>1</v>
      </c>
      <c r="AF840">
        <f>ROUND(O840, 0)</f>
        <v>3</v>
      </c>
      <c r="AG840">
        <f>IF(J840 = "", 999, ROUND(J840*10, 0))</f>
        <v>42</v>
      </c>
    </row>
    <row r="841" spans="1:33" x14ac:dyDescent="0.25">
      <c r="A841">
        <v>432</v>
      </c>
      <c r="B841" t="s">
        <v>1497</v>
      </c>
      <c r="C841" t="s">
        <v>1496</v>
      </c>
      <c r="D841" t="s">
        <v>3</v>
      </c>
      <c r="E841" t="s">
        <v>47</v>
      </c>
      <c r="F841" t="s">
        <v>367</v>
      </c>
      <c r="G841" t="s">
        <v>11</v>
      </c>
      <c r="H841">
        <v>5712.66</v>
      </c>
      <c r="I841">
        <v>24.65</v>
      </c>
      <c r="K841">
        <v>27.55</v>
      </c>
      <c r="L841">
        <v>13.31</v>
      </c>
      <c r="N841" s="2">
        <v>5.8200000000000002E-2</v>
      </c>
      <c r="O841">
        <v>1.84</v>
      </c>
      <c r="P841">
        <v>0.14000000000000001</v>
      </c>
      <c r="Q841" s="2">
        <v>0.2215</v>
      </c>
      <c r="R841" s="2">
        <v>5.16E-2</v>
      </c>
      <c r="S841" s="2">
        <v>0.2417</v>
      </c>
      <c r="T841">
        <v>0.78</v>
      </c>
      <c r="U841" s="1">
        <v>45875.6875</v>
      </c>
      <c r="V841">
        <v>246.8</v>
      </c>
      <c r="W841">
        <v>213.33</v>
      </c>
      <c r="X841">
        <v>203.39</v>
      </c>
      <c r="Y841" s="3">
        <f>DATE(YEAR(U841), MONTH(U841), DAY(U841))</f>
        <v>45875</v>
      </c>
      <c r="Z841" t="str">
        <f>IF(TEXT(U841, "hh:mm") = "00:00", "08:30", TEXT(U841, "hh:mm"))</f>
        <v>16:30</v>
      </c>
      <c r="AA841" s="3">
        <f>WORKDAY(AB841,-1,[1]USHolidays!$B$2:$B$11)</f>
        <v>45874</v>
      </c>
      <c r="AB841" s="3">
        <f>IF(WEEKDAY(Y841,2)=6,Y841-1,IF(WEEKDAY(Y841,2)=7,Y841-2,IF(Z841="08:30",IF(WEEKDAY(Y841,2)=1,Y841-3, Y841-1),Y841)))</f>
        <v>45875</v>
      </c>
      <c r="AC841" s="3">
        <f>WORKDAY(AB841,1,[1]USHolidays!$B$2:$B$11)</f>
        <v>45876</v>
      </c>
      <c r="AD841">
        <f>ROUND(P841*10, 0)</f>
        <v>1</v>
      </c>
      <c r="AE841">
        <f>ROUND(N841*20, 0)</f>
        <v>1</v>
      </c>
      <c r="AF841">
        <f>ROUND(O841, 0)</f>
        <v>2</v>
      </c>
      <c r="AG841">
        <f>IF(J841 = "", 999, ROUND(J841*10, 0))</f>
        <v>999</v>
      </c>
    </row>
    <row r="842" spans="1:33" x14ac:dyDescent="0.25">
      <c r="A842">
        <v>300</v>
      </c>
      <c r="B842" t="s">
        <v>1495</v>
      </c>
      <c r="C842" t="s">
        <v>1494</v>
      </c>
      <c r="D842" t="s">
        <v>3</v>
      </c>
      <c r="E842" t="s">
        <v>8</v>
      </c>
      <c r="F842" t="s">
        <v>222</v>
      </c>
      <c r="G842" t="s">
        <v>114</v>
      </c>
      <c r="H842">
        <v>42809.04</v>
      </c>
      <c r="I842">
        <v>23.73</v>
      </c>
      <c r="J842">
        <v>2.54</v>
      </c>
      <c r="K842">
        <v>4.47</v>
      </c>
      <c r="L842">
        <v>0.63</v>
      </c>
      <c r="M842" s="2">
        <v>1.9400000000000001E-2</v>
      </c>
      <c r="N842" s="2">
        <v>5.8200000000000002E-2</v>
      </c>
      <c r="O842">
        <v>1.44</v>
      </c>
      <c r="P842">
        <v>0.63</v>
      </c>
      <c r="Q842" s="2">
        <v>0.12839999999999999</v>
      </c>
      <c r="R842" s="2">
        <v>-6.1100000000000002E-2</v>
      </c>
      <c r="S842" s="2">
        <v>-1E-3</v>
      </c>
      <c r="T842">
        <v>0.23</v>
      </c>
      <c r="U842" s="1">
        <v>45869.354166666664</v>
      </c>
      <c r="V842">
        <v>15361.27</v>
      </c>
      <c r="W842">
        <v>11.37</v>
      </c>
      <c r="X842">
        <v>9.5299999999999994</v>
      </c>
      <c r="Y842" s="3">
        <f>DATE(YEAR(U842), MONTH(U842), DAY(U842))</f>
        <v>45869</v>
      </c>
      <c r="Z842" t="str">
        <f>IF(TEXT(U842, "hh:mm") = "00:00", "08:30", TEXT(U842, "hh:mm"))</f>
        <v>08:30</v>
      </c>
      <c r="AA842" s="3">
        <f>WORKDAY(AB842,-1,[1]USHolidays!$B$2:$B$11)</f>
        <v>45867</v>
      </c>
      <c r="AB842" s="3">
        <f>IF(WEEKDAY(Y842,2)=6,Y842-1,IF(WEEKDAY(Y842,2)=7,Y842-2,IF(Z842="08:30",IF(WEEKDAY(Y842,2)=1,Y842-3, Y842-1),Y842)))</f>
        <v>45868</v>
      </c>
      <c r="AC842" s="3">
        <f>WORKDAY(AB842,1,[1]USHolidays!$B$2:$B$11)</f>
        <v>45869</v>
      </c>
      <c r="AD842">
        <f>ROUND(P842*10, 0)</f>
        <v>6</v>
      </c>
      <c r="AE842">
        <f>ROUND(N842*20, 0)</f>
        <v>1</v>
      </c>
      <c r="AF842">
        <f>ROUND(O842, 0)</f>
        <v>1</v>
      </c>
      <c r="AG842">
        <f>IF(J842 = "", 999, ROUND(J842*10, 0))</f>
        <v>25</v>
      </c>
    </row>
    <row r="843" spans="1:33" x14ac:dyDescent="0.25">
      <c r="A843">
        <v>166</v>
      </c>
      <c r="B843" t="s">
        <v>1493</v>
      </c>
      <c r="C843" t="s">
        <v>1492</v>
      </c>
      <c r="D843" t="s">
        <v>3</v>
      </c>
      <c r="E843" t="s">
        <v>119</v>
      </c>
      <c r="F843" t="s">
        <v>516</v>
      </c>
      <c r="G843" t="s">
        <v>11</v>
      </c>
      <c r="H843">
        <v>13351.93</v>
      </c>
      <c r="I843">
        <v>15.33</v>
      </c>
      <c r="J843">
        <v>3.46</v>
      </c>
      <c r="K843">
        <v>39.39</v>
      </c>
      <c r="M843" s="2">
        <v>7.7799999999999994E-2</v>
      </c>
      <c r="N843" s="2">
        <v>5.8000000000000003E-2</v>
      </c>
      <c r="O843">
        <v>4.09</v>
      </c>
      <c r="P843">
        <v>0.28000000000000003</v>
      </c>
      <c r="Q843" s="2">
        <v>5.9900000000000002E-2</v>
      </c>
      <c r="R843" s="2">
        <v>4.7100000000000003E-2</v>
      </c>
      <c r="S843" s="2">
        <v>6.3E-2</v>
      </c>
      <c r="T843">
        <v>0.51</v>
      </c>
      <c r="U843" s="1">
        <v>45873.354166666664</v>
      </c>
      <c r="V843">
        <v>537.66999999999996</v>
      </c>
      <c r="W843">
        <v>45</v>
      </c>
      <c r="X843">
        <v>49.33</v>
      </c>
      <c r="Y843" s="3">
        <f>DATE(YEAR(U843), MONTH(U843), DAY(U843))</f>
        <v>45873</v>
      </c>
      <c r="Z843" t="str">
        <f>IF(TEXT(U843, "hh:mm") = "00:00", "08:30", TEXT(U843, "hh:mm"))</f>
        <v>08:30</v>
      </c>
      <c r="AA843" s="3">
        <f>WORKDAY(AB843,-1,[1]USHolidays!$B$2:$B$11)</f>
        <v>45869</v>
      </c>
      <c r="AB843" s="3">
        <f>IF(WEEKDAY(Y843,2)=6,Y843-1,IF(WEEKDAY(Y843,2)=7,Y843-2,IF(Z843="08:30",IF(WEEKDAY(Y843,2)=1,Y843-3, Y843-1),Y843)))</f>
        <v>45870</v>
      </c>
      <c r="AC843" s="3">
        <f>WORKDAY(AB843,1,[1]USHolidays!$B$2:$B$11)</f>
        <v>45873</v>
      </c>
      <c r="AD843">
        <f>ROUND(P843*10, 0)</f>
        <v>3</v>
      </c>
      <c r="AE843">
        <f>ROUND(N843*20, 0)</f>
        <v>1</v>
      </c>
      <c r="AF843">
        <f>ROUND(O843, 0)</f>
        <v>4</v>
      </c>
      <c r="AG843">
        <f>IF(J843 = "", 999, ROUND(J843*10, 0))</f>
        <v>35</v>
      </c>
    </row>
    <row r="844" spans="1:33" x14ac:dyDescent="0.25">
      <c r="A844">
        <v>457</v>
      </c>
      <c r="B844" t="s">
        <v>1491</v>
      </c>
      <c r="C844" t="s">
        <v>1490</v>
      </c>
      <c r="D844" t="s">
        <v>3</v>
      </c>
      <c r="E844" t="s">
        <v>47</v>
      </c>
      <c r="F844" t="s">
        <v>367</v>
      </c>
      <c r="G844" t="s">
        <v>11</v>
      </c>
      <c r="H844">
        <v>2788.62</v>
      </c>
      <c r="K844">
        <v>1.7</v>
      </c>
      <c r="L844">
        <v>1.29</v>
      </c>
      <c r="N844" s="2">
        <v>5.8000000000000003E-2</v>
      </c>
      <c r="O844">
        <v>0.66</v>
      </c>
      <c r="P844">
        <v>11.49</v>
      </c>
      <c r="Q844" s="2">
        <v>-3.5999999999999997E-2</v>
      </c>
      <c r="S844" s="2">
        <v>-0.14119999999999999</v>
      </c>
      <c r="U844" s="1">
        <v>45883.354166666664</v>
      </c>
      <c r="V844">
        <v>1663.95</v>
      </c>
      <c r="X844">
        <v>14.6</v>
      </c>
      <c r="Y844" s="3">
        <f>DATE(YEAR(U844), MONTH(U844), DAY(U844))</f>
        <v>45883</v>
      </c>
      <c r="Z844" t="str">
        <f>IF(TEXT(U844, "hh:mm") = "00:00", "08:30", TEXT(U844, "hh:mm"))</f>
        <v>08:30</v>
      </c>
      <c r="AA844" s="3">
        <f>WORKDAY(AB844,-1,[1]USHolidays!$B$2:$B$11)</f>
        <v>45881</v>
      </c>
      <c r="AB844" s="3">
        <f>IF(WEEKDAY(Y844,2)=6,Y844-1,IF(WEEKDAY(Y844,2)=7,Y844-2,IF(Z844="08:30",IF(WEEKDAY(Y844,2)=1,Y844-3, Y844-1),Y844)))</f>
        <v>45882</v>
      </c>
      <c r="AC844" s="3">
        <f>WORKDAY(AB844,1,[1]USHolidays!$B$2:$B$11)</f>
        <v>45883</v>
      </c>
      <c r="AD844">
        <f>ROUND(P844*10, 0)</f>
        <v>115</v>
      </c>
      <c r="AE844">
        <f>ROUND(N844*20, 0)</f>
        <v>1</v>
      </c>
      <c r="AF844">
        <f>ROUND(O844, 0)</f>
        <v>1</v>
      </c>
      <c r="AG844">
        <f>IF(J844 = "", 999, ROUND(J844*10, 0))</f>
        <v>999</v>
      </c>
    </row>
    <row r="845" spans="1:33" x14ac:dyDescent="0.25">
      <c r="A845">
        <v>99</v>
      </c>
      <c r="B845" t="s">
        <v>1489</v>
      </c>
      <c r="C845" t="s">
        <v>1488</v>
      </c>
      <c r="D845" t="s">
        <v>3</v>
      </c>
      <c r="E845" t="s">
        <v>51</v>
      </c>
      <c r="F845" t="s">
        <v>623</v>
      </c>
      <c r="G845" t="s">
        <v>11</v>
      </c>
      <c r="H845">
        <v>6147.59</v>
      </c>
      <c r="K845">
        <v>0.88</v>
      </c>
      <c r="L845">
        <v>4.46</v>
      </c>
      <c r="M845" s="2">
        <v>3.61E-2</v>
      </c>
      <c r="N845" s="2">
        <v>5.8000000000000003E-2</v>
      </c>
      <c r="O845">
        <v>4.25</v>
      </c>
      <c r="P845">
        <v>124.04</v>
      </c>
      <c r="Q845" s="2">
        <v>-0.33200000000000002</v>
      </c>
      <c r="R845" s="2">
        <v>0.22559999999999999</v>
      </c>
      <c r="S845" s="2">
        <v>0.23719999999999999</v>
      </c>
      <c r="T845">
        <v>1.1100000000000001</v>
      </c>
      <c r="U845" s="1">
        <v>45870.354166666664</v>
      </c>
      <c r="V845">
        <v>919.26</v>
      </c>
      <c r="W845">
        <v>36.75</v>
      </c>
      <c r="X845">
        <v>34.22</v>
      </c>
      <c r="Y845" s="3">
        <f>DATE(YEAR(U845), MONTH(U845), DAY(U845))</f>
        <v>45870</v>
      </c>
      <c r="Z845" t="str">
        <f>IF(TEXT(U845, "hh:mm") = "00:00", "08:30", TEXT(U845, "hh:mm"))</f>
        <v>08:30</v>
      </c>
      <c r="AA845" s="3">
        <f>WORKDAY(AB845,-1,[1]USHolidays!$B$2:$B$11)</f>
        <v>45868</v>
      </c>
      <c r="AB845" s="3">
        <f>IF(WEEKDAY(Y845,2)=6,Y845-1,IF(WEEKDAY(Y845,2)=7,Y845-2,IF(Z845="08:30",IF(WEEKDAY(Y845,2)=1,Y845-3, Y845-1),Y845)))</f>
        <v>45869</v>
      </c>
      <c r="AC845" s="3">
        <f>WORKDAY(AB845,1,[1]USHolidays!$B$2:$B$11)</f>
        <v>45870</v>
      </c>
      <c r="AD845">
        <f>ROUND(P845*10, 0)</f>
        <v>1240</v>
      </c>
      <c r="AE845">
        <f>ROUND(N845*20, 0)</f>
        <v>1</v>
      </c>
      <c r="AF845">
        <f>ROUND(O845, 0)</f>
        <v>4</v>
      </c>
      <c r="AG845">
        <f>IF(J845 = "", 999, ROUND(J845*10, 0))</f>
        <v>999</v>
      </c>
    </row>
    <row r="846" spans="1:33" x14ac:dyDescent="0.25">
      <c r="A846">
        <v>508</v>
      </c>
      <c r="B846" t="s">
        <v>1487</v>
      </c>
      <c r="C846" t="s">
        <v>1486</v>
      </c>
      <c r="D846" t="s">
        <v>3</v>
      </c>
      <c r="E846" t="s">
        <v>233</v>
      </c>
      <c r="F846" t="s">
        <v>293</v>
      </c>
      <c r="G846" t="s">
        <v>56</v>
      </c>
      <c r="H846">
        <v>18005.87</v>
      </c>
      <c r="I846">
        <v>16.37</v>
      </c>
      <c r="J846">
        <v>7.95</v>
      </c>
      <c r="K846">
        <v>15.22</v>
      </c>
      <c r="L846">
        <v>9.4499999999999993</v>
      </c>
      <c r="M846" s="2">
        <v>4.41E-2</v>
      </c>
      <c r="N846" s="2">
        <v>5.7700000000000001E-2</v>
      </c>
      <c r="O846">
        <v>8.7100000000000009</v>
      </c>
      <c r="P846">
        <v>4.05</v>
      </c>
      <c r="Q846" s="2">
        <v>7.3300000000000004E-2</v>
      </c>
      <c r="R846" s="2">
        <v>0.27750000000000002</v>
      </c>
      <c r="S846" s="2">
        <v>8.4599999999999995E-2</v>
      </c>
      <c r="T846">
        <v>0.79</v>
      </c>
      <c r="U846" s="1">
        <v>45861.354166666664</v>
      </c>
      <c r="V846">
        <v>1370.65</v>
      </c>
      <c r="W846">
        <v>39.880000000000003</v>
      </c>
      <c r="X846">
        <v>33.33</v>
      </c>
      <c r="Y846" s="3">
        <f>DATE(YEAR(U846), MONTH(U846), DAY(U846))</f>
        <v>45861</v>
      </c>
      <c r="Z846" t="str">
        <f>IF(TEXT(U846, "hh:mm") = "00:00", "08:30", TEXT(U846, "hh:mm"))</f>
        <v>08:30</v>
      </c>
      <c r="AA846" s="3">
        <f>WORKDAY(AB846,-1,[1]USHolidays!$B$2:$B$11)</f>
        <v>45859</v>
      </c>
      <c r="AB846" s="3">
        <f>IF(WEEKDAY(Y846,2)=6,Y846-1,IF(WEEKDAY(Y846,2)=7,Y846-2,IF(Z846="08:30",IF(WEEKDAY(Y846,2)=1,Y846-3, Y846-1),Y846)))</f>
        <v>45860</v>
      </c>
      <c r="AC846" s="3">
        <f>WORKDAY(AB846,1,[1]USHolidays!$B$2:$B$11)</f>
        <v>45861</v>
      </c>
      <c r="AD846">
        <f>ROUND(P846*10, 0)</f>
        <v>41</v>
      </c>
      <c r="AE846">
        <f>ROUND(N846*20, 0)</f>
        <v>1</v>
      </c>
      <c r="AF846">
        <f>ROUND(O846, 0)</f>
        <v>9</v>
      </c>
      <c r="AG846">
        <f>IF(J846 = "", 999, ROUND(J846*10, 0))</f>
        <v>80</v>
      </c>
    </row>
    <row r="847" spans="1:33" x14ac:dyDescent="0.25">
      <c r="A847">
        <v>16</v>
      </c>
      <c r="B847" t="s">
        <v>1485</v>
      </c>
      <c r="C847" t="s">
        <v>1484</v>
      </c>
      <c r="D847" t="s">
        <v>60</v>
      </c>
      <c r="E847" t="s">
        <v>47</v>
      </c>
      <c r="F847" t="s">
        <v>1281</v>
      </c>
      <c r="G847" t="s">
        <v>11</v>
      </c>
      <c r="H847">
        <v>30230.83</v>
      </c>
      <c r="I847">
        <v>27.69</v>
      </c>
      <c r="J847">
        <v>10.65</v>
      </c>
      <c r="K847">
        <v>46.73</v>
      </c>
      <c r="L847">
        <v>12.39</v>
      </c>
      <c r="M847" s="2">
        <v>3.3000000000000002E-2</v>
      </c>
      <c r="N847" s="2">
        <v>5.74E-2</v>
      </c>
      <c r="O847">
        <v>2.4500000000000002</v>
      </c>
      <c r="P847">
        <v>0.47</v>
      </c>
      <c r="Q847" s="2">
        <v>1.3299999999999999E-2</v>
      </c>
      <c r="R847" s="2">
        <v>0.31190000000000001</v>
      </c>
      <c r="S847" s="2">
        <v>0.24540000000000001</v>
      </c>
      <c r="T847">
        <v>0.66</v>
      </c>
      <c r="U847" s="1">
        <v>45874.354166666664</v>
      </c>
      <c r="V847">
        <v>3561.61</v>
      </c>
      <c r="W847">
        <v>59.1</v>
      </c>
      <c r="X847">
        <v>62.92</v>
      </c>
      <c r="Y847" s="3">
        <f>DATE(YEAR(U847), MONTH(U847), DAY(U847))</f>
        <v>45874</v>
      </c>
      <c r="Z847" t="str">
        <f>IF(TEXT(U847, "hh:mm") = "00:00", "08:30", TEXT(U847, "hh:mm"))</f>
        <v>08:30</v>
      </c>
      <c r="AA847" s="3">
        <f>WORKDAY(AB847,-1,[1]USHolidays!$B$2:$B$11)</f>
        <v>45870</v>
      </c>
      <c r="AB847" s="3">
        <f>IF(WEEKDAY(Y847,2)=6,Y847-1,IF(WEEKDAY(Y847,2)=7,Y847-2,IF(Z847="08:30",IF(WEEKDAY(Y847,2)=1,Y847-3, Y847-1),Y847)))</f>
        <v>45873</v>
      </c>
      <c r="AC847" s="3">
        <f>WORKDAY(AB847,1,[1]USHolidays!$B$2:$B$11)</f>
        <v>45874</v>
      </c>
      <c r="AD847">
        <f>ROUND(P847*10, 0)</f>
        <v>5</v>
      </c>
      <c r="AE847">
        <f>ROUND(N847*20, 0)</f>
        <v>1</v>
      </c>
      <c r="AF847">
        <f>ROUND(O847, 0)</f>
        <v>2</v>
      </c>
      <c r="AG847">
        <f>IF(J847 = "", 999, ROUND(J847*10, 0))</f>
        <v>107</v>
      </c>
    </row>
    <row r="848" spans="1:33" x14ac:dyDescent="0.25">
      <c r="A848">
        <v>30</v>
      </c>
      <c r="B848" t="s">
        <v>1483</v>
      </c>
      <c r="C848" t="s">
        <v>1482</v>
      </c>
      <c r="D848" t="s">
        <v>60</v>
      </c>
      <c r="E848" t="s">
        <v>29</v>
      </c>
      <c r="F848" t="s">
        <v>572</v>
      </c>
      <c r="G848" t="s">
        <v>489</v>
      </c>
      <c r="H848">
        <v>14121.76</v>
      </c>
      <c r="I848">
        <v>22.85</v>
      </c>
      <c r="J848">
        <v>3.14</v>
      </c>
      <c r="K848">
        <v>20.81</v>
      </c>
      <c r="L848">
        <v>7.65</v>
      </c>
      <c r="M848" s="2">
        <v>1.24E-2</v>
      </c>
      <c r="N848" s="2">
        <v>5.74E-2</v>
      </c>
      <c r="O848">
        <v>3.71</v>
      </c>
      <c r="P848">
        <v>1.25</v>
      </c>
      <c r="Q848" s="2">
        <v>0.1615</v>
      </c>
      <c r="R848" s="2">
        <v>0.18179999999999999</v>
      </c>
      <c r="S848" s="2">
        <v>0.25879999999999997</v>
      </c>
      <c r="T848">
        <v>1.06</v>
      </c>
      <c r="U848" s="1">
        <v>45862.354166666664</v>
      </c>
      <c r="V848">
        <v>932.86</v>
      </c>
      <c r="W848">
        <v>170.9</v>
      </c>
      <c r="X848">
        <v>164.5</v>
      </c>
      <c r="Y848" s="3">
        <f>DATE(YEAR(U848), MONTH(U848), DAY(U848))</f>
        <v>45862</v>
      </c>
      <c r="Z848" t="str">
        <f>IF(TEXT(U848, "hh:mm") = "00:00", "08:30", TEXT(U848, "hh:mm"))</f>
        <v>08:30</v>
      </c>
      <c r="AA848" s="3">
        <f>WORKDAY(AB848,-1,[1]USHolidays!$B$2:$B$11)</f>
        <v>45860</v>
      </c>
      <c r="AB848" s="3">
        <f>IF(WEEKDAY(Y848,2)=6,Y848-1,IF(WEEKDAY(Y848,2)=7,Y848-2,IF(Z848="08:30",IF(WEEKDAY(Y848,2)=1,Y848-3, Y848-1),Y848)))</f>
        <v>45861</v>
      </c>
      <c r="AC848" s="3">
        <f>WORKDAY(AB848,1,[1]USHolidays!$B$2:$B$11)</f>
        <v>45862</v>
      </c>
      <c r="AD848">
        <f>ROUND(P848*10, 0)</f>
        <v>13</v>
      </c>
      <c r="AE848">
        <f>ROUND(N848*20, 0)</f>
        <v>1</v>
      </c>
      <c r="AF848">
        <f>ROUND(O848, 0)</f>
        <v>4</v>
      </c>
      <c r="AG848">
        <f>IF(J848 = "", 999, ROUND(J848*10, 0))</f>
        <v>31</v>
      </c>
    </row>
    <row r="849" spans="1:33" x14ac:dyDescent="0.25">
      <c r="A849">
        <v>39</v>
      </c>
      <c r="B849" t="s">
        <v>1481</v>
      </c>
      <c r="C849" t="s">
        <v>1480</v>
      </c>
      <c r="D849" t="s">
        <v>3</v>
      </c>
      <c r="E849" t="s">
        <v>8</v>
      </c>
      <c r="F849" t="s">
        <v>59</v>
      </c>
      <c r="G849" t="s">
        <v>110</v>
      </c>
      <c r="H849">
        <v>40567.089999999997</v>
      </c>
      <c r="I849">
        <v>38.06</v>
      </c>
      <c r="J849">
        <v>3.79</v>
      </c>
      <c r="K849">
        <v>44.73</v>
      </c>
      <c r="L849">
        <v>2.85</v>
      </c>
      <c r="M849" s="2">
        <v>4.0000000000000001E-3</v>
      </c>
      <c r="N849" s="2">
        <v>5.7099999999999998E-2</v>
      </c>
      <c r="O849">
        <v>3.79</v>
      </c>
      <c r="P849">
        <v>0.24</v>
      </c>
      <c r="Q849" s="2">
        <v>0.107</v>
      </c>
      <c r="R849" s="2">
        <v>-4.7800000000000002E-2</v>
      </c>
      <c r="S849" s="2">
        <v>-3.3799999999999997E-2</v>
      </c>
      <c r="T849">
        <v>1</v>
      </c>
      <c r="U849" s="1">
        <v>45888.6875</v>
      </c>
      <c r="V849">
        <v>1818.94</v>
      </c>
      <c r="W849">
        <v>100.72</v>
      </c>
      <c r="X849">
        <v>82.02</v>
      </c>
      <c r="Y849" s="3">
        <f>DATE(YEAR(U849), MONTH(U849), DAY(U849))</f>
        <v>45888</v>
      </c>
      <c r="Z849" t="str">
        <f>IF(TEXT(U849, "hh:mm") = "00:00", "08:30", TEXT(U849, "hh:mm"))</f>
        <v>16:30</v>
      </c>
      <c r="AA849" s="3">
        <f>WORKDAY(AB849,-1,[1]USHolidays!$B$2:$B$11)</f>
        <v>45887</v>
      </c>
      <c r="AB849" s="3">
        <f>IF(WEEKDAY(Y849,2)=6,Y849-1,IF(WEEKDAY(Y849,2)=7,Y849-2,IF(Z849="08:30",IF(WEEKDAY(Y849,2)=1,Y849-3, Y849-1),Y849)))</f>
        <v>45888</v>
      </c>
      <c r="AC849" s="3">
        <f>WORKDAY(AB849,1,[1]USHolidays!$B$2:$B$11)</f>
        <v>45889</v>
      </c>
      <c r="AD849">
        <f>ROUND(P849*10, 0)</f>
        <v>2</v>
      </c>
      <c r="AE849">
        <f>ROUND(N849*20, 0)</f>
        <v>1</v>
      </c>
      <c r="AF849">
        <f>ROUND(O849, 0)</f>
        <v>4</v>
      </c>
      <c r="AG849">
        <f>IF(J849 = "", 999, ROUND(J849*10, 0))</f>
        <v>38</v>
      </c>
    </row>
    <row r="850" spans="1:33" x14ac:dyDescent="0.25">
      <c r="A850">
        <v>284</v>
      </c>
      <c r="B850" t="s">
        <v>1479</v>
      </c>
      <c r="C850" t="s">
        <v>1478</v>
      </c>
      <c r="D850" t="s">
        <v>3</v>
      </c>
      <c r="E850" t="s">
        <v>88</v>
      </c>
      <c r="F850" t="s">
        <v>87</v>
      </c>
      <c r="G850" t="s">
        <v>56</v>
      </c>
      <c r="H850">
        <v>35659.519999999997</v>
      </c>
      <c r="I850">
        <v>45.46</v>
      </c>
      <c r="J850">
        <v>2.09</v>
      </c>
      <c r="K850">
        <v>34.26</v>
      </c>
      <c r="L850">
        <v>0.83</v>
      </c>
      <c r="M850" s="2">
        <v>8.2000000000000007E-3</v>
      </c>
      <c r="N850" s="2">
        <v>5.7000000000000002E-2</v>
      </c>
      <c r="O850">
        <v>3.95</v>
      </c>
      <c r="P850">
        <v>0</v>
      </c>
      <c r="Q850" s="2">
        <v>0.58850000000000002</v>
      </c>
      <c r="R850" s="2">
        <v>0.1285</v>
      </c>
      <c r="S850" s="2">
        <v>0.57410000000000005</v>
      </c>
      <c r="T850">
        <v>0.41</v>
      </c>
      <c r="U850" s="1">
        <v>45880.354166666664</v>
      </c>
      <c r="V850">
        <v>748.92</v>
      </c>
      <c r="W850">
        <v>192.17</v>
      </c>
      <c r="X850">
        <v>185.1</v>
      </c>
      <c r="Y850" s="3">
        <f>DATE(YEAR(U850), MONTH(U850), DAY(U850))</f>
        <v>45880</v>
      </c>
      <c r="Z850" t="str">
        <f>IF(TEXT(U850, "hh:mm") = "00:00", "08:30", TEXT(U850, "hh:mm"))</f>
        <v>08:30</v>
      </c>
      <c r="AA850" s="3">
        <f>WORKDAY(AB850,-1,[1]USHolidays!$B$2:$B$11)</f>
        <v>45876</v>
      </c>
      <c r="AB850" s="3">
        <f>IF(WEEKDAY(Y850,2)=6,Y850-1,IF(WEEKDAY(Y850,2)=7,Y850-2,IF(Z850="08:30",IF(WEEKDAY(Y850,2)=1,Y850-3, Y850-1),Y850)))</f>
        <v>45877</v>
      </c>
      <c r="AC850" s="3">
        <f>WORKDAY(AB850,1,[1]USHolidays!$B$2:$B$11)</f>
        <v>45880</v>
      </c>
      <c r="AD850">
        <f>ROUND(P850*10, 0)</f>
        <v>0</v>
      </c>
      <c r="AE850">
        <f>ROUND(N850*20, 0)</f>
        <v>1</v>
      </c>
      <c r="AF850">
        <f>ROUND(O850, 0)</f>
        <v>4</v>
      </c>
      <c r="AG850">
        <f>IF(J850 = "", 999, ROUND(J850*10, 0))</f>
        <v>21</v>
      </c>
    </row>
    <row r="851" spans="1:33" x14ac:dyDescent="0.25">
      <c r="A851">
        <v>621</v>
      </c>
      <c r="B851" t="s">
        <v>1477</v>
      </c>
      <c r="C851" t="s">
        <v>1476</v>
      </c>
      <c r="D851" t="s">
        <v>60</v>
      </c>
      <c r="E851" t="s">
        <v>29</v>
      </c>
      <c r="F851" t="s">
        <v>1072</v>
      </c>
      <c r="G851" t="s">
        <v>11</v>
      </c>
      <c r="H851">
        <v>29113.22</v>
      </c>
      <c r="I851">
        <v>9.01</v>
      </c>
      <c r="J851">
        <v>0.89</v>
      </c>
      <c r="K851">
        <v>41.3</v>
      </c>
      <c r="L851">
        <v>48.26</v>
      </c>
      <c r="N851" s="2">
        <v>5.7000000000000002E-2</v>
      </c>
      <c r="O851">
        <v>1.77</v>
      </c>
      <c r="P851">
        <v>2.4500000000000002</v>
      </c>
      <c r="Q851" s="2">
        <v>5.7099999999999998E-2</v>
      </c>
      <c r="R851" s="2">
        <v>0.30669999999999997</v>
      </c>
      <c r="S851" s="2">
        <v>-7.3800000000000004E-2</v>
      </c>
      <c r="T851">
        <v>1.49</v>
      </c>
      <c r="U851" s="1">
        <v>45854.6875</v>
      </c>
      <c r="V851">
        <v>7633.76</v>
      </c>
      <c r="W851">
        <v>111.05</v>
      </c>
      <c r="X851">
        <v>89.93</v>
      </c>
      <c r="Y851" s="3">
        <f>DATE(YEAR(U851), MONTH(U851), DAY(U851))</f>
        <v>45854</v>
      </c>
      <c r="Z851" t="str">
        <f>IF(TEXT(U851, "hh:mm") = "00:00", "08:30", TEXT(U851, "hh:mm"))</f>
        <v>16:30</v>
      </c>
      <c r="AA851" s="3">
        <f>WORKDAY(AB851,-1,[1]USHolidays!$B$2:$B$11)</f>
        <v>45853</v>
      </c>
      <c r="AB851" s="3">
        <f>IF(WEEKDAY(Y851,2)=6,Y851-1,IF(WEEKDAY(Y851,2)=7,Y851-2,IF(Z851="08:30",IF(WEEKDAY(Y851,2)=1,Y851-3, Y851-1),Y851)))</f>
        <v>45854</v>
      </c>
      <c r="AC851" s="3">
        <f>WORKDAY(AB851,1,[1]USHolidays!$B$2:$B$11)</f>
        <v>45855</v>
      </c>
      <c r="AD851">
        <f>ROUND(P851*10, 0)</f>
        <v>25</v>
      </c>
      <c r="AE851">
        <f>ROUND(N851*20, 0)</f>
        <v>1</v>
      </c>
      <c r="AF851">
        <f>ROUND(O851, 0)</f>
        <v>2</v>
      </c>
      <c r="AG851">
        <f>IF(J851 = "", 999, ROUND(J851*10, 0))</f>
        <v>9</v>
      </c>
    </row>
    <row r="852" spans="1:33" x14ac:dyDescent="0.25">
      <c r="A852">
        <v>342</v>
      </c>
      <c r="B852" t="s">
        <v>1475</v>
      </c>
      <c r="C852" t="s">
        <v>1474</v>
      </c>
      <c r="D852" t="s">
        <v>60</v>
      </c>
      <c r="E852" t="s">
        <v>29</v>
      </c>
      <c r="F852" t="s">
        <v>330</v>
      </c>
      <c r="G852" t="s">
        <v>11</v>
      </c>
      <c r="H852">
        <v>13926.51</v>
      </c>
      <c r="I852">
        <v>26.15</v>
      </c>
      <c r="J852">
        <v>1.93</v>
      </c>
      <c r="K852">
        <v>37.76</v>
      </c>
      <c r="L852">
        <v>0.53</v>
      </c>
      <c r="M852" s="2">
        <v>1.2200000000000001E-2</v>
      </c>
      <c r="N852" s="2">
        <v>5.6899999999999999E-2</v>
      </c>
      <c r="O852">
        <v>2.64</v>
      </c>
      <c r="P852">
        <v>0.47</v>
      </c>
      <c r="Q852" s="2">
        <v>4.5900000000000003E-2</v>
      </c>
      <c r="R852" s="2">
        <v>0.1033</v>
      </c>
      <c r="S852" s="2">
        <v>-0.157</v>
      </c>
      <c r="T852">
        <v>1.28</v>
      </c>
      <c r="U852" s="1">
        <v>45853.6875</v>
      </c>
      <c r="V852">
        <v>1109.51</v>
      </c>
      <c r="W852">
        <v>159.61000000000001</v>
      </c>
      <c r="X852">
        <v>143.87</v>
      </c>
      <c r="Y852" s="3">
        <f>DATE(YEAR(U852), MONTH(U852), DAY(U852))</f>
        <v>45853</v>
      </c>
      <c r="Z852" t="str">
        <f>IF(TEXT(U852, "hh:mm") = "00:00", "08:30", TEXT(U852, "hh:mm"))</f>
        <v>16:30</v>
      </c>
      <c r="AA852" s="3">
        <f>WORKDAY(AB852,-1,[1]USHolidays!$B$2:$B$11)</f>
        <v>45852</v>
      </c>
      <c r="AB852" s="3">
        <f>IF(WEEKDAY(Y852,2)=6,Y852-1,IF(WEEKDAY(Y852,2)=7,Y852-2,IF(Z852="08:30",IF(WEEKDAY(Y852,2)=1,Y852-3, Y852-1),Y852)))</f>
        <v>45853</v>
      </c>
      <c r="AC852" s="3">
        <f>WORKDAY(AB852,1,[1]USHolidays!$B$2:$B$11)</f>
        <v>45854</v>
      </c>
      <c r="AD852">
        <f>ROUND(P852*10, 0)</f>
        <v>5</v>
      </c>
      <c r="AE852">
        <f>ROUND(N852*20, 0)</f>
        <v>1</v>
      </c>
      <c r="AF852">
        <f>ROUND(O852, 0)</f>
        <v>3</v>
      </c>
      <c r="AG852">
        <f>IF(J852 = "", 999, ROUND(J852*10, 0))</f>
        <v>19</v>
      </c>
    </row>
    <row r="853" spans="1:33" x14ac:dyDescent="0.25">
      <c r="A853">
        <v>259</v>
      </c>
      <c r="B853" t="s">
        <v>1473</v>
      </c>
      <c r="C853" t="s">
        <v>1472</v>
      </c>
      <c r="D853" t="s">
        <v>17</v>
      </c>
      <c r="E853" t="s">
        <v>29</v>
      </c>
      <c r="F853" t="s">
        <v>1333</v>
      </c>
      <c r="G853" t="s">
        <v>11</v>
      </c>
      <c r="H853">
        <v>5528.32</v>
      </c>
      <c r="I853">
        <v>17.760000000000002</v>
      </c>
      <c r="J853">
        <v>2.0299999999999998</v>
      </c>
      <c r="K853">
        <v>74.91</v>
      </c>
      <c r="L853">
        <v>21.21</v>
      </c>
      <c r="M853" s="2">
        <v>1.5699999999999999E-2</v>
      </c>
      <c r="N853" s="2">
        <v>5.6899999999999999E-2</v>
      </c>
      <c r="O853">
        <v>6.37</v>
      </c>
      <c r="P853">
        <v>3.38</v>
      </c>
      <c r="Q853" s="2">
        <v>0.188</v>
      </c>
      <c r="R853" s="2">
        <v>6.9800000000000001E-2</v>
      </c>
      <c r="S853" s="2">
        <v>2.0999999999999999E-3</v>
      </c>
      <c r="T853">
        <v>1.19</v>
      </c>
      <c r="U853" s="1">
        <v>45867.354166666664</v>
      </c>
      <c r="V853">
        <v>187.22</v>
      </c>
      <c r="W853">
        <v>181.33</v>
      </c>
      <c r="X853">
        <v>155.29</v>
      </c>
      <c r="Y853" s="3">
        <f>DATE(YEAR(U853), MONTH(U853), DAY(U853))</f>
        <v>45867</v>
      </c>
      <c r="Z853" t="str">
        <f>IF(TEXT(U853, "hh:mm") = "00:00", "08:30", TEXT(U853, "hh:mm"))</f>
        <v>08:30</v>
      </c>
      <c r="AA853" s="3">
        <f>WORKDAY(AB853,-1,[1]USHolidays!$B$2:$B$11)</f>
        <v>45863</v>
      </c>
      <c r="AB853" s="3">
        <f>IF(WEEKDAY(Y853,2)=6,Y853-1,IF(WEEKDAY(Y853,2)=7,Y853-2,IF(Z853="08:30",IF(WEEKDAY(Y853,2)=1,Y853-3, Y853-1),Y853)))</f>
        <v>45866</v>
      </c>
      <c r="AC853" s="3">
        <f>WORKDAY(AB853,1,[1]USHolidays!$B$2:$B$11)</f>
        <v>45867</v>
      </c>
      <c r="AD853">
        <f>ROUND(P853*10, 0)</f>
        <v>34</v>
      </c>
      <c r="AE853">
        <f>ROUND(N853*20, 0)</f>
        <v>1</v>
      </c>
      <c r="AF853">
        <f>ROUND(O853, 0)</f>
        <v>6</v>
      </c>
      <c r="AG853">
        <f>IF(J853 = "", 999, ROUND(J853*10, 0))</f>
        <v>20</v>
      </c>
    </row>
    <row r="854" spans="1:33" x14ac:dyDescent="0.25">
      <c r="A854">
        <v>740</v>
      </c>
      <c r="B854" t="s">
        <v>1471</v>
      </c>
      <c r="C854" t="s">
        <v>1470</v>
      </c>
      <c r="D854" t="s">
        <v>3</v>
      </c>
      <c r="E854" t="s">
        <v>29</v>
      </c>
      <c r="F854" t="s">
        <v>84</v>
      </c>
      <c r="G854" t="s">
        <v>11</v>
      </c>
      <c r="H854">
        <v>13127.69</v>
      </c>
      <c r="I854">
        <v>40.270000000000003</v>
      </c>
      <c r="J854">
        <v>4.38</v>
      </c>
      <c r="K854">
        <v>5.44</v>
      </c>
      <c r="L854">
        <v>1.35</v>
      </c>
      <c r="M854" s="2">
        <v>8.2000000000000007E-3</v>
      </c>
      <c r="N854" s="2">
        <v>5.6800000000000003E-2</v>
      </c>
      <c r="O854">
        <v>2.89</v>
      </c>
      <c r="P854">
        <v>0.74</v>
      </c>
      <c r="Q854" s="2">
        <v>0.1108</v>
      </c>
      <c r="R854" s="2">
        <v>-7.9600000000000004E-2</v>
      </c>
      <c r="S854" s="2">
        <v>0.31009999999999999</v>
      </c>
      <c r="T854">
        <v>1.0900000000000001</v>
      </c>
      <c r="U854" s="1">
        <v>45874.354166666664</v>
      </c>
      <c r="V854">
        <v>802.13</v>
      </c>
      <c r="W854">
        <v>72.63</v>
      </c>
      <c r="X854">
        <v>65.349999999999994</v>
      </c>
      <c r="Y854" s="3">
        <f>DATE(YEAR(U854), MONTH(U854), DAY(U854))</f>
        <v>45874</v>
      </c>
      <c r="Z854" t="str">
        <f>IF(TEXT(U854, "hh:mm") = "00:00", "08:30", TEXT(U854, "hh:mm"))</f>
        <v>08:30</v>
      </c>
      <c r="AA854" s="3">
        <f>WORKDAY(AB854,-1,[1]USHolidays!$B$2:$B$11)</f>
        <v>45870</v>
      </c>
      <c r="AB854" s="3">
        <f>IF(WEEKDAY(Y854,2)=6,Y854-1,IF(WEEKDAY(Y854,2)=7,Y854-2,IF(Z854="08:30",IF(WEEKDAY(Y854,2)=1,Y854-3, Y854-1),Y854)))</f>
        <v>45873</v>
      </c>
      <c r="AC854" s="3">
        <f>WORKDAY(AB854,1,[1]USHolidays!$B$2:$B$11)</f>
        <v>45874</v>
      </c>
      <c r="AD854">
        <f>ROUND(P854*10, 0)</f>
        <v>7</v>
      </c>
      <c r="AE854">
        <f>ROUND(N854*20, 0)</f>
        <v>1</v>
      </c>
      <c r="AF854">
        <f>ROUND(O854, 0)</f>
        <v>3</v>
      </c>
      <c r="AG854">
        <f>IF(J854 = "", 999, ROUND(J854*10, 0))</f>
        <v>44</v>
      </c>
    </row>
    <row r="855" spans="1:33" x14ac:dyDescent="0.25">
      <c r="A855">
        <v>618</v>
      </c>
      <c r="B855" t="s">
        <v>1469</v>
      </c>
      <c r="C855" t="s">
        <v>1468</v>
      </c>
      <c r="D855" t="s">
        <v>359</v>
      </c>
      <c r="E855" t="s">
        <v>2</v>
      </c>
      <c r="F855" t="s">
        <v>523</v>
      </c>
      <c r="G855" t="s">
        <v>11</v>
      </c>
      <c r="H855">
        <v>48161.14</v>
      </c>
      <c r="I855">
        <v>23.4</v>
      </c>
      <c r="J855">
        <v>4.2699999999999996</v>
      </c>
      <c r="K855">
        <v>17.03</v>
      </c>
      <c r="L855">
        <v>11.81</v>
      </c>
      <c r="M855" s="2">
        <v>1.11E-2</v>
      </c>
      <c r="N855" s="2">
        <v>5.67E-2</v>
      </c>
      <c r="O855">
        <v>1.58</v>
      </c>
      <c r="P855">
        <v>0.88</v>
      </c>
      <c r="Q855" s="2">
        <v>9.6000000000000002E-2</v>
      </c>
      <c r="R855" s="2">
        <v>-3.2800000000000003E-2</v>
      </c>
      <c r="S855" s="2">
        <v>-2.6599999999999999E-2</v>
      </c>
      <c r="T855">
        <v>1.1499999999999999</v>
      </c>
      <c r="U855" s="1">
        <v>45890.6875</v>
      </c>
      <c r="V855">
        <v>3442.19</v>
      </c>
      <c r="W855">
        <v>160.4</v>
      </c>
      <c r="X855">
        <v>147.25</v>
      </c>
      <c r="Y855" s="3">
        <f>DATE(YEAR(U855), MONTH(U855), DAY(U855))</f>
        <v>45890</v>
      </c>
      <c r="Z855" t="str">
        <f>IF(TEXT(U855, "hh:mm") = "00:00", "08:30", TEXT(U855, "hh:mm"))</f>
        <v>16:30</v>
      </c>
      <c r="AA855" s="3">
        <f>WORKDAY(AB855,-1,[1]USHolidays!$B$2:$B$11)</f>
        <v>45889</v>
      </c>
      <c r="AB855" s="3">
        <f>IF(WEEKDAY(Y855,2)=6,Y855-1,IF(WEEKDAY(Y855,2)=7,Y855-2,IF(Z855="08:30",IF(WEEKDAY(Y855,2)=1,Y855-3, Y855-1),Y855)))</f>
        <v>45890</v>
      </c>
      <c r="AC855" s="3">
        <f>WORKDAY(AB855,1,[1]USHolidays!$B$2:$B$11)</f>
        <v>45891</v>
      </c>
      <c r="AD855">
        <f>ROUND(P855*10, 0)</f>
        <v>9</v>
      </c>
      <c r="AE855">
        <f>ROUND(N855*20, 0)</f>
        <v>1</v>
      </c>
      <c r="AF855">
        <f>ROUND(O855, 0)</f>
        <v>2</v>
      </c>
      <c r="AG855">
        <f>IF(J855 = "", 999, ROUND(J855*10, 0))</f>
        <v>43</v>
      </c>
    </row>
    <row r="856" spans="1:33" x14ac:dyDescent="0.25">
      <c r="A856">
        <v>289</v>
      </c>
      <c r="B856" t="s">
        <v>1467</v>
      </c>
      <c r="C856" t="s">
        <v>1466</v>
      </c>
      <c r="D856" t="s">
        <v>60</v>
      </c>
      <c r="E856" t="s">
        <v>94</v>
      </c>
      <c r="F856" t="s">
        <v>173</v>
      </c>
      <c r="G856" t="s">
        <v>11</v>
      </c>
      <c r="H856">
        <v>8639.5499999999993</v>
      </c>
      <c r="I856">
        <v>25.22</v>
      </c>
      <c r="K856">
        <v>35.81</v>
      </c>
      <c r="L856">
        <v>2.04</v>
      </c>
      <c r="M856" s="2">
        <v>4.4699999999999997E-2</v>
      </c>
      <c r="N856" s="2">
        <v>5.67E-2</v>
      </c>
      <c r="O856">
        <v>2.33</v>
      </c>
      <c r="P856">
        <v>1.41</v>
      </c>
      <c r="Q856" s="2">
        <v>0.27239999999999998</v>
      </c>
      <c r="R856" s="2">
        <v>6.1800000000000001E-2</v>
      </c>
      <c r="S856" s="2">
        <v>-0.11169999999999999</v>
      </c>
      <c r="T856">
        <v>1.17</v>
      </c>
      <c r="U856" s="1">
        <v>45875.6875</v>
      </c>
      <c r="V856">
        <v>769.38</v>
      </c>
      <c r="W856">
        <v>107.74</v>
      </c>
      <c r="X856">
        <v>99.45</v>
      </c>
      <c r="Y856" s="3">
        <f>DATE(YEAR(U856), MONTH(U856), DAY(U856))</f>
        <v>45875</v>
      </c>
      <c r="Z856" t="str">
        <f>IF(TEXT(U856, "hh:mm") = "00:00", "08:30", TEXT(U856, "hh:mm"))</f>
        <v>16:30</v>
      </c>
      <c r="AA856" s="3">
        <f>WORKDAY(AB856,-1,[1]USHolidays!$B$2:$B$11)</f>
        <v>45874</v>
      </c>
      <c r="AB856" s="3">
        <f>IF(WEEKDAY(Y856,2)=6,Y856-1,IF(WEEKDAY(Y856,2)=7,Y856-2,IF(Z856="08:30",IF(WEEKDAY(Y856,2)=1,Y856-3, Y856-1),Y856)))</f>
        <v>45875</v>
      </c>
      <c r="AC856" s="3">
        <f>WORKDAY(AB856,1,[1]USHolidays!$B$2:$B$11)</f>
        <v>45876</v>
      </c>
      <c r="AD856">
        <f>ROUND(P856*10, 0)</f>
        <v>14</v>
      </c>
      <c r="AE856">
        <f>ROUND(N856*20, 0)</f>
        <v>1</v>
      </c>
      <c r="AF856">
        <f>ROUND(O856, 0)</f>
        <v>2</v>
      </c>
      <c r="AG856">
        <f>IF(J856 = "", 999, ROUND(J856*10, 0))</f>
        <v>999</v>
      </c>
    </row>
    <row r="857" spans="1:33" x14ac:dyDescent="0.25">
      <c r="A857">
        <v>323</v>
      </c>
      <c r="B857" t="s">
        <v>1465</v>
      </c>
      <c r="C857" t="s">
        <v>1464</v>
      </c>
      <c r="D857" t="s">
        <v>3</v>
      </c>
      <c r="E857" t="s">
        <v>2</v>
      </c>
      <c r="F857" t="s">
        <v>356</v>
      </c>
      <c r="G857" t="s">
        <v>11</v>
      </c>
      <c r="H857">
        <v>13808.09</v>
      </c>
      <c r="I857">
        <v>34.119999999999997</v>
      </c>
      <c r="J857">
        <v>4.12</v>
      </c>
      <c r="K857">
        <v>37.299999999999997</v>
      </c>
      <c r="L857">
        <v>9.5299999999999994</v>
      </c>
      <c r="M857" s="2">
        <v>4.1000000000000003E-3</v>
      </c>
      <c r="N857" s="2">
        <v>5.67E-2</v>
      </c>
      <c r="O857">
        <v>5.68</v>
      </c>
      <c r="P857">
        <v>1.78</v>
      </c>
      <c r="Q857" s="2">
        <v>6.3600000000000004E-2</v>
      </c>
      <c r="R857" s="2">
        <v>0.1295</v>
      </c>
      <c r="S857" s="2">
        <v>-8.2299999999999998E-2</v>
      </c>
      <c r="T857">
        <v>1.43</v>
      </c>
      <c r="U857" s="1">
        <v>45876.354166666664</v>
      </c>
      <c r="V857">
        <v>997.28</v>
      </c>
      <c r="W857">
        <v>155.88999999999999</v>
      </c>
      <c r="X857">
        <v>144.06</v>
      </c>
      <c r="Y857" s="3">
        <f>DATE(YEAR(U857), MONTH(U857), DAY(U857))</f>
        <v>45876</v>
      </c>
      <c r="Z857" t="str">
        <f>IF(TEXT(U857, "hh:mm") = "00:00", "08:30", TEXT(U857, "hh:mm"))</f>
        <v>08:30</v>
      </c>
      <c r="AA857" s="3">
        <f>WORKDAY(AB857,-1,[1]USHolidays!$B$2:$B$11)</f>
        <v>45874</v>
      </c>
      <c r="AB857" s="3">
        <f>IF(WEEKDAY(Y857,2)=6,Y857-1,IF(WEEKDAY(Y857,2)=7,Y857-2,IF(Z857="08:30",IF(WEEKDAY(Y857,2)=1,Y857-3, Y857-1),Y857)))</f>
        <v>45875</v>
      </c>
      <c r="AC857" s="3">
        <f>WORKDAY(AB857,1,[1]USHolidays!$B$2:$B$11)</f>
        <v>45876</v>
      </c>
      <c r="AD857">
        <f>ROUND(P857*10, 0)</f>
        <v>18</v>
      </c>
      <c r="AE857">
        <f>ROUND(N857*20, 0)</f>
        <v>1</v>
      </c>
      <c r="AF857">
        <f>ROUND(O857, 0)</f>
        <v>6</v>
      </c>
      <c r="AG857">
        <f>IF(J857 = "", 999, ROUND(J857*10, 0))</f>
        <v>41</v>
      </c>
    </row>
    <row r="858" spans="1:33" x14ac:dyDescent="0.25">
      <c r="A858">
        <v>6</v>
      </c>
      <c r="B858" t="s">
        <v>1463</v>
      </c>
      <c r="C858" t="s">
        <v>1462</v>
      </c>
      <c r="D858" t="s">
        <v>60</v>
      </c>
      <c r="E858" t="s">
        <v>8</v>
      </c>
      <c r="F858" t="s">
        <v>484</v>
      </c>
      <c r="G858" t="s">
        <v>11</v>
      </c>
      <c r="H858">
        <v>223655.99</v>
      </c>
      <c r="I858">
        <v>16.100000000000001</v>
      </c>
      <c r="J858">
        <v>1.56</v>
      </c>
      <c r="K858">
        <v>28.05</v>
      </c>
      <c r="L858">
        <v>3.93</v>
      </c>
      <c r="M858" s="2">
        <v>1.8599999999999998E-2</v>
      </c>
      <c r="N858" s="2">
        <v>5.6300000000000003E-2</v>
      </c>
      <c r="O858">
        <v>2.83</v>
      </c>
      <c r="P858">
        <v>0.27</v>
      </c>
      <c r="Q858" s="2">
        <v>0.32279999999999998</v>
      </c>
      <c r="R858" s="2">
        <v>-1.49E-2</v>
      </c>
      <c r="S858" s="2">
        <v>0.13650000000000001</v>
      </c>
      <c r="T858">
        <v>0.7</v>
      </c>
      <c r="U858" s="1">
        <v>45855.354166666664</v>
      </c>
      <c r="V858">
        <v>6727.71</v>
      </c>
      <c r="W858">
        <v>142.79</v>
      </c>
      <c r="X858">
        <v>128.55000000000001</v>
      </c>
      <c r="Y858" s="3">
        <f>DATE(YEAR(U858), MONTH(U858), DAY(U858))</f>
        <v>45855</v>
      </c>
      <c r="Z858" t="str">
        <f>IF(TEXT(U858, "hh:mm") = "00:00", "08:30", TEXT(U858, "hh:mm"))</f>
        <v>08:30</v>
      </c>
      <c r="AA858" s="3">
        <f>WORKDAY(AB858,-1,[1]USHolidays!$B$2:$B$11)</f>
        <v>45853</v>
      </c>
      <c r="AB858" s="3">
        <f>IF(WEEKDAY(Y858,2)=6,Y858-1,IF(WEEKDAY(Y858,2)=7,Y858-2,IF(Z858="08:30",IF(WEEKDAY(Y858,2)=1,Y858-3, Y858-1),Y858)))</f>
        <v>45854</v>
      </c>
      <c r="AC858" s="3">
        <f>WORKDAY(AB858,1,[1]USHolidays!$B$2:$B$11)</f>
        <v>45855</v>
      </c>
      <c r="AD858">
        <f>ROUND(P858*10, 0)</f>
        <v>3</v>
      </c>
      <c r="AE858">
        <f>ROUND(N858*20, 0)</f>
        <v>1</v>
      </c>
      <c r="AF858">
        <f>ROUND(O858, 0)</f>
        <v>3</v>
      </c>
      <c r="AG858">
        <f>IF(J858 = "", 999, ROUND(J858*10, 0))</f>
        <v>16</v>
      </c>
    </row>
    <row r="859" spans="1:33" x14ac:dyDescent="0.25">
      <c r="A859">
        <v>220</v>
      </c>
      <c r="B859" t="s">
        <v>1461</v>
      </c>
      <c r="C859" t="s">
        <v>1460</v>
      </c>
      <c r="D859" t="s">
        <v>60</v>
      </c>
      <c r="E859" t="s">
        <v>29</v>
      </c>
      <c r="F859" t="s">
        <v>376</v>
      </c>
      <c r="G859" t="s">
        <v>11</v>
      </c>
      <c r="H859">
        <v>134327.51</v>
      </c>
      <c r="I859">
        <v>25.93</v>
      </c>
      <c r="K859">
        <v>89.68</v>
      </c>
      <c r="L859">
        <v>36.880000000000003</v>
      </c>
      <c r="M859" s="2">
        <v>1.23E-2</v>
      </c>
      <c r="N859" s="2">
        <v>5.62E-2</v>
      </c>
      <c r="O859">
        <v>3.9</v>
      </c>
      <c r="P859">
        <v>2.65</v>
      </c>
      <c r="Q859" s="2">
        <v>0.1172</v>
      </c>
      <c r="R859" s="2">
        <v>-3.8100000000000002E-2</v>
      </c>
      <c r="S859" s="2">
        <v>0.1706</v>
      </c>
      <c r="T859">
        <v>1.02</v>
      </c>
      <c r="U859" s="1">
        <v>45883.354166666664</v>
      </c>
      <c r="V859">
        <v>1234.8900000000001</v>
      </c>
      <c r="W859">
        <v>533.26</v>
      </c>
      <c r="X859">
        <v>495.99</v>
      </c>
      <c r="Y859" s="3">
        <f>DATE(YEAR(U859), MONTH(U859), DAY(U859))</f>
        <v>45883</v>
      </c>
      <c r="Z859" t="str">
        <f>IF(TEXT(U859, "hh:mm") = "00:00", "08:30", TEXT(U859, "hh:mm"))</f>
        <v>08:30</v>
      </c>
      <c r="AA859" s="3">
        <f>WORKDAY(AB859,-1,[1]USHolidays!$B$2:$B$11)</f>
        <v>45881</v>
      </c>
      <c r="AB859" s="3">
        <f>IF(WEEKDAY(Y859,2)=6,Y859-1,IF(WEEKDAY(Y859,2)=7,Y859-2,IF(Z859="08:30",IF(WEEKDAY(Y859,2)=1,Y859-3, Y859-1),Y859)))</f>
        <v>45882</v>
      </c>
      <c r="AC859" s="3">
        <f>WORKDAY(AB859,1,[1]USHolidays!$B$2:$B$11)</f>
        <v>45883</v>
      </c>
      <c r="AD859">
        <f>ROUND(P859*10, 0)</f>
        <v>27</v>
      </c>
      <c r="AE859">
        <f>ROUND(N859*20, 0)</f>
        <v>1</v>
      </c>
      <c r="AF859">
        <f>ROUND(O859, 0)</f>
        <v>4</v>
      </c>
      <c r="AG859">
        <f>IF(J859 = "", 999, ROUND(J859*10, 0))</f>
        <v>999</v>
      </c>
    </row>
    <row r="860" spans="1:33" x14ac:dyDescent="0.25">
      <c r="A860">
        <v>466</v>
      </c>
      <c r="B860" t="s">
        <v>1459</v>
      </c>
      <c r="C860" t="s">
        <v>1458</v>
      </c>
      <c r="D860" t="s">
        <v>3</v>
      </c>
      <c r="E860" t="s">
        <v>2</v>
      </c>
      <c r="F860" t="s">
        <v>337</v>
      </c>
      <c r="G860" t="s">
        <v>11</v>
      </c>
      <c r="H860">
        <v>11037.56</v>
      </c>
      <c r="I860">
        <v>11.76</v>
      </c>
      <c r="J860">
        <v>4</v>
      </c>
      <c r="K860">
        <v>80.92</v>
      </c>
      <c r="L860">
        <v>2.35</v>
      </c>
      <c r="M860" s="2">
        <v>1.46E-2</v>
      </c>
      <c r="N860" s="2">
        <v>5.6099999999999997E-2</v>
      </c>
      <c r="O860">
        <v>5.29</v>
      </c>
      <c r="P860">
        <v>1.49</v>
      </c>
      <c r="Q860" s="2">
        <v>3.1300000000000001E-2</v>
      </c>
      <c r="R860" s="2">
        <v>5.8500000000000003E-2</v>
      </c>
      <c r="S860" s="2">
        <v>9.4299999999999995E-2</v>
      </c>
      <c r="T860">
        <v>0.86</v>
      </c>
      <c r="U860" s="1">
        <v>45868.354166666664</v>
      </c>
      <c r="V860">
        <v>240.73</v>
      </c>
      <c r="W860">
        <v>173.33</v>
      </c>
      <c r="X860">
        <v>166.81</v>
      </c>
      <c r="Y860" s="3">
        <f>DATE(YEAR(U860), MONTH(U860), DAY(U860))</f>
        <v>45868</v>
      </c>
      <c r="Z860" t="str">
        <f>IF(TEXT(U860, "hh:mm") = "00:00", "08:30", TEXT(U860, "hh:mm"))</f>
        <v>08:30</v>
      </c>
      <c r="AA860" s="3">
        <f>WORKDAY(AB860,-1,[1]USHolidays!$B$2:$B$11)</f>
        <v>45866</v>
      </c>
      <c r="AB860" s="3">
        <f>IF(WEEKDAY(Y860,2)=6,Y860-1,IF(WEEKDAY(Y860,2)=7,Y860-2,IF(Z860="08:30",IF(WEEKDAY(Y860,2)=1,Y860-3, Y860-1),Y860)))</f>
        <v>45867</v>
      </c>
      <c r="AC860" s="3">
        <f>WORKDAY(AB860,1,[1]USHolidays!$B$2:$B$11)</f>
        <v>45868</v>
      </c>
      <c r="AD860">
        <f>ROUND(P860*10, 0)</f>
        <v>15</v>
      </c>
      <c r="AE860">
        <f>ROUND(N860*20, 0)</f>
        <v>1</v>
      </c>
      <c r="AF860">
        <f>ROUND(O860, 0)</f>
        <v>5</v>
      </c>
      <c r="AG860">
        <f>IF(J860 = "", 999, ROUND(J860*10, 0))</f>
        <v>40</v>
      </c>
    </row>
    <row r="861" spans="1:33" x14ac:dyDescent="0.25">
      <c r="A861">
        <v>638</v>
      </c>
      <c r="B861" t="s">
        <v>1457</v>
      </c>
      <c r="C861" t="s">
        <v>1456</v>
      </c>
      <c r="D861" t="s">
        <v>17</v>
      </c>
      <c r="E861" t="s">
        <v>2</v>
      </c>
      <c r="F861" t="s">
        <v>170</v>
      </c>
      <c r="G861" t="s">
        <v>11</v>
      </c>
      <c r="H861">
        <v>3047.04</v>
      </c>
      <c r="I861">
        <v>10.65</v>
      </c>
      <c r="K861">
        <v>52.09</v>
      </c>
      <c r="L861">
        <v>24.6</v>
      </c>
      <c r="M861" s="2">
        <v>2.0999999999999999E-3</v>
      </c>
      <c r="N861" s="2">
        <v>5.6000000000000001E-2</v>
      </c>
      <c r="O861">
        <v>3.81</v>
      </c>
      <c r="P861">
        <v>0.31</v>
      </c>
      <c r="Q861" s="2">
        <v>7.6100000000000001E-2</v>
      </c>
      <c r="R861" s="2">
        <v>0.38150000000000001</v>
      </c>
      <c r="S861" s="2">
        <v>0.2591</v>
      </c>
      <c r="T861">
        <v>1.23</v>
      </c>
      <c r="U861" s="1">
        <v>45862.354166666664</v>
      </c>
      <c r="V861">
        <v>414.28</v>
      </c>
      <c r="W861">
        <v>122.14</v>
      </c>
      <c r="X861">
        <v>111.71</v>
      </c>
      <c r="Y861" s="3">
        <f>DATE(YEAR(U861), MONTH(U861), DAY(U861))</f>
        <v>45862</v>
      </c>
      <c r="Z861" t="str">
        <f>IF(TEXT(U861, "hh:mm") = "00:00", "08:30", TEXT(U861, "hh:mm"))</f>
        <v>08:30</v>
      </c>
      <c r="AA861" s="3">
        <f>WORKDAY(AB861,-1,[1]USHolidays!$B$2:$B$11)</f>
        <v>45860</v>
      </c>
      <c r="AB861" s="3">
        <f>IF(WEEKDAY(Y861,2)=6,Y861-1,IF(WEEKDAY(Y861,2)=7,Y861-2,IF(Z861="08:30",IF(WEEKDAY(Y861,2)=1,Y861-3, Y861-1),Y861)))</f>
        <v>45861</v>
      </c>
      <c r="AC861" s="3">
        <f>WORKDAY(AB861,1,[1]USHolidays!$B$2:$B$11)</f>
        <v>45862</v>
      </c>
      <c r="AD861">
        <f>ROUND(P861*10, 0)</f>
        <v>3</v>
      </c>
      <c r="AE861">
        <f>ROUND(N861*20, 0)</f>
        <v>1</v>
      </c>
      <c r="AF861">
        <f>ROUND(O861, 0)</f>
        <v>4</v>
      </c>
      <c r="AG861">
        <f>IF(J861 = "", 999, ROUND(J861*10, 0))</f>
        <v>999</v>
      </c>
    </row>
    <row r="862" spans="1:33" x14ac:dyDescent="0.25">
      <c r="A862">
        <v>470</v>
      </c>
      <c r="B862" t="s">
        <v>1455</v>
      </c>
      <c r="C862" t="s">
        <v>1454</v>
      </c>
      <c r="D862" t="s">
        <v>359</v>
      </c>
      <c r="E862" t="s">
        <v>29</v>
      </c>
      <c r="F862" t="s">
        <v>376</v>
      </c>
      <c r="G862" t="s">
        <v>11</v>
      </c>
      <c r="H862">
        <v>51593.01</v>
      </c>
      <c r="I862">
        <v>16.86</v>
      </c>
      <c r="K862">
        <v>36.07</v>
      </c>
      <c r="L862">
        <v>15.77</v>
      </c>
      <c r="M862" s="2">
        <v>3.9100000000000003E-2</v>
      </c>
      <c r="N862" s="2">
        <v>5.6000000000000001E-2</v>
      </c>
      <c r="O862">
        <v>4.55</v>
      </c>
      <c r="P862">
        <v>0.83</v>
      </c>
      <c r="Q862" s="2">
        <v>9.8799999999999999E-2</v>
      </c>
      <c r="R862" s="2">
        <v>8.9499999999999996E-2</v>
      </c>
      <c r="S862" s="2">
        <v>-5.5199999999999999E-2</v>
      </c>
      <c r="T862">
        <v>0.91</v>
      </c>
      <c r="U862" s="1">
        <v>45860.354166666664</v>
      </c>
      <c r="V862">
        <v>2875.61</v>
      </c>
      <c r="W862">
        <v>101.87</v>
      </c>
      <c r="X862">
        <v>98.28</v>
      </c>
      <c r="Y862" s="3">
        <f>DATE(YEAR(U862), MONTH(U862), DAY(U862))</f>
        <v>45860</v>
      </c>
      <c r="Z862" t="str">
        <f>IF(TEXT(U862, "hh:mm") = "00:00", "08:30", TEXT(U862, "hh:mm"))</f>
        <v>08:30</v>
      </c>
      <c r="AA862" s="3">
        <f>WORKDAY(AB862,-1,[1]USHolidays!$B$2:$B$11)</f>
        <v>45856</v>
      </c>
      <c r="AB862" s="3">
        <f>IF(WEEKDAY(Y862,2)=6,Y862-1,IF(WEEKDAY(Y862,2)=7,Y862-2,IF(Z862="08:30",IF(WEEKDAY(Y862,2)=1,Y862-3, Y862-1),Y862)))</f>
        <v>45859</v>
      </c>
      <c r="AC862" s="3">
        <f>WORKDAY(AB862,1,[1]USHolidays!$B$2:$B$11)</f>
        <v>45860</v>
      </c>
      <c r="AD862">
        <f>ROUND(P862*10, 0)</f>
        <v>8</v>
      </c>
      <c r="AE862">
        <f>ROUND(N862*20, 0)</f>
        <v>1</v>
      </c>
      <c r="AF862">
        <f>ROUND(O862, 0)</f>
        <v>5</v>
      </c>
      <c r="AG862">
        <f>IF(J862 = "", 999, ROUND(J862*10, 0))</f>
        <v>999</v>
      </c>
    </row>
    <row r="863" spans="1:33" x14ac:dyDescent="0.25">
      <c r="A863">
        <v>770</v>
      </c>
      <c r="B863" t="s">
        <v>1453</v>
      </c>
      <c r="C863" t="s">
        <v>1452</v>
      </c>
      <c r="D863" t="s">
        <v>3</v>
      </c>
      <c r="E863" t="s">
        <v>16</v>
      </c>
      <c r="F863" t="s">
        <v>35</v>
      </c>
      <c r="G863" t="s">
        <v>11</v>
      </c>
      <c r="H863">
        <v>14696.4</v>
      </c>
      <c r="I863">
        <v>11.86</v>
      </c>
      <c r="J863">
        <v>84.72</v>
      </c>
      <c r="K863">
        <v>8.36</v>
      </c>
      <c r="L863">
        <v>0.34</v>
      </c>
      <c r="M863" s="2">
        <v>9.4799999999999995E-2</v>
      </c>
      <c r="N863" s="2">
        <v>5.5899999999999998E-2</v>
      </c>
      <c r="O863">
        <v>5.0199999999999996</v>
      </c>
      <c r="P863">
        <v>2.19</v>
      </c>
      <c r="Q863" s="2">
        <v>0.33860000000000001</v>
      </c>
      <c r="R863" s="2">
        <v>-3.8999999999999998E-3</v>
      </c>
      <c r="S863" s="2">
        <v>2.8999999999999998E-3</v>
      </c>
      <c r="T863">
        <v>1.17</v>
      </c>
      <c r="U863" s="1">
        <v>45875.6875</v>
      </c>
      <c r="V863">
        <v>1079.29</v>
      </c>
      <c r="W863">
        <v>40.549999999999997</v>
      </c>
      <c r="X863">
        <v>38.54</v>
      </c>
      <c r="Y863" s="3">
        <f>DATE(YEAR(U863), MONTH(U863), DAY(U863))</f>
        <v>45875</v>
      </c>
      <c r="Z863" t="str">
        <f>IF(TEXT(U863, "hh:mm") = "00:00", "08:30", TEXT(U863, "hh:mm"))</f>
        <v>16:30</v>
      </c>
      <c r="AA863" s="3">
        <f>WORKDAY(AB863,-1,[1]USHolidays!$B$2:$B$11)</f>
        <v>45874</v>
      </c>
      <c r="AB863" s="3">
        <f>IF(WEEKDAY(Y863,2)=6,Y863-1,IF(WEEKDAY(Y863,2)=7,Y863-2,IF(Z863="08:30",IF(WEEKDAY(Y863,2)=1,Y863-3, Y863-1),Y863)))</f>
        <v>45875</v>
      </c>
      <c r="AC863" s="3">
        <f>WORKDAY(AB863,1,[1]USHolidays!$B$2:$B$11)</f>
        <v>45876</v>
      </c>
      <c r="AD863">
        <f>ROUND(P863*10, 0)</f>
        <v>22</v>
      </c>
      <c r="AE863">
        <f>ROUND(N863*20, 0)</f>
        <v>1</v>
      </c>
      <c r="AF863">
        <f>ROUND(O863, 0)</f>
        <v>5</v>
      </c>
      <c r="AG863">
        <f>IF(J863 = "", 999, ROUND(J863*10, 0))</f>
        <v>847</v>
      </c>
    </row>
    <row r="864" spans="1:33" x14ac:dyDescent="0.25">
      <c r="A864">
        <v>526</v>
      </c>
      <c r="B864" t="s">
        <v>1451</v>
      </c>
      <c r="C864" t="s">
        <v>1450</v>
      </c>
      <c r="D864" t="s">
        <v>359</v>
      </c>
      <c r="E864" t="s">
        <v>25</v>
      </c>
      <c r="F864" t="s">
        <v>24</v>
      </c>
      <c r="G864" t="s">
        <v>11</v>
      </c>
      <c r="H864">
        <v>59267.87</v>
      </c>
      <c r="I864">
        <v>38.74</v>
      </c>
      <c r="J864">
        <v>4.29</v>
      </c>
      <c r="K864">
        <v>178.8</v>
      </c>
      <c r="L864">
        <v>2.25</v>
      </c>
      <c r="M864" s="2">
        <v>5.3E-3</v>
      </c>
      <c r="N864" s="2">
        <v>5.5800000000000002E-2</v>
      </c>
      <c r="O864">
        <v>2.69</v>
      </c>
      <c r="P864">
        <v>0.45</v>
      </c>
      <c r="Q864" s="2">
        <v>0.20619999999999999</v>
      </c>
      <c r="R864" s="2">
        <v>-1.5800000000000002E-2</v>
      </c>
      <c r="S864" s="2">
        <v>6.0400000000000002E-2</v>
      </c>
      <c r="T864">
        <v>0.99</v>
      </c>
      <c r="U864" s="1">
        <v>45859.354166666664</v>
      </c>
      <c r="V864">
        <v>558.85</v>
      </c>
      <c r="W864">
        <v>650.54</v>
      </c>
      <c r="X864">
        <v>551.25</v>
      </c>
      <c r="Y864" s="3">
        <f>DATE(YEAR(U864), MONTH(U864), DAY(U864))</f>
        <v>45859</v>
      </c>
      <c r="Z864" t="str">
        <f>IF(TEXT(U864, "hh:mm") = "00:00", "08:30", TEXT(U864, "hh:mm"))</f>
        <v>08:30</v>
      </c>
      <c r="AA864" s="3">
        <f>WORKDAY(AB864,-1,[1]USHolidays!$B$2:$B$11)</f>
        <v>45855</v>
      </c>
      <c r="AB864" s="3">
        <f>IF(WEEKDAY(Y864,2)=6,Y864-1,IF(WEEKDAY(Y864,2)=7,Y864-2,IF(Z864="08:30",IF(WEEKDAY(Y864,2)=1,Y864-3, Y864-1),Y864)))</f>
        <v>45856</v>
      </c>
      <c r="AC864" s="3">
        <f>WORKDAY(AB864,1,[1]USHolidays!$B$2:$B$11)</f>
        <v>45859</v>
      </c>
      <c r="AD864">
        <f>ROUND(P864*10, 0)</f>
        <v>5</v>
      </c>
      <c r="AE864">
        <f>ROUND(N864*20, 0)</f>
        <v>1</v>
      </c>
      <c r="AF864">
        <f>ROUND(O864, 0)</f>
        <v>3</v>
      </c>
      <c r="AG864">
        <f>IF(J864 = "", 999, ROUND(J864*10, 0))</f>
        <v>43</v>
      </c>
    </row>
    <row r="865" spans="1:33" x14ac:dyDescent="0.25">
      <c r="A865">
        <v>172</v>
      </c>
      <c r="B865" t="s">
        <v>1449</v>
      </c>
      <c r="C865" t="s">
        <v>1448</v>
      </c>
      <c r="D865" t="s">
        <v>60</v>
      </c>
      <c r="E865" t="s">
        <v>29</v>
      </c>
      <c r="F865" t="s">
        <v>1072</v>
      </c>
      <c r="G865" t="s">
        <v>11</v>
      </c>
      <c r="H865">
        <v>34756.44</v>
      </c>
      <c r="I865">
        <v>7.72</v>
      </c>
      <c r="J865">
        <v>0.91</v>
      </c>
      <c r="K865">
        <v>26.71</v>
      </c>
      <c r="L865">
        <v>5.25</v>
      </c>
      <c r="M865" s="2">
        <v>1.17E-2</v>
      </c>
      <c r="N865" s="2">
        <v>5.57E-2</v>
      </c>
      <c r="O865">
        <v>2.12</v>
      </c>
      <c r="P865">
        <v>1.22</v>
      </c>
      <c r="Q865" s="2">
        <v>7.2400000000000006E-2</v>
      </c>
      <c r="R865" s="2">
        <v>0.27860000000000001</v>
      </c>
      <c r="S865" s="2">
        <v>-0.1202</v>
      </c>
      <c r="T865">
        <v>1.56</v>
      </c>
      <c r="U865" s="1">
        <v>45848.354166666664</v>
      </c>
      <c r="V865">
        <v>10714.15</v>
      </c>
      <c r="W865">
        <v>67.75</v>
      </c>
      <c r="X865">
        <v>53.23</v>
      </c>
      <c r="Y865" s="3">
        <f>DATE(YEAR(U865), MONTH(U865), DAY(U865))</f>
        <v>45848</v>
      </c>
      <c r="Z865" t="str">
        <f>IF(TEXT(U865, "hh:mm") = "00:00", "08:30", TEXT(U865, "hh:mm"))</f>
        <v>08:30</v>
      </c>
      <c r="AA865" s="3">
        <f>WORKDAY(AB865,-1,[1]USHolidays!$B$2:$B$11)</f>
        <v>45846</v>
      </c>
      <c r="AB865" s="3">
        <f>IF(WEEKDAY(Y865,2)=6,Y865-1,IF(WEEKDAY(Y865,2)=7,Y865-2,IF(Z865="08:30",IF(WEEKDAY(Y865,2)=1,Y865-3, Y865-1),Y865)))</f>
        <v>45847</v>
      </c>
      <c r="AC865" s="3">
        <f>WORKDAY(AB865,1,[1]USHolidays!$B$2:$B$11)</f>
        <v>45848</v>
      </c>
      <c r="AD865">
        <f>ROUND(P865*10, 0)</f>
        <v>12</v>
      </c>
      <c r="AE865">
        <f>ROUND(N865*20, 0)</f>
        <v>1</v>
      </c>
      <c r="AF865">
        <f>ROUND(O865, 0)</f>
        <v>2</v>
      </c>
      <c r="AG865">
        <f>IF(J865 = "", 999, ROUND(J865*10, 0))</f>
        <v>9</v>
      </c>
    </row>
    <row r="866" spans="1:33" x14ac:dyDescent="0.25">
      <c r="A866">
        <v>773</v>
      </c>
      <c r="B866" t="s">
        <v>1447</v>
      </c>
      <c r="C866" t="s">
        <v>1446</v>
      </c>
      <c r="D866" t="s">
        <v>60</v>
      </c>
      <c r="E866" t="s">
        <v>16</v>
      </c>
      <c r="F866" t="s">
        <v>35</v>
      </c>
      <c r="G866" t="s">
        <v>11</v>
      </c>
      <c r="H866">
        <v>69692.59</v>
      </c>
      <c r="I866">
        <v>28.79</v>
      </c>
      <c r="J866">
        <v>2.34</v>
      </c>
      <c r="K866">
        <v>10.16</v>
      </c>
      <c r="L866">
        <v>0.74</v>
      </c>
      <c r="M866" s="2">
        <v>3.5099999999999999E-2</v>
      </c>
      <c r="N866" s="2">
        <v>5.57E-2</v>
      </c>
      <c r="O866">
        <v>1.8</v>
      </c>
      <c r="P866">
        <v>2.2999999999999998</v>
      </c>
      <c r="Q866" s="2">
        <v>0.214</v>
      </c>
      <c r="R866" s="2">
        <v>-1.18E-2</v>
      </c>
      <c r="S866" s="2">
        <v>5.45E-2</v>
      </c>
      <c r="T866">
        <v>0.68</v>
      </c>
      <c r="U866" s="1">
        <v>45873.6875</v>
      </c>
      <c r="V866">
        <v>7960.18</v>
      </c>
      <c r="W866">
        <v>64.760000000000005</v>
      </c>
      <c r="X866">
        <v>57.07</v>
      </c>
      <c r="Y866" s="3">
        <f>DATE(YEAR(U866), MONTH(U866), DAY(U866))</f>
        <v>45873</v>
      </c>
      <c r="Z866" t="str">
        <f>IF(TEXT(U866, "hh:mm") = "00:00", "08:30", TEXT(U866, "hh:mm"))</f>
        <v>16:30</v>
      </c>
      <c r="AA866" s="3">
        <f>WORKDAY(AB866,-1,[1]USHolidays!$B$2:$B$11)</f>
        <v>45870</v>
      </c>
      <c r="AB866" s="3">
        <f>IF(WEEKDAY(Y866,2)=6,Y866-1,IF(WEEKDAY(Y866,2)=7,Y866-2,IF(Z866="08:30",IF(WEEKDAY(Y866,2)=1,Y866-3, Y866-1),Y866)))</f>
        <v>45873</v>
      </c>
      <c r="AC866" s="3">
        <f>WORKDAY(AB866,1,[1]USHolidays!$B$2:$B$11)</f>
        <v>45874</v>
      </c>
      <c r="AD866">
        <f>ROUND(P866*10, 0)</f>
        <v>23</v>
      </c>
      <c r="AE866">
        <f>ROUND(N866*20, 0)</f>
        <v>1</v>
      </c>
      <c r="AF866">
        <f>ROUND(O866, 0)</f>
        <v>2</v>
      </c>
      <c r="AG866">
        <f>IF(J866 = "", 999, ROUND(J866*10, 0))</f>
        <v>23</v>
      </c>
    </row>
    <row r="867" spans="1:33" x14ac:dyDescent="0.25">
      <c r="A867">
        <v>602</v>
      </c>
      <c r="B867" t="s">
        <v>1445</v>
      </c>
      <c r="C867" t="s">
        <v>1444</v>
      </c>
      <c r="D867" t="s">
        <v>17</v>
      </c>
      <c r="E867" t="s">
        <v>29</v>
      </c>
      <c r="F867" t="s">
        <v>564</v>
      </c>
      <c r="G867" t="s">
        <v>11</v>
      </c>
      <c r="H867">
        <v>3356.59</v>
      </c>
      <c r="I867">
        <v>23.58</v>
      </c>
      <c r="J867">
        <v>10.92</v>
      </c>
      <c r="K867">
        <v>2.2000000000000002</v>
      </c>
      <c r="L867">
        <v>31.04</v>
      </c>
      <c r="M867" s="2">
        <v>1.52E-2</v>
      </c>
      <c r="N867" s="2">
        <v>5.5599999999999997E-2</v>
      </c>
      <c r="O867">
        <v>4.88</v>
      </c>
      <c r="P867">
        <v>9.67</v>
      </c>
      <c r="Q867" s="2">
        <v>2.87E-2</v>
      </c>
      <c r="R867" s="2">
        <v>-0.11840000000000001</v>
      </c>
      <c r="S867" s="2">
        <v>-0.23899999999999999</v>
      </c>
      <c r="T867">
        <v>0.82</v>
      </c>
      <c r="U867" s="1">
        <v>45863.354166666664</v>
      </c>
      <c r="V867">
        <v>400.04</v>
      </c>
      <c r="W867">
        <v>79.25</v>
      </c>
      <c r="X867">
        <v>69.08</v>
      </c>
      <c r="Y867" s="3">
        <f>DATE(YEAR(U867), MONTH(U867), DAY(U867))</f>
        <v>45863</v>
      </c>
      <c r="Z867" t="str">
        <f>IF(TEXT(U867, "hh:mm") = "00:00", "08:30", TEXT(U867, "hh:mm"))</f>
        <v>08:30</v>
      </c>
      <c r="AA867" s="3">
        <f>WORKDAY(AB867,-1,[1]USHolidays!$B$2:$B$11)</f>
        <v>45861</v>
      </c>
      <c r="AB867" s="3">
        <f>IF(WEEKDAY(Y867,2)=6,Y867-1,IF(WEEKDAY(Y867,2)=7,Y867-2,IF(Z867="08:30",IF(WEEKDAY(Y867,2)=1,Y867-3, Y867-1),Y867)))</f>
        <v>45862</v>
      </c>
      <c r="AC867" s="3">
        <f>WORKDAY(AB867,1,[1]USHolidays!$B$2:$B$11)</f>
        <v>45863</v>
      </c>
      <c r="AD867">
        <f>ROUND(P867*10, 0)</f>
        <v>97</v>
      </c>
      <c r="AE867">
        <f>ROUND(N867*20, 0)</f>
        <v>1</v>
      </c>
      <c r="AF867">
        <f>ROUND(O867, 0)</f>
        <v>5</v>
      </c>
      <c r="AG867">
        <f>IF(J867 = "", 999, ROUND(J867*10, 0))</f>
        <v>109</v>
      </c>
    </row>
    <row r="868" spans="1:33" x14ac:dyDescent="0.25">
      <c r="A868">
        <v>320</v>
      </c>
      <c r="B868" t="s">
        <v>1443</v>
      </c>
      <c r="C868" t="s">
        <v>1442</v>
      </c>
      <c r="D868" t="s">
        <v>60</v>
      </c>
      <c r="E868" t="s">
        <v>29</v>
      </c>
      <c r="F868" t="s">
        <v>163</v>
      </c>
      <c r="G868" t="s">
        <v>11</v>
      </c>
      <c r="H868">
        <v>12429.36</v>
      </c>
      <c r="I868">
        <v>26.57</v>
      </c>
      <c r="J868">
        <v>4.41</v>
      </c>
      <c r="K868">
        <v>51.61</v>
      </c>
      <c r="L868">
        <v>7.54</v>
      </c>
      <c r="M868" s="2">
        <v>0.02</v>
      </c>
      <c r="N868" s="2">
        <v>5.5500000000000001E-2</v>
      </c>
      <c r="O868">
        <v>3.81</v>
      </c>
      <c r="P868">
        <v>0.46</v>
      </c>
      <c r="Q868" s="2">
        <v>0.14050000000000001</v>
      </c>
      <c r="R868" s="2">
        <v>-5.4300000000000001E-2</v>
      </c>
      <c r="S868" s="2">
        <v>-0.21390000000000001</v>
      </c>
      <c r="T868">
        <v>1.03</v>
      </c>
      <c r="U868" s="1">
        <v>45868.354166666664</v>
      </c>
      <c r="V868">
        <v>681.53</v>
      </c>
      <c r="W868">
        <v>203.33</v>
      </c>
      <c r="X868">
        <v>164.53</v>
      </c>
      <c r="Y868" s="3">
        <f>DATE(YEAR(U868), MONTH(U868), DAY(U868))</f>
        <v>45868</v>
      </c>
      <c r="Z868" t="str">
        <f>IF(TEXT(U868, "hh:mm") = "00:00", "08:30", TEXT(U868, "hh:mm"))</f>
        <v>08:30</v>
      </c>
      <c r="AA868" s="3">
        <f>WORKDAY(AB868,-1,[1]USHolidays!$B$2:$B$11)</f>
        <v>45866</v>
      </c>
      <c r="AB868" s="3">
        <f>IF(WEEKDAY(Y868,2)=6,Y868-1,IF(WEEKDAY(Y868,2)=7,Y868-2,IF(Z868="08:30",IF(WEEKDAY(Y868,2)=1,Y868-3, Y868-1),Y868)))</f>
        <v>45867</v>
      </c>
      <c r="AC868" s="3">
        <f>WORKDAY(AB868,1,[1]USHolidays!$B$2:$B$11)</f>
        <v>45868</v>
      </c>
      <c r="AD868">
        <f>ROUND(P868*10, 0)</f>
        <v>5</v>
      </c>
      <c r="AE868">
        <f>ROUND(N868*20, 0)</f>
        <v>1</v>
      </c>
      <c r="AF868">
        <f>ROUND(O868, 0)</f>
        <v>4</v>
      </c>
      <c r="AG868">
        <f>IF(J868 = "", 999, ROUND(J868*10, 0))</f>
        <v>44</v>
      </c>
    </row>
    <row r="869" spans="1:33" x14ac:dyDescent="0.25">
      <c r="A869">
        <v>458</v>
      </c>
      <c r="B869" t="s">
        <v>1441</v>
      </c>
      <c r="C869" t="s">
        <v>1440</v>
      </c>
      <c r="D869" t="s">
        <v>3</v>
      </c>
      <c r="E869" t="s">
        <v>29</v>
      </c>
      <c r="F869" t="s">
        <v>163</v>
      </c>
      <c r="G869" t="s">
        <v>11</v>
      </c>
      <c r="H869">
        <v>6959.2</v>
      </c>
      <c r="I869">
        <v>17.46</v>
      </c>
      <c r="J869">
        <v>3.26</v>
      </c>
      <c r="K869">
        <v>70.48</v>
      </c>
      <c r="L869">
        <v>10.09</v>
      </c>
      <c r="N869" s="2">
        <v>5.5399999999999998E-2</v>
      </c>
      <c r="O869">
        <v>4.17</v>
      </c>
      <c r="P869">
        <v>0.66</v>
      </c>
      <c r="Q869" s="2">
        <v>0.1106</v>
      </c>
      <c r="R869" s="2">
        <v>-6.6799999999999998E-2</v>
      </c>
      <c r="S869" s="2">
        <v>1.37E-2</v>
      </c>
      <c r="T869">
        <v>1.56</v>
      </c>
      <c r="U869" s="1">
        <v>45875.354166666664</v>
      </c>
      <c r="V869">
        <v>919.07</v>
      </c>
      <c r="W869">
        <v>153</v>
      </c>
      <c r="X869">
        <v>137.31</v>
      </c>
      <c r="Y869" s="3">
        <f>DATE(YEAR(U869), MONTH(U869), DAY(U869))</f>
        <v>45875</v>
      </c>
      <c r="Z869" t="str">
        <f>IF(TEXT(U869, "hh:mm") = "00:00", "08:30", TEXT(U869, "hh:mm"))</f>
        <v>08:30</v>
      </c>
      <c r="AA869" s="3">
        <f>WORKDAY(AB869,-1,[1]USHolidays!$B$2:$B$11)</f>
        <v>45873</v>
      </c>
      <c r="AB869" s="3">
        <f>IF(WEEKDAY(Y869,2)=6,Y869-1,IF(WEEKDAY(Y869,2)=7,Y869-2,IF(Z869="08:30",IF(WEEKDAY(Y869,2)=1,Y869-3, Y869-1),Y869)))</f>
        <v>45874</v>
      </c>
      <c r="AC869" s="3">
        <f>WORKDAY(AB869,1,[1]USHolidays!$B$2:$B$11)</f>
        <v>45875</v>
      </c>
      <c r="AD869">
        <f>ROUND(P869*10, 0)</f>
        <v>7</v>
      </c>
      <c r="AE869">
        <f>ROUND(N869*20, 0)</f>
        <v>1</v>
      </c>
      <c r="AF869">
        <f>ROUND(O869, 0)</f>
        <v>4</v>
      </c>
      <c r="AG869">
        <f>IF(J869 = "", 999, ROUND(J869*10, 0))</f>
        <v>33</v>
      </c>
    </row>
    <row r="870" spans="1:33" x14ac:dyDescent="0.25">
      <c r="A870">
        <v>406</v>
      </c>
      <c r="B870" t="s">
        <v>1439</v>
      </c>
      <c r="C870" t="s">
        <v>1438</v>
      </c>
      <c r="D870" t="s">
        <v>17</v>
      </c>
      <c r="E870" t="s">
        <v>2</v>
      </c>
      <c r="F870" t="s">
        <v>170</v>
      </c>
      <c r="G870" t="s">
        <v>11</v>
      </c>
      <c r="H870">
        <v>6546.48</v>
      </c>
      <c r="I870">
        <v>35.75</v>
      </c>
      <c r="K870">
        <v>17.37</v>
      </c>
      <c r="L870">
        <v>2.37</v>
      </c>
      <c r="N870" s="2">
        <v>5.5100000000000003E-2</v>
      </c>
      <c r="O870">
        <v>3.91</v>
      </c>
      <c r="P870">
        <v>0.52</v>
      </c>
      <c r="Q870" s="2">
        <v>7.2099999999999997E-2</v>
      </c>
      <c r="R870" s="2">
        <v>0.52800000000000002</v>
      </c>
      <c r="S870" s="2">
        <v>7.6100000000000001E-2</v>
      </c>
      <c r="T870">
        <v>2.1</v>
      </c>
      <c r="U870" s="1">
        <v>45868.6875</v>
      </c>
      <c r="V870">
        <v>1027.47</v>
      </c>
      <c r="W870">
        <v>138.4</v>
      </c>
      <c r="X870">
        <v>124.75</v>
      </c>
      <c r="Y870" s="3">
        <f>DATE(YEAR(U870), MONTH(U870), DAY(U870))</f>
        <v>45868</v>
      </c>
      <c r="Z870" t="str">
        <f>IF(TEXT(U870, "hh:mm") = "00:00", "08:30", TEXT(U870, "hh:mm"))</f>
        <v>16:30</v>
      </c>
      <c r="AA870" s="3">
        <f>WORKDAY(AB870,-1,[1]USHolidays!$B$2:$B$11)</f>
        <v>45867</v>
      </c>
      <c r="AB870" s="3">
        <f>IF(WEEKDAY(Y870,2)=6,Y870-1,IF(WEEKDAY(Y870,2)=7,Y870-2,IF(Z870="08:30",IF(WEEKDAY(Y870,2)=1,Y870-3, Y870-1),Y870)))</f>
        <v>45868</v>
      </c>
      <c r="AC870" s="3">
        <f>WORKDAY(AB870,1,[1]USHolidays!$B$2:$B$11)</f>
        <v>45869</v>
      </c>
      <c r="AD870">
        <f>ROUND(P870*10, 0)</f>
        <v>5</v>
      </c>
      <c r="AE870">
        <f>ROUND(N870*20, 0)</f>
        <v>1</v>
      </c>
      <c r="AF870">
        <f>ROUND(O870, 0)</f>
        <v>4</v>
      </c>
      <c r="AG870">
        <f>IF(J870 = "", 999, ROUND(J870*10, 0))</f>
        <v>999</v>
      </c>
    </row>
    <row r="871" spans="1:33" x14ac:dyDescent="0.25">
      <c r="A871">
        <v>45</v>
      </c>
      <c r="B871" t="s">
        <v>1437</v>
      </c>
      <c r="C871" t="s">
        <v>1436</v>
      </c>
      <c r="D871" t="s">
        <v>60</v>
      </c>
      <c r="E871" t="s">
        <v>2</v>
      </c>
      <c r="F871" t="s">
        <v>325</v>
      </c>
      <c r="G871" t="s">
        <v>11</v>
      </c>
      <c r="H871">
        <v>24215.31</v>
      </c>
      <c r="I871">
        <v>22.29</v>
      </c>
      <c r="J871">
        <v>6.26</v>
      </c>
      <c r="K871">
        <v>17.57</v>
      </c>
      <c r="L871">
        <v>8.51</v>
      </c>
      <c r="M871" s="2">
        <v>1.32E-2</v>
      </c>
      <c r="N871" s="2">
        <v>5.5100000000000003E-2</v>
      </c>
      <c r="O871">
        <v>4.38</v>
      </c>
      <c r="P871">
        <v>0.63</v>
      </c>
      <c r="Q871" s="2">
        <v>0.14349999999999999</v>
      </c>
      <c r="R871" s="2">
        <v>0.19670000000000001</v>
      </c>
      <c r="S871" s="2">
        <v>6.3200000000000006E-2</v>
      </c>
      <c r="T871">
        <v>1.53</v>
      </c>
      <c r="U871" s="1">
        <v>45896.354166666664</v>
      </c>
      <c r="V871">
        <v>1502.64</v>
      </c>
      <c r="W871">
        <v>199.11</v>
      </c>
      <c r="X871">
        <v>196.88</v>
      </c>
      <c r="Y871" s="3">
        <f>DATE(YEAR(U871), MONTH(U871), DAY(U871))</f>
        <v>45896</v>
      </c>
      <c r="Z871" t="str">
        <f>IF(TEXT(U871, "hh:mm") = "00:00", "08:30", TEXT(U871, "hh:mm"))</f>
        <v>08:30</v>
      </c>
      <c r="AA871" s="3">
        <f>WORKDAY(AB871,-1,[1]USHolidays!$B$2:$B$11)</f>
        <v>45894</v>
      </c>
      <c r="AB871" s="3">
        <f>IF(WEEKDAY(Y871,2)=6,Y871-1,IF(WEEKDAY(Y871,2)=7,Y871-2,IF(Z871="08:30",IF(WEEKDAY(Y871,2)=1,Y871-3, Y871-1),Y871)))</f>
        <v>45895</v>
      </c>
      <c r="AC871" s="3">
        <f>WORKDAY(AB871,1,[1]USHolidays!$B$2:$B$11)</f>
        <v>45896</v>
      </c>
      <c r="AD871">
        <f>ROUND(P871*10, 0)</f>
        <v>6</v>
      </c>
      <c r="AE871">
        <f>ROUND(N871*20, 0)</f>
        <v>1</v>
      </c>
      <c r="AF871">
        <f>ROUND(O871, 0)</f>
        <v>4</v>
      </c>
      <c r="AG871">
        <f>IF(J871 = "", 999, ROUND(J871*10, 0))</f>
        <v>63</v>
      </c>
    </row>
    <row r="872" spans="1:33" x14ac:dyDescent="0.25">
      <c r="A872">
        <v>552</v>
      </c>
      <c r="B872" t="s">
        <v>1435</v>
      </c>
      <c r="C872" t="s">
        <v>1434</v>
      </c>
      <c r="D872" t="s">
        <v>3</v>
      </c>
      <c r="E872" t="s">
        <v>2</v>
      </c>
      <c r="F872" t="s">
        <v>441</v>
      </c>
      <c r="G872" t="s">
        <v>11</v>
      </c>
      <c r="H872">
        <v>5154.93</v>
      </c>
      <c r="I872">
        <v>17.100000000000001</v>
      </c>
      <c r="J872">
        <v>1.86</v>
      </c>
      <c r="K872">
        <v>19.47</v>
      </c>
      <c r="L872">
        <v>2.97</v>
      </c>
      <c r="M872" s="2">
        <v>1.66E-2</v>
      </c>
      <c r="N872" s="2">
        <v>5.45E-2</v>
      </c>
      <c r="O872">
        <v>2.89</v>
      </c>
      <c r="P872">
        <v>2.27</v>
      </c>
      <c r="Q872" s="2">
        <v>4.9000000000000002E-2</v>
      </c>
      <c r="R872" s="2">
        <v>-6.7199999999999996E-2</v>
      </c>
      <c r="S872" s="2">
        <v>-7.4399999999999994E-2</v>
      </c>
      <c r="T872">
        <v>0.68</v>
      </c>
      <c r="U872" s="1">
        <v>45868.354166666664</v>
      </c>
      <c r="V872">
        <v>695.47</v>
      </c>
      <c r="W872">
        <v>62.1</v>
      </c>
      <c r="X872">
        <v>48.18</v>
      </c>
      <c r="Y872" s="3">
        <f>DATE(YEAR(U872), MONTH(U872), DAY(U872))</f>
        <v>45868</v>
      </c>
      <c r="Z872" t="str">
        <f>IF(TEXT(U872, "hh:mm") = "00:00", "08:30", TEXT(U872, "hh:mm"))</f>
        <v>08:30</v>
      </c>
      <c r="AA872" s="3">
        <f>WORKDAY(AB872,-1,[1]USHolidays!$B$2:$B$11)</f>
        <v>45866</v>
      </c>
      <c r="AB872" s="3">
        <f>IF(WEEKDAY(Y872,2)=6,Y872-1,IF(WEEKDAY(Y872,2)=7,Y872-2,IF(Z872="08:30",IF(WEEKDAY(Y872,2)=1,Y872-3, Y872-1),Y872)))</f>
        <v>45867</v>
      </c>
      <c r="AC872" s="3">
        <f>WORKDAY(AB872,1,[1]USHolidays!$B$2:$B$11)</f>
        <v>45868</v>
      </c>
      <c r="AD872">
        <f>ROUND(P872*10, 0)</f>
        <v>23</v>
      </c>
      <c r="AE872">
        <f>ROUND(N872*20, 0)</f>
        <v>1</v>
      </c>
      <c r="AF872">
        <f>ROUND(O872, 0)</f>
        <v>3</v>
      </c>
      <c r="AG872">
        <f>IF(J872 = "", 999, ROUND(J872*10, 0))</f>
        <v>19</v>
      </c>
    </row>
    <row r="873" spans="1:33" x14ac:dyDescent="0.25">
      <c r="A873">
        <v>386</v>
      </c>
      <c r="B873" t="s">
        <v>1433</v>
      </c>
      <c r="C873" t="s">
        <v>1432</v>
      </c>
      <c r="D873" t="s">
        <v>3</v>
      </c>
      <c r="E873" t="s">
        <v>94</v>
      </c>
      <c r="F873" t="s">
        <v>776</v>
      </c>
      <c r="G873" t="s">
        <v>11</v>
      </c>
      <c r="H873">
        <v>14365.51</v>
      </c>
      <c r="I873">
        <v>26.06</v>
      </c>
      <c r="J873">
        <v>1.52</v>
      </c>
      <c r="K873">
        <v>148.59</v>
      </c>
      <c r="L873">
        <v>8.4700000000000006</v>
      </c>
      <c r="N873" s="2">
        <v>5.4399999999999997E-2</v>
      </c>
      <c r="O873">
        <v>1.68</v>
      </c>
      <c r="P873">
        <v>0.57999999999999996</v>
      </c>
      <c r="Q873" s="2">
        <v>2.29E-2</v>
      </c>
      <c r="R873" s="2">
        <v>0.41020000000000001</v>
      </c>
      <c r="S873" s="2">
        <v>0.19769999999999999</v>
      </c>
      <c r="T873">
        <v>1.41</v>
      </c>
      <c r="U873" s="1">
        <v>45875.354166666664</v>
      </c>
      <c r="V873">
        <v>460.68</v>
      </c>
      <c r="W873">
        <v>326.25</v>
      </c>
      <c r="X873">
        <v>303.19</v>
      </c>
      <c r="Y873" s="3">
        <f>DATE(YEAR(U873), MONTH(U873), DAY(U873))</f>
        <v>45875</v>
      </c>
      <c r="Z873" t="str">
        <f>IF(TEXT(U873, "hh:mm") = "00:00", "08:30", TEXT(U873, "hh:mm"))</f>
        <v>08:30</v>
      </c>
      <c r="AA873" s="3">
        <f>WORKDAY(AB873,-1,[1]USHolidays!$B$2:$B$11)</f>
        <v>45873</v>
      </c>
      <c r="AB873" s="3">
        <f>IF(WEEKDAY(Y873,2)=6,Y873-1,IF(WEEKDAY(Y873,2)=7,Y873-2,IF(Z873="08:30",IF(WEEKDAY(Y873,2)=1,Y873-3, Y873-1),Y873)))</f>
        <v>45874</v>
      </c>
      <c r="AC873" s="3">
        <f>WORKDAY(AB873,1,[1]USHolidays!$B$2:$B$11)</f>
        <v>45875</v>
      </c>
      <c r="AD873">
        <f>ROUND(P873*10, 0)</f>
        <v>6</v>
      </c>
      <c r="AE873">
        <f>ROUND(N873*20, 0)</f>
        <v>1</v>
      </c>
      <c r="AF873">
        <f>ROUND(O873, 0)</f>
        <v>2</v>
      </c>
      <c r="AG873">
        <f>IF(J873 = "", 999, ROUND(J873*10, 0))</f>
        <v>15</v>
      </c>
    </row>
    <row r="874" spans="1:33" x14ac:dyDescent="0.25">
      <c r="A874">
        <v>185</v>
      </c>
      <c r="B874" t="s">
        <v>1431</v>
      </c>
      <c r="C874" t="s">
        <v>1430</v>
      </c>
      <c r="D874" t="s">
        <v>3</v>
      </c>
      <c r="E874" t="s">
        <v>16</v>
      </c>
      <c r="F874" t="s">
        <v>35</v>
      </c>
      <c r="G874" t="s">
        <v>11</v>
      </c>
      <c r="H874">
        <v>26283.82</v>
      </c>
      <c r="I874">
        <v>13.13</v>
      </c>
      <c r="K874">
        <v>4.54</v>
      </c>
      <c r="L874">
        <v>0.3</v>
      </c>
      <c r="M874" s="2">
        <v>6.1800000000000001E-2</v>
      </c>
      <c r="N874" s="2">
        <v>5.4100000000000002E-2</v>
      </c>
      <c r="O874">
        <v>3.74</v>
      </c>
      <c r="P874">
        <v>6.75</v>
      </c>
      <c r="Q874" s="2">
        <v>0.20100000000000001</v>
      </c>
      <c r="R874" s="2">
        <v>-5.0799999999999998E-2</v>
      </c>
      <c r="S874" s="2">
        <v>2.3800000000000002E-2</v>
      </c>
      <c r="T874">
        <v>0.4</v>
      </c>
      <c r="U874" s="1">
        <v>45876.354166666664</v>
      </c>
      <c r="V874">
        <v>167.37</v>
      </c>
      <c r="W874">
        <v>57</v>
      </c>
      <c r="X874">
        <v>54.3</v>
      </c>
      <c r="Y874" s="3">
        <f>DATE(YEAR(U874), MONTH(U874), DAY(U874))</f>
        <v>45876</v>
      </c>
      <c r="Z874" t="str">
        <f>IF(TEXT(U874, "hh:mm") = "00:00", "08:30", TEXT(U874, "hh:mm"))</f>
        <v>08:30</v>
      </c>
      <c r="AA874" s="3">
        <f>WORKDAY(AB874,-1,[1]USHolidays!$B$2:$B$11)</f>
        <v>45874</v>
      </c>
      <c r="AB874" s="3">
        <f>IF(WEEKDAY(Y874,2)=6,Y874-1,IF(WEEKDAY(Y874,2)=7,Y874-2,IF(Z874="08:30",IF(WEEKDAY(Y874,2)=1,Y874-3, Y874-1),Y874)))</f>
        <v>45875</v>
      </c>
      <c r="AC874" s="3">
        <f>WORKDAY(AB874,1,[1]USHolidays!$B$2:$B$11)</f>
        <v>45876</v>
      </c>
      <c r="AD874">
        <f>ROUND(P874*10, 0)</f>
        <v>68</v>
      </c>
      <c r="AE874">
        <f>ROUND(N874*20, 0)</f>
        <v>1</v>
      </c>
      <c r="AF874">
        <f>ROUND(O874, 0)</f>
        <v>4</v>
      </c>
      <c r="AG874">
        <f>IF(J874 = "", 999, ROUND(J874*10, 0))</f>
        <v>999</v>
      </c>
    </row>
    <row r="875" spans="1:33" x14ac:dyDescent="0.25">
      <c r="A875">
        <v>775</v>
      </c>
      <c r="B875" t="s">
        <v>1429</v>
      </c>
      <c r="C875" t="s">
        <v>1428</v>
      </c>
      <c r="D875" t="s">
        <v>403</v>
      </c>
      <c r="E875" t="s">
        <v>47</v>
      </c>
      <c r="F875" t="s">
        <v>398</v>
      </c>
      <c r="G875" t="s">
        <v>11</v>
      </c>
      <c r="H875">
        <v>772743.89</v>
      </c>
      <c r="I875">
        <v>36.479999999999997</v>
      </c>
      <c r="J875">
        <v>3.93</v>
      </c>
      <c r="K875">
        <v>10.49</v>
      </c>
      <c r="L875">
        <v>1.18</v>
      </c>
      <c r="M875" s="2">
        <v>9.5999999999999992E-3</v>
      </c>
      <c r="N875" s="2">
        <v>5.3800000000000001E-2</v>
      </c>
      <c r="O875">
        <v>2.31</v>
      </c>
      <c r="P875">
        <v>0.72</v>
      </c>
      <c r="Q875" s="2">
        <v>3.0800000000000001E-2</v>
      </c>
      <c r="R875" s="2">
        <v>9.4000000000000004E-3</v>
      </c>
      <c r="S875" s="2">
        <v>7.17E-2</v>
      </c>
      <c r="T875">
        <v>0.66</v>
      </c>
      <c r="U875" s="1">
        <v>45890.354166666664</v>
      </c>
      <c r="V875">
        <v>16023.74</v>
      </c>
      <c r="W875">
        <v>113.33</v>
      </c>
      <c r="X875">
        <v>96.83</v>
      </c>
      <c r="Y875" s="3">
        <f>DATE(YEAR(U875), MONTH(U875), DAY(U875))</f>
        <v>45890</v>
      </c>
      <c r="Z875" t="str">
        <f>IF(TEXT(U875, "hh:mm") = "00:00", "08:30", TEXT(U875, "hh:mm"))</f>
        <v>08:30</v>
      </c>
      <c r="AA875" s="3">
        <f>WORKDAY(AB875,-1,[1]USHolidays!$B$2:$B$11)</f>
        <v>45888</v>
      </c>
      <c r="AB875" s="3">
        <f>IF(WEEKDAY(Y875,2)=6,Y875-1,IF(WEEKDAY(Y875,2)=7,Y875-2,IF(Z875="08:30",IF(WEEKDAY(Y875,2)=1,Y875-3, Y875-1),Y875)))</f>
        <v>45889</v>
      </c>
      <c r="AC875" s="3">
        <f>WORKDAY(AB875,1,[1]USHolidays!$B$2:$B$11)</f>
        <v>45890</v>
      </c>
      <c r="AD875">
        <f>ROUND(P875*10, 0)</f>
        <v>7</v>
      </c>
      <c r="AE875">
        <f>ROUND(N875*20, 0)</f>
        <v>1</v>
      </c>
      <c r="AF875">
        <f>ROUND(O875, 0)</f>
        <v>2</v>
      </c>
      <c r="AG875">
        <f>IF(J875 = "", 999, ROUND(J875*10, 0))</f>
        <v>39</v>
      </c>
    </row>
    <row r="876" spans="1:33" x14ac:dyDescent="0.25">
      <c r="A876">
        <v>454</v>
      </c>
      <c r="B876" t="s">
        <v>1427</v>
      </c>
      <c r="C876" t="s">
        <v>1426</v>
      </c>
      <c r="D876" t="s">
        <v>17</v>
      </c>
      <c r="E876" t="s">
        <v>16</v>
      </c>
      <c r="F876" t="s">
        <v>15</v>
      </c>
      <c r="G876" t="s">
        <v>11</v>
      </c>
      <c r="H876">
        <v>2261.69</v>
      </c>
      <c r="I876">
        <v>11.38</v>
      </c>
      <c r="J876">
        <v>0.56000000000000005</v>
      </c>
      <c r="K876">
        <v>8.4</v>
      </c>
      <c r="L876">
        <v>4.4000000000000004</v>
      </c>
      <c r="N876" s="2">
        <v>5.3800000000000001E-2</v>
      </c>
      <c r="O876">
        <v>4.99</v>
      </c>
      <c r="P876">
        <v>0.95</v>
      </c>
      <c r="Q876" s="2">
        <v>7.3099999999999998E-2</v>
      </c>
      <c r="R876" s="2">
        <v>0.27150000000000002</v>
      </c>
      <c r="S876" s="2">
        <v>-0.1346</v>
      </c>
      <c r="T876">
        <v>1.56</v>
      </c>
      <c r="U876" s="1">
        <v>45861.6875</v>
      </c>
      <c r="V876">
        <v>762.28</v>
      </c>
      <c r="W876">
        <v>22</v>
      </c>
      <c r="X876">
        <v>22.57</v>
      </c>
      <c r="Y876" s="3">
        <f>DATE(YEAR(U876), MONTH(U876), DAY(U876))</f>
        <v>45861</v>
      </c>
      <c r="Z876" t="str">
        <f>IF(TEXT(U876, "hh:mm") = "00:00", "08:30", TEXT(U876, "hh:mm"))</f>
        <v>16:30</v>
      </c>
      <c r="AA876" s="3">
        <f>WORKDAY(AB876,-1,[1]USHolidays!$B$2:$B$11)</f>
        <v>45860</v>
      </c>
      <c r="AB876" s="3">
        <f>IF(WEEKDAY(Y876,2)=6,Y876-1,IF(WEEKDAY(Y876,2)=7,Y876-2,IF(Z876="08:30",IF(WEEKDAY(Y876,2)=1,Y876-3, Y876-1),Y876)))</f>
        <v>45861</v>
      </c>
      <c r="AC876" s="3">
        <f>WORKDAY(AB876,1,[1]USHolidays!$B$2:$B$11)</f>
        <v>45862</v>
      </c>
      <c r="AD876">
        <f>ROUND(P876*10, 0)</f>
        <v>10</v>
      </c>
      <c r="AE876">
        <f>ROUND(N876*20, 0)</f>
        <v>1</v>
      </c>
      <c r="AF876">
        <f>ROUND(O876, 0)</f>
        <v>5</v>
      </c>
      <c r="AG876">
        <f>IF(J876 = "", 999, ROUND(J876*10, 0))</f>
        <v>6</v>
      </c>
    </row>
    <row r="877" spans="1:33" x14ac:dyDescent="0.25">
      <c r="A877">
        <v>766</v>
      </c>
      <c r="B877" t="s">
        <v>1425</v>
      </c>
      <c r="C877" t="s">
        <v>1424</v>
      </c>
      <c r="D877" t="s">
        <v>3</v>
      </c>
      <c r="E877" t="s">
        <v>2</v>
      </c>
      <c r="F877" t="s">
        <v>880</v>
      </c>
      <c r="G877" t="s">
        <v>11</v>
      </c>
      <c r="H877">
        <v>10092.81</v>
      </c>
      <c r="K877">
        <v>-21.18</v>
      </c>
      <c r="L877">
        <v>10.66</v>
      </c>
      <c r="M877" s="2">
        <v>1E-4</v>
      </c>
      <c r="N877" s="2">
        <v>5.3600000000000002E-2</v>
      </c>
      <c r="O877">
        <v>4.24</v>
      </c>
      <c r="P877">
        <v>0</v>
      </c>
      <c r="Q877" s="2">
        <v>-2.5000000000000001E-2</v>
      </c>
      <c r="R877" s="2">
        <v>1.1491</v>
      </c>
      <c r="S877" s="2">
        <v>0.75629999999999997</v>
      </c>
      <c r="T877">
        <v>2.94</v>
      </c>
      <c r="U877" s="1">
        <v>45873.354166666664</v>
      </c>
      <c r="V877">
        <v>4622.1400000000003</v>
      </c>
      <c r="W877">
        <v>80.59</v>
      </c>
      <c r="X877">
        <v>77.84</v>
      </c>
      <c r="Y877" s="3">
        <f>DATE(YEAR(U877), MONTH(U877), DAY(U877))</f>
        <v>45873</v>
      </c>
      <c r="Z877" t="str">
        <f>IF(TEXT(U877, "hh:mm") = "00:00", "08:30", TEXT(U877, "hh:mm"))</f>
        <v>08:30</v>
      </c>
      <c r="AA877" s="3">
        <f>WORKDAY(AB877,-1,[1]USHolidays!$B$2:$B$11)</f>
        <v>45869</v>
      </c>
      <c r="AB877" s="3">
        <f>IF(WEEKDAY(Y877,2)=6,Y877-1,IF(WEEKDAY(Y877,2)=7,Y877-2,IF(Z877="08:30",IF(WEEKDAY(Y877,2)=1,Y877-3, Y877-1),Y877)))</f>
        <v>45870</v>
      </c>
      <c r="AC877" s="3">
        <f>WORKDAY(AB877,1,[1]USHolidays!$B$2:$B$11)</f>
        <v>45873</v>
      </c>
      <c r="AD877">
        <f>ROUND(P877*10, 0)</f>
        <v>0</v>
      </c>
      <c r="AE877">
        <f>ROUND(N877*20, 0)</f>
        <v>1</v>
      </c>
      <c r="AF877">
        <f>ROUND(O877, 0)</f>
        <v>4</v>
      </c>
      <c r="AG877">
        <f>IF(J877 = "", 999, ROUND(J877*10, 0))</f>
        <v>999</v>
      </c>
    </row>
    <row r="878" spans="1:33" x14ac:dyDescent="0.25">
      <c r="A878">
        <v>351</v>
      </c>
      <c r="B878" t="s">
        <v>1423</v>
      </c>
      <c r="C878" t="s">
        <v>1422</v>
      </c>
      <c r="D878" t="s">
        <v>3</v>
      </c>
      <c r="E878" t="s">
        <v>88</v>
      </c>
      <c r="F878" t="s">
        <v>526</v>
      </c>
      <c r="G878" t="s">
        <v>333</v>
      </c>
      <c r="H878">
        <v>8131.06</v>
      </c>
      <c r="I878">
        <v>22.16</v>
      </c>
      <c r="J878">
        <v>2.41</v>
      </c>
      <c r="K878">
        <v>4.66</v>
      </c>
      <c r="L878">
        <v>0.54</v>
      </c>
      <c r="M878" s="2">
        <v>2.9399999999999999E-2</v>
      </c>
      <c r="N878" s="2">
        <v>5.3499999999999999E-2</v>
      </c>
      <c r="O878">
        <v>1.76</v>
      </c>
      <c r="P878">
        <v>0.48</v>
      </c>
      <c r="Q878" s="2">
        <v>5.28E-2</v>
      </c>
      <c r="R878" s="2">
        <v>-6.3E-3</v>
      </c>
      <c r="S878" s="2">
        <v>0.27529999999999999</v>
      </c>
      <c r="T878">
        <v>1.1299999999999999</v>
      </c>
      <c r="U878" s="1">
        <v>45875.354166666664</v>
      </c>
      <c r="V878">
        <v>747.15</v>
      </c>
      <c r="W878">
        <v>6.61</v>
      </c>
      <c r="X878">
        <v>6.3</v>
      </c>
      <c r="Y878" s="3">
        <f>DATE(YEAR(U878), MONTH(U878), DAY(U878))</f>
        <v>45875</v>
      </c>
      <c r="Z878" t="str">
        <f>IF(TEXT(U878, "hh:mm") = "00:00", "08:30", TEXT(U878, "hh:mm"))</f>
        <v>08:30</v>
      </c>
      <c r="AA878" s="3">
        <f>WORKDAY(AB878,-1,[1]USHolidays!$B$2:$B$11)</f>
        <v>45873</v>
      </c>
      <c r="AB878" s="3">
        <f>IF(WEEKDAY(Y878,2)=6,Y878-1,IF(WEEKDAY(Y878,2)=7,Y878-2,IF(Z878="08:30",IF(WEEKDAY(Y878,2)=1,Y878-3, Y878-1),Y878)))</f>
        <v>45874</v>
      </c>
      <c r="AC878" s="3">
        <f>WORKDAY(AB878,1,[1]USHolidays!$B$2:$B$11)</f>
        <v>45875</v>
      </c>
      <c r="AD878">
        <f>ROUND(P878*10, 0)</f>
        <v>5</v>
      </c>
      <c r="AE878">
        <f>ROUND(N878*20, 0)</f>
        <v>1</v>
      </c>
      <c r="AF878">
        <f>ROUND(O878, 0)</f>
        <v>2</v>
      </c>
      <c r="AG878">
        <f>IF(J878 = "", 999, ROUND(J878*10, 0))</f>
        <v>24</v>
      </c>
    </row>
    <row r="879" spans="1:33" x14ac:dyDescent="0.25">
      <c r="A879">
        <v>70</v>
      </c>
      <c r="B879" t="s">
        <v>1421</v>
      </c>
      <c r="C879" t="s">
        <v>1420</v>
      </c>
      <c r="D879" t="s">
        <v>60</v>
      </c>
      <c r="E879" t="s">
        <v>51</v>
      </c>
      <c r="F879" t="s">
        <v>1278</v>
      </c>
      <c r="G879" t="s">
        <v>11</v>
      </c>
      <c r="H879">
        <v>27233.37</v>
      </c>
      <c r="I879">
        <v>25.42</v>
      </c>
      <c r="J879">
        <v>3.88</v>
      </c>
      <c r="K879">
        <v>54.02</v>
      </c>
      <c r="L879">
        <v>1.06</v>
      </c>
      <c r="M879" s="2">
        <v>2.3300000000000001E-2</v>
      </c>
      <c r="N879" s="2">
        <v>5.3499999999999999E-2</v>
      </c>
      <c r="O879">
        <v>5.22</v>
      </c>
      <c r="P879">
        <v>1.38</v>
      </c>
      <c r="Q879" s="2">
        <v>0.22239999999999999</v>
      </c>
      <c r="R879" s="2">
        <v>-4.2599999999999999E-2</v>
      </c>
      <c r="S879" s="2">
        <v>0.12180000000000001</v>
      </c>
      <c r="T879">
        <v>0.64</v>
      </c>
      <c r="U879" s="1">
        <v>45868.6875</v>
      </c>
      <c r="V879">
        <v>1214.6600000000001</v>
      </c>
      <c r="W879">
        <v>143.1</v>
      </c>
      <c r="X879">
        <v>139.65</v>
      </c>
      <c r="Y879" s="3">
        <f>DATE(YEAR(U879), MONTH(U879), DAY(U879))</f>
        <v>45868</v>
      </c>
      <c r="Z879" t="str">
        <f>IF(TEXT(U879, "hh:mm") = "00:00", "08:30", TEXT(U879, "hh:mm"))</f>
        <v>16:30</v>
      </c>
      <c r="AA879" s="3">
        <f>WORKDAY(AB879,-1,[1]USHolidays!$B$2:$B$11)</f>
        <v>45867</v>
      </c>
      <c r="AB879" s="3">
        <f>IF(WEEKDAY(Y879,2)=6,Y879-1,IF(WEEKDAY(Y879,2)=7,Y879-2,IF(Z879="08:30",IF(WEEKDAY(Y879,2)=1,Y879-3, Y879-1),Y879)))</f>
        <v>45868</v>
      </c>
      <c r="AC879" s="3">
        <f>WORKDAY(AB879,1,[1]USHolidays!$B$2:$B$11)</f>
        <v>45869</v>
      </c>
      <c r="AD879">
        <f>ROUND(P879*10, 0)</f>
        <v>14</v>
      </c>
      <c r="AE879">
        <f>ROUND(N879*20, 0)</f>
        <v>1</v>
      </c>
      <c r="AF879">
        <f>ROUND(O879, 0)</f>
        <v>5</v>
      </c>
      <c r="AG879">
        <f>IF(J879 = "", 999, ROUND(J879*10, 0))</f>
        <v>39</v>
      </c>
    </row>
    <row r="880" spans="1:33" x14ac:dyDescent="0.25">
      <c r="A880">
        <v>46</v>
      </c>
      <c r="B880" t="s">
        <v>1419</v>
      </c>
      <c r="C880" t="s">
        <v>1418</v>
      </c>
      <c r="D880" t="s">
        <v>60</v>
      </c>
      <c r="E880" t="s">
        <v>2</v>
      </c>
      <c r="F880" t="s">
        <v>337</v>
      </c>
      <c r="G880" t="s">
        <v>11</v>
      </c>
      <c r="H880">
        <v>8854.26</v>
      </c>
      <c r="I880">
        <v>16.32</v>
      </c>
      <c r="K880">
        <v>41.75</v>
      </c>
      <c r="L880">
        <v>5.64</v>
      </c>
      <c r="N880" s="2">
        <v>5.3400000000000003E-2</v>
      </c>
      <c r="O880">
        <v>4.63</v>
      </c>
      <c r="P880">
        <v>3.1</v>
      </c>
      <c r="Q880" s="2">
        <v>2.0799999999999999E-2</v>
      </c>
      <c r="R880" s="2">
        <v>-0.13020000000000001</v>
      </c>
      <c r="S880" s="2">
        <v>-0.27839999999999998</v>
      </c>
      <c r="T880">
        <v>1.32</v>
      </c>
      <c r="U880" s="1">
        <v>45925.354166666664</v>
      </c>
      <c r="V880">
        <v>3205.46</v>
      </c>
      <c r="W880">
        <v>77</v>
      </c>
      <c r="X880">
        <v>59</v>
      </c>
      <c r="Y880" s="3">
        <f>DATE(YEAR(U880), MONTH(U880), DAY(U880))</f>
        <v>45925</v>
      </c>
      <c r="Z880" t="str">
        <f>IF(TEXT(U880, "hh:mm") = "00:00", "08:30", TEXT(U880, "hh:mm"))</f>
        <v>08:30</v>
      </c>
      <c r="AA880" s="3">
        <f>WORKDAY(AB880,-1,[1]USHolidays!$B$2:$B$11)</f>
        <v>45923</v>
      </c>
      <c r="AB880" s="3">
        <f>IF(WEEKDAY(Y880,2)=6,Y880-1,IF(WEEKDAY(Y880,2)=7,Y880-2,IF(Z880="08:30",IF(WEEKDAY(Y880,2)=1,Y880-3, Y880-1),Y880)))</f>
        <v>45924</v>
      </c>
      <c r="AC880" s="3">
        <f>WORKDAY(AB880,1,[1]USHolidays!$B$2:$B$11)</f>
        <v>45925</v>
      </c>
      <c r="AD880">
        <f>ROUND(P880*10, 0)</f>
        <v>31</v>
      </c>
      <c r="AE880">
        <f>ROUND(N880*20, 0)</f>
        <v>1</v>
      </c>
      <c r="AF880">
        <f>ROUND(O880, 0)</f>
        <v>5</v>
      </c>
      <c r="AG880">
        <f>IF(J880 = "", 999, ROUND(J880*10, 0))</f>
        <v>999</v>
      </c>
    </row>
    <row r="881" spans="1:33" x14ac:dyDescent="0.25">
      <c r="A881">
        <v>271</v>
      </c>
      <c r="B881" t="s">
        <v>1417</v>
      </c>
      <c r="C881" t="s">
        <v>1416</v>
      </c>
      <c r="D881" t="s">
        <v>60</v>
      </c>
      <c r="E881" t="s">
        <v>29</v>
      </c>
      <c r="F881" t="s">
        <v>330</v>
      </c>
      <c r="G881" t="s">
        <v>11</v>
      </c>
      <c r="H881">
        <v>16288.94</v>
      </c>
      <c r="I881">
        <v>19.579999999999998</v>
      </c>
      <c r="J881">
        <v>17.64</v>
      </c>
      <c r="K881">
        <v>16.25</v>
      </c>
      <c r="L881">
        <v>8.52</v>
      </c>
      <c r="M881" s="2">
        <v>1.34E-2</v>
      </c>
      <c r="N881" s="2">
        <v>5.33E-2</v>
      </c>
      <c r="O881">
        <v>4.9000000000000004</v>
      </c>
      <c r="P881">
        <v>0.27</v>
      </c>
      <c r="Q881" s="2">
        <v>7.5700000000000003E-2</v>
      </c>
      <c r="R881" s="2">
        <v>5.57E-2</v>
      </c>
      <c r="S881" s="2">
        <v>8.3500000000000005E-2</v>
      </c>
      <c r="T881">
        <v>1.05</v>
      </c>
      <c r="U881" s="1">
        <v>45874.354166666664</v>
      </c>
      <c r="V881">
        <v>1231.2</v>
      </c>
      <c r="W881">
        <v>113.21</v>
      </c>
      <c r="X881">
        <v>120.02</v>
      </c>
      <c r="Y881" s="3">
        <f>DATE(YEAR(U881), MONTH(U881), DAY(U881))</f>
        <v>45874</v>
      </c>
      <c r="Z881" t="str">
        <f>IF(TEXT(U881, "hh:mm") = "00:00", "08:30", TEXT(U881, "hh:mm"))</f>
        <v>08:30</v>
      </c>
      <c r="AA881" s="3">
        <f>WORKDAY(AB881,-1,[1]USHolidays!$B$2:$B$11)</f>
        <v>45870</v>
      </c>
      <c r="AB881" s="3">
        <f>IF(WEEKDAY(Y881,2)=6,Y881-1,IF(WEEKDAY(Y881,2)=7,Y881-2,IF(Z881="08:30",IF(WEEKDAY(Y881,2)=1,Y881-3, Y881-1),Y881)))</f>
        <v>45873</v>
      </c>
      <c r="AC881" s="3">
        <f>WORKDAY(AB881,1,[1]USHolidays!$B$2:$B$11)</f>
        <v>45874</v>
      </c>
      <c r="AD881">
        <f>ROUND(P881*10, 0)</f>
        <v>3</v>
      </c>
      <c r="AE881">
        <f>ROUND(N881*20, 0)</f>
        <v>1</v>
      </c>
      <c r="AF881">
        <f>ROUND(O881, 0)</f>
        <v>5</v>
      </c>
      <c r="AG881">
        <f>IF(J881 = "", 999, ROUND(J881*10, 0))</f>
        <v>176</v>
      </c>
    </row>
    <row r="882" spans="1:33" x14ac:dyDescent="0.25">
      <c r="A882">
        <v>494</v>
      </c>
      <c r="B882" t="s">
        <v>1415</v>
      </c>
      <c r="C882" t="s">
        <v>1414</v>
      </c>
      <c r="D882" t="s">
        <v>3</v>
      </c>
      <c r="E882" t="s">
        <v>94</v>
      </c>
      <c r="F882" t="s">
        <v>173</v>
      </c>
      <c r="G882" t="s">
        <v>11</v>
      </c>
      <c r="H882">
        <v>8006.24</v>
      </c>
      <c r="I882">
        <v>20.16</v>
      </c>
      <c r="K882">
        <v>23.18</v>
      </c>
      <c r="L882">
        <v>0.04</v>
      </c>
      <c r="M882" s="2">
        <v>5.5399999999999998E-2</v>
      </c>
      <c r="N882" s="2">
        <v>5.33E-2</v>
      </c>
      <c r="O882">
        <v>3.9</v>
      </c>
      <c r="P882">
        <v>1.07</v>
      </c>
      <c r="Q882" s="2">
        <v>0.43819999999999998</v>
      </c>
      <c r="R882" s="2">
        <v>3.4099999999999998E-2</v>
      </c>
      <c r="S882" s="2">
        <v>3.8199999999999998E-2</v>
      </c>
      <c r="T882">
        <v>0.95</v>
      </c>
      <c r="U882" s="1">
        <v>45874.354166666664</v>
      </c>
      <c r="V882">
        <v>1193.05</v>
      </c>
      <c r="W882">
        <v>44.6</v>
      </c>
      <c r="X882">
        <v>42.41</v>
      </c>
      <c r="Y882" s="3">
        <f>DATE(YEAR(U882), MONTH(U882), DAY(U882))</f>
        <v>45874</v>
      </c>
      <c r="Z882" t="str">
        <f>IF(TEXT(U882, "hh:mm") = "00:00", "08:30", TEXT(U882, "hh:mm"))</f>
        <v>08:30</v>
      </c>
      <c r="AA882" s="3">
        <f>WORKDAY(AB882,-1,[1]USHolidays!$B$2:$B$11)</f>
        <v>45870</v>
      </c>
      <c r="AB882" s="3">
        <f>IF(WEEKDAY(Y882,2)=6,Y882-1,IF(WEEKDAY(Y882,2)=7,Y882-2,IF(Z882="08:30",IF(WEEKDAY(Y882,2)=1,Y882-3, Y882-1),Y882)))</f>
        <v>45873</v>
      </c>
      <c r="AC882" s="3">
        <f>WORKDAY(AB882,1,[1]USHolidays!$B$2:$B$11)</f>
        <v>45874</v>
      </c>
      <c r="AD882">
        <f>ROUND(P882*10, 0)</f>
        <v>11</v>
      </c>
      <c r="AE882">
        <f>ROUND(N882*20, 0)</f>
        <v>1</v>
      </c>
      <c r="AF882">
        <f>ROUND(O882, 0)</f>
        <v>4</v>
      </c>
      <c r="AG882">
        <f>IF(J882 = "", 999, ROUND(J882*10, 0))</f>
        <v>999</v>
      </c>
    </row>
    <row r="883" spans="1:33" x14ac:dyDescent="0.25">
      <c r="A883">
        <v>594</v>
      </c>
      <c r="B883" t="s">
        <v>1413</v>
      </c>
      <c r="C883" t="s">
        <v>1412</v>
      </c>
      <c r="D883" t="s">
        <v>3</v>
      </c>
      <c r="E883" t="s">
        <v>8</v>
      </c>
      <c r="F883" t="s">
        <v>567</v>
      </c>
      <c r="G883" t="s">
        <v>45</v>
      </c>
      <c r="H883">
        <v>10771.5</v>
      </c>
      <c r="I883">
        <v>29.11</v>
      </c>
      <c r="J883">
        <v>4.05</v>
      </c>
      <c r="K883">
        <v>16.170000000000002</v>
      </c>
      <c r="L883">
        <v>4.4000000000000004</v>
      </c>
      <c r="M883" s="2">
        <v>3.2000000000000002E-3</v>
      </c>
      <c r="N883" s="2">
        <v>5.3199999999999997E-2</v>
      </c>
      <c r="O883">
        <v>4.57</v>
      </c>
      <c r="P883">
        <v>0.41</v>
      </c>
      <c r="Q883" s="2">
        <v>0.183</v>
      </c>
      <c r="R883" s="2">
        <v>0.17530000000000001</v>
      </c>
      <c r="S883" s="2">
        <v>0.1172</v>
      </c>
      <c r="T883">
        <v>0.65</v>
      </c>
      <c r="U883" s="1">
        <v>45874.6875</v>
      </c>
      <c r="V883">
        <v>1444.62</v>
      </c>
      <c r="W883">
        <v>52.42</v>
      </c>
      <c r="X883">
        <v>49.74</v>
      </c>
      <c r="Y883" s="3">
        <f>DATE(YEAR(U883), MONTH(U883), DAY(U883))</f>
        <v>45874</v>
      </c>
      <c r="Z883" t="str">
        <f>IF(TEXT(U883, "hh:mm") = "00:00", "08:30", TEXT(U883, "hh:mm"))</f>
        <v>16:30</v>
      </c>
      <c r="AA883" s="3">
        <f>WORKDAY(AB883,-1,[1]USHolidays!$B$2:$B$11)</f>
        <v>45873</v>
      </c>
      <c r="AB883" s="3">
        <f>IF(WEEKDAY(Y883,2)=6,Y883-1,IF(WEEKDAY(Y883,2)=7,Y883-2,IF(Z883="08:30",IF(WEEKDAY(Y883,2)=1,Y883-3, Y883-1),Y883)))</f>
        <v>45874</v>
      </c>
      <c r="AC883" s="3">
        <f>WORKDAY(AB883,1,[1]USHolidays!$B$2:$B$11)</f>
        <v>45875</v>
      </c>
      <c r="AD883">
        <f>ROUND(P883*10, 0)</f>
        <v>4</v>
      </c>
      <c r="AE883">
        <f>ROUND(N883*20, 0)</f>
        <v>1</v>
      </c>
      <c r="AF883">
        <f>ROUND(O883, 0)</f>
        <v>5</v>
      </c>
      <c r="AG883">
        <f>IF(J883 = "", 999, ROUND(J883*10, 0))</f>
        <v>41</v>
      </c>
    </row>
    <row r="884" spans="1:33" x14ac:dyDescent="0.25">
      <c r="A884">
        <v>541</v>
      </c>
      <c r="B884" t="s">
        <v>1411</v>
      </c>
      <c r="C884" t="s">
        <v>1410</v>
      </c>
      <c r="D884" t="s">
        <v>3</v>
      </c>
      <c r="E884" t="s">
        <v>2</v>
      </c>
      <c r="F884" t="s">
        <v>1409</v>
      </c>
      <c r="G884" t="s">
        <v>11</v>
      </c>
      <c r="H884">
        <v>10676.88</v>
      </c>
      <c r="I884">
        <v>20.36</v>
      </c>
      <c r="J884">
        <v>1.91</v>
      </c>
      <c r="K884">
        <v>11.08</v>
      </c>
      <c r="L884">
        <v>1.79</v>
      </c>
      <c r="M884" s="2">
        <v>3.2599999999999997E-2</v>
      </c>
      <c r="N884" s="2">
        <v>5.3199999999999997E-2</v>
      </c>
      <c r="O884">
        <v>4.6900000000000004</v>
      </c>
      <c r="P884">
        <v>3.23</v>
      </c>
      <c r="Q884" s="2">
        <v>0.126</v>
      </c>
      <c r="R884" s="2">
        <v>-6.13E-2</v>
      </c>
      <c r="S884" s="2">
        <v>-6.0400000000000002E-2</v>
      </c>
      <c r="T884">
        <v>0.9</v>
      </c>
      <c r="U884" s="1">
        <v>45868.6875</v>
      </c>
      <c r="V884">
        <v>1080.51</v>
      </c>
      <c r="W884">
        <v>89.8</v>
      </c>
      <c r="X884">
        <v>75</v>
      </c>
      <c r="Y884" s="3">
        <f>DATE(YEAR(U884), MONTH(U884), DAY(U884))</f>
        <v>45868</v>
      </c>
      <c r="Z884" t="str">
        <f>IF(TEXT(U884, "hh:mm") = "00:00", "08:30", TEXT(U884, "hh:mm"))</f>
        <v>16:30</v>
      </c>
      <c r="AA884" s="3">
        <f>WORKDAY(AB884,-1,[1]USHolidays!$B$2:$B$11)</f>
        <v>45867</v>
      </c>
      <c r="AB884" s="3">
        <f>IF(WEEKDAY(Y884,2)=6,Y884-1,IF(WEEKDAY(Y884,2)=7,Y884-2,IF(Z884="08:30",IF(WEEKDAY(Y884,2)=1,Y884-3, Y884-1),Y884)))</f>
        <v>45868</v>
      </c>
      <c r="AC884" s="3">
        <f>WORKDAY(AB884,1,[1]USHolidays!$B$2:$B$11)</f>
        <v>45869</v>
      </c>
      <c r="AD884">
        <f>ROUND(P884*10, 0)</f>
        <v>32</v>
      </c>
      <c r="AE884">
        <f>ROUND(N884*20, 0)</f>
        <v>1</v>
      </c>
      <c r="AF884">
        <f>ROUND(O884, 0)</f>
        <v>5</v>
      </c>
      <c r="AG884">
        <f>IF(J884 = "", 999, ROUND(J884*10, 0))</f>
        <v>19</v>
      </c>
    </row>
    <row r="885" spans="1:33" x14ac:dyDescent="0.25">
      <c r="A885">
        <v>249</v>
      </c>
      <c r="B885" t="s">
        <v>1408</v>
      </c>
      <c r="C885" t="s">
        <v>1407</v>
      </c>
      <c r="D885" t="s">
        <v>17</v>
      </c>
      <c r="E885" t="s">
        <v>25</v>
      </c>
      <c r="F885" t="s">
        <v>395</v>
      </c>
      <c r="G885" t="s">
        <v>11</v>
      </c>
      <c r="H885">
        <v>2339.2800000000002</v>
      </c>
      <c r="I885">
        <v>53.94</v>
      </c>
      <c r="J885">
        <v>5.16</v>
      </c>
      <c r="K885">
        <v>12.53</v>
      </c>
      <c r="L885">
        <v>3.25</v>
      </c>
      <c r="N885" s="2">
        <v>5.3100000000000001E-2</v>
      </c>
      <c r="O885">
        <v>4.9400000000000004</v>
      </c>
      <c r="P885">
        <v>0.04</v>
      </c>
      <c r="Q885" s="2">
        <v>5.7500000000000002E-2</v>
      </c>
      <c r="R885" s="2">
        <v>7.85E-2</v>
      </c>
      <c r="S885" s="2">
        <v>-0.31019999999999998</v>
      </c>
      <c r="T885">
        <v>1.17</v>
      </c>
      <c r="U885" s="1">
        <v>45868.6875</v>
      </c>
      <c r="V885">
        <v>631.23</v>
      </c>
      <c r="W885">
        <v>35.880000000000003</v>
      </c>
      <c r="X885">
        <v>30.35</v>
      </c>
      <c r="Y885" s="3">
        <f>DATE(YEAR(U885), MONTH(U885), DAY(U885))</f>
        <v>45868</v>
      </c>
      <c r="Z885" t="str">
        <f>IF(TEXT(U885, "hh:mm") = "00:00", "08:30", TEXT(U885, "hh:mm"))</f>
        <v>16:30</v>
      </c>
      <c r="AA885" s="3">
        <f>WORKDAY(AB885,-1,[1]USHolidays!$B$2:$B$11)</f>
        <v>45867</v>
      </c>
      <c r="AB885" s="3">
        <f>IF(WEEKDAY(Y885,2)=6,Y885-1,IF(WEEKDAY(Y885,2)=7,Y885-2,IF(Z885="08:30",IF(WEEKDAY(Y885,2)=1,Y885-3, Y885-1),Y885)))</f>
        <v>45868</v>
      </c>
      <c r="AC885" s="3">
        <f>WORKDAY(AB885,1,[1]USHolidays!$B$2:$B$11)</f>
        <v>45869</v>
      </c>
      <c r="AD885">
        <f>ROUND(P885*10, 0)</f>
        <v>0</v>
      </c>
      <c r="AE885">
        <f>ROUND(N885*20, 0)</f>
        <v>1</v>
      </c>
      <c r="AF885">
        <f>ROUND(O885, 0)</f>
        <v>5</v>
      </c>
      <c r="AG885">
        <f>IF(J885 = "", 999, ROUND(J885*10, 0))</f>
        <v>52</v>
      </c>
    </row>
    <row r="886" spans="1:33" x14ac:dyDescent="0.25">
      <c r="A886">
        <v>543</v>
      </c>
      <c r="B886" t="s">
        <v>1406</v>
      </c>
      <c r="C886" t="s">
        <v>1405</v>
      </c>
      <c r="D886" t="s">
        <v>17</v>
      </c>
      <c r="E886" t="s">
        <v>16</v>
      </c>
      <c r="F886" t="s">
        <v>15</v>
      </c>
      <c r="G886" t="s">
        <v>11</v>
      </c>
      <c r="H886">
        <v>2246.4699999999998</v>
      </c>
      <c r="I886">
        <v>56.41</v>
      </c>
      <c r="J886">
        <v>0.56999999999999995</v>
      </c>
      <c r="K886">
        <v>9.4</v>
      </c>
      <c r="L886">
        <v>2.06</v>
      </c>
      <c r="M886" s="2">
        <v>1.44E-2</v>
      </c>
      <c r="N886" s="2">
        <v>5.3100000000000001E-2</v>
      </c>
      <c r="O886">
        <v>5.99</v>
      </c>
      <c r="P886">
        <v>1.48</v>
      </c>
      <c r="Q886" s="2">
        <v>4.7199999999999999E-2</v>
      </c>
      <c r="R886" s="2">
        <v>0.57030000000000003</v>
      </c>
      <c r="S886" s="2">
        <v>0.15570000000000001</v>
      </c>
      <c r="T886">
        <v>1.1399999999999999</v>
      </c>
      <c r="U886" s="1">
        <v>45861.6875</v>
      </c>
      <c r="V886">
        <v>1586.59</v>
      </c>
      <c r="W886">
        <v>44.45</v>
      </c>
      <c r="X886">
        <v>33.26</v>
      </c>
      <c r="Y886" s="3">
        <f>DATE(YEAR(U886), MONTH(U886), DAY(U886))</f>
        <v>45861</v>
      </c>
      <c r="Z886" t="str">
        <f>IF(TEXT(U886, "hh:mm") = "00:00", "08:30", TEXT(U886, "hh:mm"))</f>
        <v>16:30</v>
      </c>
      <c r="AA886" s="3">
        <f>WORKDAY(AB886,-1,[1]USHolidays!$B$2:$B$11)</f>
        <v>45860</v>
      </c>
      <c r="AB886" s="3">
        <f>IF(WEEKDAY(Y886,2)=6,Y886-1,IF(WEEKDAY(Y886,2)=7,Y886-2,IF(Z886="08:30",IF(WEEKDAY(Y886,2)=1,Y886-3, Y886-1),Y886)))</f>
        <v>45861</v>
      </c>
      <c r="AC886" s="3">
        <f>WORKDAY(AB886,1,[1]USHolidays!$B$2:$B$11)</f>
        <v>45862</v>
      </c>
      <c r="AD886">
        <f>ROUND(P886*10, 0)</f>
        <v>15</v>
      </c>
      <c r="AE886">
        <f>ROUND(N886*20, 0)</f>
        <v>1</v>
      </c>
      <c r="AF886">
        <f>ROUND(O886, 0)</f>
        <v>6</v>
      </c>
      <c r="AG886">
        <f>IF(J886 = "", 999, ROUND(J886*10, 0))</f>
        <v>6</v>
      </c>
    </row>
    <row r="887" spans="1:33" x14ac:dyDescent="0.25">
      <c r="A887">
        <v>504</v>
      </c>
      <c r="B887" t="s">
        <v>1404</v>
      </c>
      <c r="C887" t="s">
        <v>1403</v>
      </c>
      <c r="D887" t="s">
        <v>3</v>
      </c>
      <c r="E887" t="s">
        <v>88</v>
      </c>
      <c r="F887" t="s">
        <v>526</v>
      </c>
      <c r="G887" t="s">
        <v>56</v>
      </c>
      <c r="H887">
        <v>28225.67</v>
      </c>
      <c r="I887">
        <v>20.74</v>
      </c>
      <c r="J887">
        <v>2.78</v>
      </c>
      <c r="K887">
        <v>51.53</v>
      </c>
      <c r="L887">
        <v>2.85</v>
      </c>
      <c r="M887" s="2">
        <v>3.7600000000000001E-2</v>
      </c>
      <c r="N887" s="2">
        <v>5.28E-2</v>
      </c>
      <c r="O887">
        <v>1.78</v>
      </c>
      <c r="P887">
        <v>0.54</v>
      </c>
      <c r="Q887" s="2">
        <v>5.2499999999999998E-2</v>
      </c>
      <c r="R887" s="2">
        <v>-1.6799999999999999E-2</v>
      </c>
      <c r="S887" s="2">
        <v>0.29389999999999999</v>
      </c>
      <c r="T887">
        <v>0.8</v>
      </c>
      <c r="U887" s="1">
        <v>45875.6875</v>
      </c>
      <c r="V887">
        <v>2015.65</v>
      </c>
      <c r="W887">
        <v>65.77</v>
      </c>
      <c r="X887">
        <v>57.9</v>
      </c>
      <c r="Y887" s="3">
        <f>DATE(YEAR(U887), MONTH(U887), DAY(U887))</f>
        <v>45875</v>
      </c>
      <c r="Z887" t="str">
        <f>IF(TEXT(U887, "hh:mm") = "00:00", "08:30", TEXT(U887, "hh:mm"))</f>
        <v>16:30</v>
      </c>
      <c r="AA887" s="3">
        <f>WORKDAY(AB887,-1,[1]USHolidays!$B$2:$B$11)</f>
        <v>45874</v>
      </c>
      <c r="AB887" s="3">
        <f>IF(WEEKDAY(Y887,2)=6,Y887-1,IF(WEEKDAY(Y887,2)=7,Y887-2,IF(Z887="08:30",IF(WEEKDAY(Y887,2)=1,Y887-3, Y887-1),Y887)))</f>
        <v>45875</v>
      </c>
      <c r="AC887" s="3">
        <f>WORKDAY(AB887,1,[1]USHolidays!$B$2:$B$11)</f>
        <v>45876</v>
      </c>
      <c r="AD887">
        <f>ROUND(P887*10, 0)</f>
        <v>5</v>
      </c>
      <c r="AE887">
        <f>ROUND(N887*20, 0)</f>
        <v>1</v>
      </c>
      <c r="AF887">
        <f>ROUND(O887, 0)</f>
        <v>2</v>
      </c>
      <c r="AG887">
        <f>IF(J887 = "", 999, ROUND(J887*10, 0))</f>
        <v>28</v>
      </c>
    </row>
    <row r="888" spans="1:33" x14ac:dyDescent="0.25">
      <c r="A888">
        <v>153</v>
      </c>
      <c r="B888" t="s">
        <v>1402</v>
      </c>
      <c r="C888" t="s">
        <v>1401</v>
      </c>
      <c r="D888" t="s">
        <v>60</v>
      </c>
      <c r="E888" t="s">
        <v>88</v>
      </c>
      <c r="F888" t="s">
        <v>526</v>
      </c>
      <c r="G888" t="s">
        <v>11</v>
      </c>
      <c r="H888">
        <v>14012.28</v>
      </c>
      <c r="I888">
        <v>11.31</v>
      </c>
      <c r="J888">
        <v>66.510000000000005</v>
      </c>
      <c r="K888">
        <v>30.64</v>
      </c>
      <c r="L888">
        <v>10.41</v>
      </c>
      <c r="M888" s="2">
        <v>2.3199999999999998E-2</v>
      </c>
      <c r="N888" s="2">
        <v>5.28E-2</v>
      </c>
      <c r="O888">
        <v>2.96</v>
      </c>
      <c r="P888">
        <v>0.67</v>
      </c>
      <c r="Q888" s="2">
        <v>0.20200000000000001</v>
      </c>
      <c r="R888" s="2">
        <v>-2.7E-2</v>
      </c>
      <c r="S888" s="2">
        <v>1.3899999999999999E-2</v>
      </c>
      <c r="T888">
        <v>0.94</v>
      </c>
      <c r="U888" s="1">
        <v>45875.6875</v>
      </c>
      <c r="V888">
        <v>2872.51</v>
      </c>
      <c r="W888">
        <v>94.12</v>
      </c>
      <c r="X888">
        <v>86.51</v>
      </c>
      <c r="Y888" s="3">
        <f>DATE(YEAR(U888), MONTH(U888), DAY(U888))</f>
        <v>45875</v>
      </c>
      <c r="Z888" t="str">
        <f>IF(TEXT(U888, "hh:mm") = "00:00", "08:30", TEXT(U888, "hh:mm"))</f>
        <v>16:30</v>
      </c>
      <c r="AA888" s="3">
        <f>WORKDAY(AB888,-1,[1]USHolidays!$B$2:$B$11)</f>
        <v>45874</v>
      </c>
      <c r="AB888" s="3">
        <f>IF(WEEKDAY(Y888,2)=6,Y888-1,IF(WEEKDAY(Y888,2)=7,Y888-2,IF(Z888="08:30",IF(WEEKDAY(Y888,2)=1,Y888-3, Y888-1),Y888)))</f>
        <v>45875</v>
      </c>
      <c r="AC888" s="3">
        <f>WORKDAY(AB888,1,[1]USHolidays!$B$2:$B$11)</f>
        <v>45876</v>
      </c>
      <c r="AD888">
        <f>ROUND(P888*10, 0)</f>
        <v>7</v>
      </c>
      <c r="AE888">
        <f>ROUND(N888*20, 0)</f>
        <v>1</v>
      </c>
      <c r="AF888">
        <f>ROUND(O888, 0)</f>
        <v>3</v>
      </c>
      <c r="AG888">
        <f>IF(J888 = "", 999, ROUND(J888*10, 0))</f>
        <v>665</v>
      </c>
    </row>
    <row r="889" spans="1:33" x14ac:dyDescent="0.25">
      <c r="A889">
        <v>365</v>
      </c>
      <c r="B889" t="s">
        <v>1400</v>
      </c>
      <c r="C889" t="s">
        <v>1399</v>
      </c>
      <c r="D889" t="s">
        <v>17</v>
      </c>
      <c r="E889" t="s">
        <v>47</v>
      </c>
      <c r="F889" t="s">
        <v>367</v>
      </c>
      <c r="G889" t="s">
        <v>11</v>
      </c>
      <c r="H889">
        <v>3397.34</v>
      </c>
      <c r="I889">
        <v>12.16</v>
      </c>
      <c r="J889">
        <v>0.76</v>
      </c>
      <c r="K889">
        <v>6.11</v>
      </c>
      <c r="L889">
        <v>0.79</v>
      </c>
      <c r="M889" s="2">
        <v>4.48E-2</v>
      </c>
      <c r="N889" s="2">
        <v>5.2699999999999997E-2</v>
      </c>
      <c r="O889">
        <v>2.97</v>
      </c>
      <c r="P889">
        <v>0.48</v>
      </c>
      <c r="Q889" s="2">
        <v>0.18840000000000001</v>
      </c>
      <c r="R889" s="2">
        <v>0.12130000000000001</v>
      </c>
      <c r="S889" s="2">
        <v>0.2482</v>
      </c>
      <c r="T889">
        <v>0.54</v>
      </c>
      <c r="U889" s="1">
        <v>45869.354166666664</v>
      </c>
      <c r="V889">
        <v>941.58</v>
      </c>
      <c r="W889">
        <v>26.5</v>
      </c>
      <c r="X889">
        <v>22.83</v>
      </c>
      <c r="Y889" s="3">
        <f>DATE(YEAR(U889), MONTH(U889), DAY(U889))</f>
        <v>45869</v>
      </c>
      <c r="Z889" t="str">
        <f>IF(TEXT(U889, "hh:mm") = "00:00", "08:30", TEXT(U889, "hh:mm"))</f>
        <v>08:30</v>
      </c>
      <c r="AA889" s="3">
        <f>WORKDAY(AB889,-1,[1]USHolidays!$B$2:$B$11)</f>
        <v>45867</v>
      </c>
      <c r="AB889" s="3">
        <f>IF(WEEKDAY(Y889,2)=6,Y889-1,IF(WEEKDAY(Y889,2)=7,Y889-2,IF(Z889="08:30",IF(WEEKDAY(Y889,2)=1,Y889-3, Y889-1),Y889)))</f>
        <v>45868</v>
      </c>
      <c r="AC889" s="3">
        <f>WORKDAY(AB889,1,[1]USHolidays!$B$2:$B$11)</f>
        <v>45869</v>
      </c>
      <c r="AD889">
        <f>ROUND(P889*10, 0)</f>
        <v>5</v>
      </c>
      <c r="AE889">
        <f>ROUND(N889*20, 0)</f>
        <v>1</v>
      </c>
      <c r="AF889">
        <f>ROUND(O889, 0)</f>
        <v>3</v>
      </c>
      <c r="AG889">
        <f>IF(J889 = "", 999, ROUND(J889*10, 0))</f>
        <v>8</v>
      </c>
    </row>
    <row r="890" spans="1:33" x14ac:dyDescent="0.25">
      <c r="A890">
        <v>82</v>
      </c>
      <c r="B890" t="s">
        <v>1398</v>
      </c>
      <c r="C890" t="s">
        <v>1397</v>
      </c>
      <c r="D890" t="s">
        <v>60</v>
      </c>
      <c r="E890" t="s">
        <v>47</v>
      </c>
      <c r="F890" t="s">
        <v>1281</v>
      </c>
      <c r="G890" t="s">
        <v>11</v>
      </c>
      <c r="H890">
        <v>15964.52</v>
      </c>
      <c r="I890">
        <v>7.98</v>
      </c>
      <c r="K890">
        <v>78.709999999999994</v>
      </c>
      <c r="L890">
        <v>33.94</v>
      </c>
      <c r="M890" s="2">
        <v>3.4700000000000002E-2</v>
      </c>
      <c r="N890" s="2">
        <v>5.2400000000000002E-2</v>
      </c>
      <c r="O890">
        <v>2.4</v>
      </c>
      <c r="P890">
        <v>1.03</v>
      </c>
      <c r="Q890" s="2">
        <v>2.7099999999999999E-2</v>
      </c>
      <c r="R890" s="2">
        <v>1.37E-2</v>
      </c>
      <c r="S890" s="2">
        <v>2.6200000000000001E-2</v>
      </c>
      <c r="T890">
        <v>0.65</v>
      </c>
      <c r="U890" s="1">
        <v>45868.354166666664</v>
      </c>
      <c r="V890">
        <v>1951.04</v>
      </c>
      <c r="W890">
        <v>89.6</v>
      </c>
      <c r="X890">
        <v>79.8</v>
      </c>
      <c r="Y890" s="3">
        <f>DATE(YEAR(U890), MONTH(U890), DAY(U890))</f>
        <v>45868</v>
      </c>
      <c r="Z890" t="str">
        <f>IF(TEXT(U890, "hh:mm") = "00:00", "08:30", TEXT(U890, "hh:mm"))</f>
        <v>08:30</v>
      </c>
      <c r="AA890" s="3">
        <f>WORKDAY(AB890,-1,[1]USHolidays!$B$2:$B$11)</f>
        <v>45866</v>
      </c>
      <c r="AB890" s="3">
        <f>IF(WEEKDAY(Y890,2)=6,Y890-1,IF(WEEKDAY(Y890,2)=7,Y890-2,IF(Z890="08:30",IF(WEEKDAY(Y890,2)=1,Y890-3, Y890-1),Y890)))</f>
        <v>45867</v>
      </c>
      <c r="AC890" s="3">
        <f>WORKDAY(AB890,1,[1]USHolidays!$B$2:$B$11)</f>
        <v>45868</v>
      </c>
      <c r="AD890">
        <f>ROUND(P890*10, 0)</f>
        <v>10</v>
      </c>
      <c r="AE890">
        <f>ROUND(N890*20, 0)</f>
        <v>1</v>
      </c>
      <c r="AF890">
        <f>ROUND(O890, 0)</f>
        <v>2</v>
      </c>
      <c r="AG890">
        <f>IF(J890 = "", 999, ROUND(J890*10, 0))</f>
        <v>999</v>
      </c>
    </row>
    <row r="891" spans="1:33" x14ac:dyDescent="0.25">
      <c r="A891">
        <v>545</v>
      </c>
      <c r="B891" t="s">
        <v>1396</v>
      </c>
      <c r="C891" t="s">
        <v>1395</v>
      </c>
      <c r="D891" t="s">
        <v>403</v>
      </c>
      <c r="E891" t="s">
        <v>88</v>
      </c>
      <c r="F891" t="s">
        <v>320</v>
      </c>
      <c r="G891" t="s">
        <v>11</v>
      </c>
      <c r="H891">
        <v>82282.490000000005</v>
      </c>
      <c r="I891">
        <v>32.770000000000003</v>
      </c>
      <c r="J891">
        <v>3.77</v>
      </c>
      <c r="K891">
        <v>17.649999999999999</v>
      </c>
      <c r="L891">
        <v>1.08</v>
      </c>
      <c r="M891" s="2">
        <v>9.4000000000000004E-3</v>
      </c>
      <c r="N891" s="2">
        <v>5.2299999999999999E-2</v>
      </c>
      <c r="O891">
        <v>2.77</v>
      </c>
      <c r="P891">
        <v>3.09</v>
      </c>
      <c r="Q891" s="2">
        <v>0.1103</v>
      </c>
      <c r="R891" s="2">
        <v>-6.4899999999999999E-2</v>
      </c>
      <c r="S891" s="2">
        <v>-2.92E-2</v>
      </c>
      <c r="T891">
        <v>1.1599999999999999</v>
      </c>
      <c r="U891" s="1">
        <v>45860.354166666664</v>
      </c>
      <c r="V891">
        <v>1574.79</v>
      </c>
      <c r="W891">
        <v>380.65</v>
      </c>
      <c r="X891">
        <v>330.01</v>
      </c>
      <c r="Y891" s="3">
        <f>DATE(YEAR(U891), MONTH(U891), DAY(U891))</f>
        <v>45860</v>
      </c>
      <c r="Z891" t="str">
        <f>IF(TEXT(U891, "hh:mm") = "00:00", "08:30", TEXT(U891, "hh:mm"))</f>
        <v>08:30</v>
      </c>
      <c r="AA891" s="3">
        <f>WORKDAY(AB891,-1,[1]USHolidays!$B$2:$B$11)</f>
        <v>45856</v>
      </c>
      <c r="AB891" s="3">
        <f>IF(WEEKDAY(Y891,2)=6,Y891-1,IF(WEEKDAY(Y891,2)=7,Y891-2,IF(Z891="08:30",IF(WEEKDAY(Y891,2)=1,Y891-3, Y891-1),Y891)))</f>
        <v>45859</v>
      </c>
      <c r="AC891" s="3">
        <f>WORKDAY(AB891,1,[1]USHolidays!$B$2:$B$11)</f>
        <v>45860</v>
      </c>
      <c r="AD891">
        <f>ROUND(P891*10, 0)</f>
        <v>31</v>
      </c>
      <c r="AE891">
        <f>ROUND(N891*20, 0)</f>
        <v>1</v>
      </c>
      <c r="AF891">
        <f>ROUND(O891, 0)</f>
        <v>3</v>
      </c>
      <c r="AG891">
        <f>IF(J891 = "", 999, ROUND(J891*10, 0))</f>
        <v>38</v>
      </c>
    </row>
    <row r="892" spans="1:33" x14ac:dyDescent="0.25">
      <c r="A892">
        <v>475</v>
      </c>
      <c r="B892" t="s">
        <v>1394</v>
      </c>
      <c r="C892" t="s">
        <v>1393</v>
      </c>
      <c r="D892" t="s">
        <v>3</v>
      </c>
      <c r="E892" t="s">
        <v>29</v>
      </c>
      <c r="F892" t="s">
        <v>572</v>
      </c>
      <c r="G892" t="s">
        <v>11</v>
      </c>
      <c r="H892">
        <v>6887.64</v>
      </c>
      <c r="I892">
        <v>25.09</v>
      </c>
      <c r="J892">
        <v>3.39</v>
      </c>
      <c r="K892">
        <v>31.91</v>
      </c>
      <c r="L892">
        <v>3.78</v>
      </c>
      <c r="M892" s="2">
        <v>1.1900000000000001E-2</v>
      </c>
      <c r="N892" s="2">
        <v>5.2200000000000003E-2</v>
      </c>
      <c r="O892">
        <v>5.63</v>
      </c>
      <c r="P892">
        <v>0.57999999999999996</v>
      </c>
      <c r="Q892" s="2">
        <v>0.1515</v>
      </c>
      <c r="R892" s="2">
        <v>0.1115</v>
      </c>
      <c r="S892" s="2">
        <v>6.1499999999999999E-2</v>
      </c>
      <c r="T892">
        <v>0.96</v>
      </c>
      <c r="U892" s="1">
        <v>45873.6875</v>
      </c>
      <c r="V892">
        <v>223.12</v>
      </c>
      <c r="W892">
        <v>191.8</v>
      </c>
      <c r="X892">
        <v>175.96</v>
      </c>
      <c r="Y892" s="3">
        <f>DATE(YEAR(U892), MONTH(U892), DAY(U892))</f>
        <v>45873</v>
      </c>
      <c r="Z892" t="str">
        <f>IF(TEXT(U892, "hh:mm") = "00:00", "08:30", TEXT(U892, "hh:mm"))</f>
        <v>16:30</v>
      </c>
      <c r="AA892" s="3">
        <f>WORKDAY(AB892,-1,[1]USHolidays!$B$2:$B$11)</f>
        <v>45870</v>
      </c>
      <c r="AB892" s="3">
        <f>IF(WEEKDAY(Y892,2)=6,Y892-1,IF(WEEKDAY(Y892,2)=7,Y892-2,IF(Z892="08:30",IF(WEEKDAY(Y892,2)=1,Y892-3, Y892-1),Y892)))</f>
        <v>45873</v>
      </c>
      <c r="AC892" s="3">
        <f>WORKDAY(AB892,1,[1]USHolidays!$B$2:$B$11)</f>
        <v>45874</v>
      </c>
      <c r="AD892">
        <f>ROUND(P892*10, 0)</f>
        <v>6</v>
      </c>
      <c r="AE892">
        <f>ROUND(N892*20, 0)</f>
        <v>1</v>
      </c>
      <c r="AF892">
        <f>ROUND(O892, 0)</f>
        <v>6</v>
      </c>
      <c r="AG892">
        <f>IF(J892 = "", 999, ROUND(J892*10, 0))</f>
        <v>34</v>
      </c>
    </row>
    <row r="893" spans="1:33" x14ac:dyDescent="0.25">
      <c r="A893">
        <v>15</v>
      </c>
      <c r="B893" t="s">
        <v>1392</v>
      </c>
      <c r="C893" t="s">
        <v>1391</v>
      </c>
      <c r="D893" t="s">
        <v>3</v>
      </c>
      <c r="E893" t="s">
        <v>29</v>
      </c>
      <c r="F893" t="s">
        <v>376</v>
      </c>
      <c r="G893" t="s">
        <v>11</v>
      </c>
      <c r="H893">
        <v>7953.94</v>
      </c>
      <c r="K893">
        <v>51.08</v>
      </c>
      <c r="L893">
        <v>7.54</v>
      </c>
      <c r="M893" s="2">
        <v>1.1299999999999999E-2</v>
      </c>
      <c r="N893" s="2">
        <v>5.2200000000000003E-2</v>
      </c>
      <c r="O893">
        <v>5.49</v>
      </c>
      <c r="P893">
        <v>0.81</v>
      </c>
      <c r="Q893" s="2">
        <v>-5.3999999999999999E-2</v>
      </c>
      <c r="R893" s="2">
        <v>0.2571</v>
      </c>
      <c r="S893" s="2">
        <v>0.14080000000000001</v>
      </c>
      <c r="T893">
        <v>1.2</v>
      </c>
      <c r="U893" s="1">
        <v>45869.354166666664</v>
      </c>
      <c r="V893">
        <v>781.77</v>
      </c>
      <c r="W893">
        <v>108.79</v>
      </c>
      <c r="X893">
        <v>106.64</v>
      </c>
      <c r="Y893" s="3">
        <f>DATE(YEAR(U893), MONTH(U893), DAY(U893))</f>
        <v>45869</v>
      </c>
      <c r="Z893" t="str">
        <f>IF(TEXT(U893, "hh:mm") = "00:00", "08:30", TEXT(U893, "hh:mm"))</f>
        <v>08:30</v>
      </c>
      <c r="AA893" s="3">
        <f>WORKDAY(AB893,-1,[1]USHolidays!$B$2:$B$11)</f>
        <v>45867</v>
      </c>
      <c r="AB893" s="3">
        <f>IF(WEEKDAY(Y893,2)=6,Y893-1,IF(WEEKDAY(Y893,2)=7,Y893-2,IF(Z893="08:30",IF(WEEKDAY(Y893,2)=1,Y893-3, Y893-1),Y893)))</f>
        <v>45868</v>
      </c>
      <c r="AC893" s="3">
        <f>WORKDAY(AB893,1,[1]USHolidays!$B$2:$B$11)</f>
        <v>45869</v>
      </c>
      <c r="AD893">
        <f>ROUND(P893*10, 0)</f>
        <v>8</v>
      </c>
      <c r="AE893">
        <f>ROUND(N893*20, 0)</f>
        <v>1</v>
      </c>
      <c r="AF893">
        <f>ROUND(O893, 0)</f>
        <v>5</v>
      </c>
      <c r="AG893">
        <f>IF(J893 = "", 999, ROUND(J893*10, 0))</f>
        <v>999</v>
      </c>
    </row>
    <row r="894" spans="1:33" x14ac:dyDescent="0.25">
      <c r="A894">
        <v>21</v>
      </c>
      <c r="B894" t="s">
        <v>1390</v>
      </c>
      <c r="C894" t="s">
        <v>1389</v>
      </c>
      <c r="D894" t="s">
        <v>60</v>
      </c>
      <c r="E894" t="s">
        <v>51</v>
      </c>
      <c r="F894" t="s">
        <v>274</v>
      </c>
      <c r="G894" t="s">
        <v>11</v>
      </c>
      <c r="H894">
        <v>27568.29</v>
      </c>
      <c r="I894">
        <v>22.39</v>
      </c>
      <c r="J894">
        <v>3.02</v>
      </c>
      <c r="K894">
        <v>45.54</v>
      </c>
      <c r="L894">
        <v>0.28000000000000003</v>
      </c>
      <c r="M894" s="2">
        <v>2.7900000000000001E-2</v>
      </c>
      <c r="N894" s="2">
        <v>5.2200000000000003E-2</v>
      </c>
      <c r="O894">
        <v>5.69</v>
      </c>
      <c r="P894">
        <v>1.62</v>
      </c>
      <c r="Q894" s="2">
        <v>0.14549999999999999</v>
      </c>
      <c r="R894" s="2">
        <v>6.8699999999999997E-2</v>
      </c>
      <c r="S894" s="2">
        <v>0.14369999999999999</v>
      </c>
      <c r="T894">
        <v>0.48</v>
      </c>
      <c r="U894" s="1">
        <v>45870.354166666664</v>
      </c>
      <c r="V894">
        <v>1593.16</v>
      </c>
      <c r="W894">
        <v>108.55</v>
      </c>
      <c r="X894">
        <v>101.95</v>
      </c>
      <c r="Y894" s="3">
        <f>DATE(YEAR(U894), MONTH(U894), DAY(U894))</f>
        <v>45870</v>
      </c>
      <c r="Z894" t="str">
        <f>IF(TEXT(U894, "hh:mm") = "00:00", "08:30", TEXT(U894, "hh:mm"))</f>
        <v>08:30</v>
      </c>
      <c r="AA894" s="3">
        <f>WORKDAY(AB894,-1,[1]USHolidays!$B$2:$B$11)</f>
        <v>45868</v>
      </c>
      <c r="AB894" s="3">
        <f>IF(WEEKDAY(Y894,2)=6,Y894-1,IF(WEEKDAY(Y894,2)=7,Y894-2,IF(Z894="08:30",IF(WEEKDAY(Y894,2)=1,Y894-3, Y894-1),Y894)))</f>
        <v>45869</v>
      </c>
      <c r="AC894" s="3">
        <f>WORKDAY(AB894,1,[1]USHolidays!$B$2:$B$11)</f>
        <v>45870</v>
      </c>
      <c r="AD894">
        <f>ROUND(P894*10, 0)</f>
        <v>16</v>
      </c>
      <c r="AE894">
        <f>ROUND(N894*20, 0)</f>
        <v>1</v>
      </c>
      <c r="AF894">
        <f>ROUND(O894, 0)</f>
        <v>6</v>
      </c>
      <c r="AG894">
        <f>IF(J894 = "", 999, ROUND(J894*10, 0))</f>
        <v>30</v>
      </c>
    </row>
    <row r="895" spans="1:33" x14ac:dyDescent="0.25">
      <c r="A895">
        <v>495</v>
      </c>
      <c r="B895" t="s">
        <v>1388</v>
      </c>
      <c r="C895" t="s">
        <v>1387</v>
      </c>
      <c r="D895" t="s">
        <v>3</v>
      </c>
      <c r="E895" t="s">
        <v>47</v>
      </c>
      <c r="F895" t="s">
        <v>46</v>
      </c>
      <c r="G895" t="s">
        <v>114</v>
      </c>
      <c r="H895">
        <v>2391.5500000000002</v>
      </c>
      <c r="I895">
        <v>10.61</v>
      </c>
      <c r="J895">
        <v>1.55</v>
      </c>
      <c r="K895">
        <v>20.03</v>
      </c>
      <c r="L895">
        <v>2.04</v>
      </c>
      <c r="M895" s="2">
        <v>4.8099999999999997E-2</v>
      </c>
      <c r="N895" s="2">
        <v>5.21E-2</v>
      </c>
      <c r="O895">
        <v>1.69</v>
      </c>
      <c r="P895">
        <v>0.82</v>
      </c>
      <c r="Q895" s="2">
        <v>6.93E-2</v>
      </c>
      <c r="R895" s="2">
        <v>-0.1172</v>
      </c>
      <c r="S895" s="2">
        <v>-7.0900000000000005E-2</v>
      </c>
      <c r="T895">
        <v>0.7</v>
      </c>
      <c r="U895" s="1">
        <v>45875.354166666664</v>
      </c>
      <c r="V895">
        <v>937.04</v>
      </c>
      <c r="W895">
        <v>21.06</v>
      </c>
      <c r="X895">
        <v>15.59</v>
      </c>
      <c r="Y895" s="3">
        <f>DATE(YEAR(U895), MONTH(U895), DAY(U895))</f>
        <v>45875</v>
      </c>
      <c r="Z895" t="str">
        <f>IF(TEXT(U895, "hh:mm") = "00:00", "08:30", TEXT(U895, "hh:mm"))</f>
        <v>08:30</v>
      </c>
      <c r="AA895" s="3">
        <f>WORKDAY(AB895,-1,[1]USHolidays!$B$2:$B$11)</f>
        <v>45873</v>
      </c>
      <c r="AB895" s="3">
        <f>IF(WEEKDAY(Y895,2)=6,Y895-1,IF(WEEKDAY(Y895,2)=7,Y895-2,IF(Z895="08:30",IF(WEEKDAY(Y895,2)=1,Y895-3, Y895-1),Y895)))</f>
        <v>45874</v>
      </c>
      <c r="AC895" s="3">
        <f>WORKDAY(AB895,1,[1]USHolidays!$B$2:$B$11)</f>
        <v>45875</v>
      </c>
      <c r="AD895">
        <f>ROUND(P895*10, 0)</f>
        <v>8</v>
      </c>
      <c r="AE895">
        <f>ROUND(N895*20, 0)</f>
        <v>1</v>
      </c>
      <c r="AF895">
        <f>ROUND(O895, 0)</f>
        <v>2</v>
      </c>
      <c r="AG895">
        <f>IF(J895 = "", 999, ROUND(J895*10, 0))</f>
        <v>16</v>
      </c>
    </row>
    <row r="896" spans="1:33" x14ac:dyDescent="0.25">
      <c r="A896">
        <v>307</v>
      </c>
      <c r="B896" t="s">
        <v>1386</v>
      </c>
      <c r="C896" t="s">
        <v>1385</v>
      </c>
      <c r="D896" t="s">
        <v>359</v>
      </c>
      <c r="E896" t="s">
        <v>8</v>
      </c>
      <c r="F896" t="s">
        <v>342</v>
      </c>
      <c r="G896" t="s">
        <v>11</v>
      </c>
      <c r="H896">
        <v>142407.4</v>
      </c>
      <c r="I896">
        <v>22.83</v>
      </c>
      <c r="J896">
        <v>0.86</v>
      </c>
      <c r="K896">
        <v>15.84</v>
      </c>
      <c r="L896">
        <v>5.26</v>
      </c>
      <c r="M896" s="2">
        <v>2.75E-2</v>
      </c>
      <c r="N896" s="2">
        <v>5.1700000000000003E-2</v>
      </c>
      <c r="O896">
        <v>2.78</v>
      </c>
      <c r="P896">
        <v>1.27</v>
      </c>
      <c r="Q896" s="2">
        <v>0.21909999999999999</v>
      </c>
      <c r="R896" s="2">
        <v>7.5200000000000003E-2</v>
      </c>
      <c r="S896" s="2">
        <v>0.24249999999999999</v>
      </c>
      <c r="T896">
        <v>0.38</v>
      </c>
      <c r="U896" s="1">
        <v>45876.6875</v>
      </c>
      <c r="V896">
        <v>7183.28</v>
      </c>
      <c r="W896">
        <v>125.74</v>
      </c>
      <c r="X896">
        <v>114.77</v>
      </c>
      <c r="Y896" s="3">
        <f>DATE(YEAR(U896), MONTH(U896), DAY(U896))</f>
        <v>45876</v>
      </c>
      <c r="Z896" t="str">
        <f>IF(TEXT(U896, "hh:mm") = "00:00", "08:30", TEXT(U896, "hh:mm"))</f>
        <v>16:30</v>
      </c>
      <c r="AA896" s="3">
        <f>WORKDAY(AB896,-1,[1]USHolidays!$B$2:$B$11)</f>
        <v>45875</v>
      </c>
      <c r="AB896" s="3">
        <f>IF(WEEKDAY(Y896,2)=6,Y896-1,IF(WEEKDAY(Y896,2)=7,Y896-2,IF(Z896="08:30",IF(WEEKDAY(Y896,2)=1,Y896-3, Y896-1),Y896)))</f>
        <v>45876</v>
      </c>
      <c r="AC896" s="3">
        <f>WORKDAY(AB896,1,[1]USHolidays!$B$2:$B$11)</f>
        <v>45877</v>
      </c>
      <c r="AD896">
        <f>ROUND(P896*10, 0)</f>
        <v>13</v>
      </c>
      <c r="AE896">
        <f>ROUND(N896*20, 0)</f>
        <v>1</v>
      </c>
      <c r="AF896">
        <f>ROUND(O896, 0)</f>
        <v>3</v>
      </c>
      <c r="AG896">
        <f>IF(J896 = "", 999, ROUND(J896*10, 0))</f>
        <v>9</v>
      </c>
    </row>
    <row r="897" spans="1:33" x14ac:dyDescent="0.25">
      <c r="A897">
        <v>122</v>
      </c>
      <c r="B897" t="s">
        <v>1384</v>
      </c>
      <c r="C897" t="s">
        <v>1383</v>
      </c>
      <c r="D897" t="s">
        <v>3</v>
      </c>
      <c r="E897" t="s">
        <v>25</v>
      </c>
      <c r="F897" t="s">
        <v>38</v>
      </c>
      <c r="G897" t="s">
        <v>333</v>
      </c>
      <c r="H897">
        <v>20366.78</v>
      </c>
      <c r="I897">
        <v>24.5</v>
      </c>
      <c r="J897">
        <v>2.67</v>
      </c>
      <c r="K897">
        <v>26.16</v>
      </c>
      <c r="L897">
        <v>14.07</v>
      </c>
      <c r="N897" s="2">
        <v>5.16E-2</v>
      </c>
      <c r="O897">
        <v>4.4800000000000004</v>
      </c>
      <c r="P897">
        <v>0</v>
      </c>
      <c r="Q897" s="2">
        <v>0.32479999999999998</v>
      </c>
      <c r="R897" s="2">
        <v>-0.14399999999999999</v>
      </c>
      <c r="S897" s="2">
        <v>6.6E-3</v>
      </c>
      <c r="T897">
        <v>0.57999999999999996</v>
      </c>
      <c r="U897" s="1">
        <v>45868.354166666664</v>
      </c>
      <c r="V897">
        <v>777.53</v>
      </c>
      <c r="W897">
        <v>228.18</v>
      </c>
      <c r="X897">
        <v>187.94</v>
      </c>
      <c r="Y897" s="3">
        <f>DATE(YEAR(U897), MONTH(U897), DAY(U897))</f>
        <v>45868</v>
      </c>
      <c r="Z897" t="str">
        <f>IF(TEXT(U897, "hh:mm") = "00:00", "08:30", TEXT(U897, "hh:mm"))</f>
        <v>08:30</v>
      </c>
      <c r="AA897" s="3">
        <f>WORKDAY(AB897,-1,[1]USHolidays!$B$2:$B$11)</f>
        <v>45866</v>
      </c>
      <c r="AB897" s="3">
        <f>IF(WEEKDAY(Y897,2)=6,Y897-1,IF(WEEKDAY(Y897,2)=7,Y897-2,IF(Z897="08:30",IF(WEEKDAY(Y897,2)=1,Y897-3, Y897-1),Y897)))</f>
        <v>45867</v>
      </c>
      <c r="AC897" s="3">
        <f>WORKDAY(AB897,1,[1]USHolidays!$B$2:$B$11)</f>
        <v>45868</v>
      </c>
      <c r="AD897">
        <f>ROUND(P897*10, 0)</f>
        <v>0</v>
      </c>
      <c r="AE897">
        <f>ROUND(N897*20, 0)</f>
        <v>1</v>
      </c>
      <c r="AF897">
        <f>ROUND(O897, 0)</f>
        <v>4</v>
      </c>
      <c r="AG897">
        <f>IF(J897 = "", 999, ROUND(J897*10, 0))</f>
        <v>27</v>
      </c>
    </row>
    <row r="898" spans="1:33" x14ac:dyDescent="0.25">
      <c r="A898">
        <v>1</v>
      </c>
      <c r="B898" t="s">
        <v>1382</v>
      </c>
      <c r="C898" t="s">
        <v>1381</v>
      </c>
      <c r="D898" t="s">
        <v>17</v>
      </c>
      <c r="E898" t="s">
        <v>29</v>
      </c>
      <c r="F898" t="s">
        <v>84</v>
      </c>
      <c r="G898" t="s">
        <v>11</v>
      </c>
      <c r="H898">
        <v>2871.87</v>
      </c>
      <c r="I898">
        <v>25.48</v>
      </c>
      <c r="J898">
        <v>2.9</v>
      </c>
      <c r="K898">
        <v>29.66</v>
      </c>
      <c r="L898">
        <v>1.1299999999999999</v>
      </c>
      <c r="M898" s="2">
        <v>2.2599999999999999E-2</v>
      </c>
      <c r="N898" s="2">
        <v>5.16E-2</v>
      </c>
      <c r="O898">
        <v>4.3</v>
      </c>
      <c r="P898">
        <v>0.9</v>
      </c>
      <c r="Q898" s="2">
        <v>1.34E-2</v>
      </c>
      <c r="R898" s="2">
        <v>1.0999999999999999E-2</v>
      </c>
      <c r="S898" s="2">
        <v>-8.3599999999999994E-2</v>
      </c>
      <c r="T898">
        <v>0.8</v>
      </c>
      <c r="U898" s="1">
        <v>45905.354166666664</v>
      </c>
      <c r="V898">
        <v>552.26</v>
      </c>
      <c r="W898">
        <v>58</v>
      </c>
      <c r="X898">
        <v>46.9</v>
      </c>
      <c r="Y898" s="3">
        <f>DATE(YEAR(U898), MONTH(U898), DAY(U898))</f>
        <v>45905</v>
      </c>
      <c r="Z898" t="str">
        <f>IF(TEXT(U898, "hh:mm") = "00:00", "08:30", TEXT(U898, "hh:mm"))</f>
        <v>08:30</v>
      </c>
      <c r="AA898" s="3">
        <f>WORKDAY(AB898,-1,[1]USHolidays!$B$2:$B$11)</f>
        <v>45903</v>
      </c>
      <c r="AB898" s="3">
        <f>IF(WEEKDAY(Y898,2)=6,Y898-1,IF(WEEKDAY(Y898,2)=7,Y898-2,IF(Z898="08:30",IF(WEEKDAY(Y898,2)=1,Y898-3, Y898-1),Y898)))</f>
        <v>45904</v>
      </c>
      <c r="AC898" s="3">
        <f>WORKDAY(AB898,1,[1]USHolidays!$B$2:$B$11)</f>
        <v>45905</v>
      </c>
      <c r="AD898">
        <f>ROUND(P898*10, 0)</f>
        <v>9</v>
      </c>
      <c r="AE898">
        <f>ROUND(N898*20, 0)</f>
        <v>1</v>
      </c>
      <c r="AF898">
        <f>ROUND(O898, 0)</f>
        <v>4</v>
      </c>
      <c r="AG898">
        <f>IF(J898 = "", 999, ROUND(J898*10, 0))</f>
        <v>29</v>
      </c>
    </row>
    <row r="899" spans="1:33" x14ac:dyDescent="0.25">
      <c r="A899">
        <v>106</v>
      </c>
      <c r="B899" t="s">
        <v>1380</v>
      </c>
      <c r="C899" t="s">
        <v>1379</v>
      </c>
      <c r="D899" t="s">
        <v>3</v>
      </c>
      <c r="E899" t="s">
        <v>29</v>
      </c>
      <c r="F899" t="s">
        <v>1333</v>
      </c>
      <c r="G899" t="s">
        <v>11</v>
      </c>
      <c r="H899">
        <v>6026.67</v>
      </c>
      <c r="K899">
        <v>-78.430000000000007</v>
      </c>
      <c r="L899">
        <v>15.51</v>
      </c>
      <c r="N899" s="2">
        <v>5.1499999999999997E-2</v>
      </c>
      <c r="O899">
        <v>5.6</v>
      </c>
      <c r="Q899" s="2">
        <v>-0.19059999999999999</v>
      </c>
      <c r="R899" s="2">
        <v>0.8488</v>
      </c>
      <c r="S899" s="2">
        <v>1.1244000000000001</v>
      </c>
      <c r="T899">
        <v>2.19</v>
      </c>
      <c r="U899" s="1">
        <v>45867.6875</v>
      </c>
      <c r="V899">
        <v>1352.79</v>
      </c>
      <c r="W899">
        <v>135.38</v>
      </c>
      <c r="X899">
        <v>171.25</v>
      </c>
      <c r="Y899" s="3">
        <f>DATE(YEAR(U899), MONTH(U899), DAY(U899))</f>
        <v>45867</v>
      </c>
      <c r="Z899" t="str">
        <f>IF(TEXT(U899, "hh:mm") = "00:00", "08:30", TEXT(U899, "hh:mm"))</f>
        <v>16:30</v>
      </c>
      <c r="AA899" s="3">
        <f>WORKDAY(AB899,-1,[1]USHolidays!$B$2:$B$11)</f>
        <v>45866</v>
      </c>
      <c r="AB899" s="3">
        <f>IF(WEEKDAY(Y899,2)=6,Y899-1,IF(WEEKDAY(Y899,2)=7,Y899-2,IF(Z899="08:30",IF(WEEKDAY(Y899,2)=1,Y899-3, Y899-1),Y899)))</f>
        <v>45867</v>
      </c>
      <c r="AC899" s="3">
        <f>WORKDAY(AB899,1,[1]USHolidays!$B$2:$B$11)</f>
        <v>45868</v>
      </c>
      <c r="AD899">
        <f>ROUND(P899*10, 0)</f>
        <v>0</v>
      </c>
      <c r="AE899">
        <f>ROUND(N899*20, 0)</f>
        <v>1</v>
      </c>
      <c r="AF899">
        <f>ROUND(O899, 0)</f>
        <v>6</v>
      </c>
      <c r="AG899">
        <f>IF(J899 = "", 999, ROUND(J899*10, 0))</f>
        <v>999</v>
      </c>
    </row>
    <row r="900" spans="1:33" x14ac:dyDescent="0.25">
      <c r="A900">
        <v>472</v>
      </c>
      <c r="B900" t="s">
        <v>1378</v>
      </c>
      <c r="C900" t="s">
        <v>1377</v>
      </c>
      <c r="D900" t="s">
        <v>17</v>
      </c>
      <c r="E900" t="s">
        <v>94</v>
      </c>
      <c r="F900" t="s">
        <v>677</v>
      </c>
      <c r="G900" t="s">
        <v>11</v>
      </c>
      <c r="H900">
        <v>3291.6</v>
      </c>
      <c r="I900">
        <v>79.97</v>
      </c>
      <c r="J900">
        <v>1.18</v>
      </c>
      <c r="K900">
        <v>24.87</v>
      </c>
      <c r="L900">
        <v>1.21</v>
      </c>
      <c r="M900" s="2">
        <v>4.2999999999999997E-2</v>
      </c>
      <c r="N900" s="2">
        <v>5.1299999999999998E-2</v>
      </c>
      <c r="O900">
        <v>1.96</v>
      </c>
      <c r="P900">
        <v>0.54</v>
      </c>
      <c r="Q900" s="2">
        <v>3.9399999999999998E-2</v>
      </c>
      <c r="R900" s="2">
        <v>9.0899999999999995E-2</v>
      </c>
      <c r="S900" s="2">
        <v>6.7000000000000004E-2</v>
      </c>
      <c r="T900">
        <v>1.1499999999999999</v>
      </c>
      <c r="U900" s="1">
        <v>45866.6875</v>
      </c>
      <c r="V900">
        <v>575.4</v>
      </c>
      <c r="W900">
        <v>50.62</v>
      </c>
      <c r="X900">
        <v>41.88</v>
      </c>
      <c r="Y900" s="3">
        <f>DATE(YEAR(U900), MONTH(U900), DAY(U900))</f>
        <v>45866</v>
      </c>
      <c r="Z900" t="str">
        <f>IF(TEXT(U900, "hh:mm") = "00:00", "08:30", TEXT(U900, "hh:mm"))</f>
        <v>16:30</v>
      </c>
      <c r="AA900" s="3">
        <f>WORKDAY(AB900,-1,[1]USHolidays!$B$2:$B$11)</f>
        <v>45863</v>
      </c>
      <c r="AB900" s="3">
        <f>IF(WEEKDAY(Y900,2)=6,Y900-1,IF(WEEKDAY(Y900,2)=7,Y900-2,IF(Z900="08:30",IF(WEEKDAY(Y900,2)=1,Y900-3, Y900-1),Y900)))</f>
        <v>45866</v>
      </c>
      <c r="AC900" s="3">
        <f>WORKDAY(AB900,1,[1]USHolidays!$B$2:$B$11)</f>
        <v>45867</v>
      </c>
      <c r="AD900">
        <f>ROUND(P900*10, 0)</f>
        <v>5</v>
      </c>
      <c r="AE900">
        <f>ROUND(N900*20, 0)</f>
        <v>1</v>
      </c>
      <c r="AF900">
        <f>ROUND(O900, 0)</f>
        <v>2</v>
      </c>
      <c r="AG900">
        <f>IF(J900 = "", 999, ROUND(J900*10, 0))</f>
        <v>12</v>
      </c>
    </row>
    <row r="901" spans="1:33" x14ac:dyDescent="0.25">
      <c r="A901">
        <v>677</v>
      </c>
      <c r="B901" t="s">
        <v>1376</v>
      </c>
      <c r="C901" t="s">
        <v>1375</v>
      </c>
      <c r="D901" t="s">
        <v>3</v>
      </c>
      <c r="E901" t="s">
        <v>94</v>
      </c>
      <c r="F901" t="s">
        <v>1374</v>
      </c>
      <c r="G901" t="s">
        <v>11</v>
      </c>
      <c r="H901">
        <v>13942.21</v>
      </c>
      <c r="I901">
        <v>41.89</v>
      </c>
      <c r="J901">
        <v>5.52</v>
      </c>
      <c r="K901">
        <v>37.5</v>
      </c>
      <c r="L901">
        <v>1.1200000000000001</v>
      </c>
      <c r="M901" s="2">
        <v>5.62E-2</v>
      </c>
      <c r="N901" s="2">
        <v>5.1299999999999998E-2</v>
      </c>
      <c r="O901">
        <v>3.3</v>
      </c>
      <c r="P901">
        <v>1.07</v>
      </c>
      <c r="Q901" s="2">
        <v>0.20419999999999999</v>
      </c>
      <c r="R901" s="2">
        <v>4.1399999999999999E-2</v>
      </c>
      <c r="S901" s="2">
        <v>0.16869999999999999</v>
      </c>
      <c r="T901">
        <v>0.81</v>
      </c>
      <c r="U901" s="1">
        <v>45867.6875</v>
      </c>
      <c r="V901">
        <v>1233.02</v>
      </c>
      <c r="W901">
        <v>64.91</v>
      </c>
      <c r="X901">
        <v>63.67</v>
      </c>
      <c r="Y901" s="3">
        <f>DATE(YEAR(U901), MONTH(U901), DAY(U901))</f>
        <v>45867</v>
      </c>
      <c r="Z901" t="str">
        <f>IF(TEXT(U901, "hh:mm") = "00:00", "08:30", TEXT(U901, "hh:mm"))</f>
        <v>16:30</v>
      </c>
      <c r="AA901" s="3">
        <f>WORKDAY(AB901,-1,[1]USHolidays!$B$2:$B$11)</f>
        <v>45866</v>
      </c>
      <c r="AB901" s="3">
        <f>IF(WEEKDAY(Y901,2)=6,Y901-1,IF(WEEKDAY(Y901,2)=7,Y901-2,IF(Z901="08:30",IF(WEEKDAY(Y901,2)=1,Y901-3, Y901-1),Y901)))</f>
        <v>45867</v>
      </c>
      <c r="AC901" s="3">
        <f>WORKDAY(AB901,1,[1]USHolidays!$B$2:$B$11)</f>
        <v>45868</v>
      </c>
      <c r="AD901">
        <f>ROUND(P901*10, 0)</f>
        <v>11</v>
      </c>
      <c r="AE901">
        <f>ROUND(N901*20, 0)</f>
        <v>1</v>
      </c>
      <c r="AF901">
        <f>ROUND(O901, 0)</f>
        <v>3</v>
      </c>
      <c r="AG901">
        <f>IF(J901 = "", 999, ROUND(J901*10, 0))</f>
        <v>55</v>
      </c>
    </row>
    <row r="902" spans="1:33" x14ac:dyDescent="0.25">
      <c r="A902">
        <v>265</v>
      </c>
      <c r="B902" t="s">
        <v>1373</v>
      </c>
      <c r="C902" t="s">
        <v>1372</v>
      </c>
      <c r="D902" t="s">
        <v>3</v>
      </c>
      <c r="E902" t="s">
        <v>29</v>
      </c>
      <c r="F902" t="s">
        <v>163</v>
      </c>
      <c r="G902" t="s">
        <v>11</v>
      </c>
      <c r="H902">
        <v>13755.93</v>
      </c>
      <c r="I902">
        <v>29.44</v>
      </c>
      <c r="J902">
        <v>3.54</v>
      </c>
      <c r="K902">
        <v>15.09</v>
      </c>
      <c r="L902">
        <v>3.23</v>
      </c>
      <c r="M902" s="2">
        <v>1.3299999999999999E-2</v>
      </c>
      <c r="N902" s="2">
        <v>5.1200000000000002E-2</v>
      </c>
      <c r="O902">
        <v>4.1900000000000004</v>
      </c>
      <c r="P902">
        <v>0.02</v>
      </c>
      <c r="Q902" s="2">
        <v>0.22259999999999999</v>
      </c>
      <c r="R902" s="2">
        <v>1.7299999999999999E-2</v>
      </c>
      <c r="S902" s="2">
        <v>-1.5100000000000001E-2</v>
      </c>
      <c r="T902">
        <v>1.04</v>
      </c>
      <c r="U902" s="1">
        <v>45861.6875</v>
      </c>
      <c r="V902">
        <v>739.24</v>
      </c>
      <c r="W902">
        <v>94.12</v>
      </c>
      <c r="X902">
        <v>83.02</v>
      </c>
      <c r="Y902" s="3">
        <f>DATE(YEAR(U902), MONTH(U902), DAY(U902))</f>
        <v>45861</v>
      </c>
      <c r="Z902" t="str">
        <f>IF(TEXT(U902, "hh:mm") = "00:00", "08:30", TEXT(U902, "hh:mm"))</f>
        <v>16:30</v>
      </c>
      <c r="AA902" s="3">
        <f>WORKDAY(AB902,-1,[1]USHolidays!$B$2:$B$11)</f>
        <v>45860</v>
      </c>
      <c r="AB902" s="3">
        <f>IF(WEEKDAY(Y902,2)=6,Y902-1,IF(WEEKDAY(Y902,2)=7,Y902-2,IF(Z902="08:30",IF(WEEKDAY(Y902,2)=1,Y902-3, Y902-1),Y902)))</f>
        <v>45861</v>
      </c>
      <c r="AC902" s="3">
        <f>WORKDAY(AB902,1,[1]USHolidays!$B$2:$B$11)</f>
        <v>45862</v>
      </c>
      <c r="AD902">
        <f>ROUND(P902*10, 0)</f>
        <v>0</v>
      </c>
      <c r="AE902">
        <f>ROUND(N902*20, 0)</f>
        <v>1</v>
      </c>
      <c r="AF902">
        <f>ROUND(O902, 0)</f>
        <v>4</v>
      </c>
      <c r="AG902">
        <f>IF(J902 = "", 999, ROUND(J902*10, 0))</f>
        <v>35</v>
      </c>
    </row>
    <row r="903" spans="1:33" x14ac:dyDescent="0.25">
      <c r="A903">
        <v>525</v>
      </c>
      <c r="B903" t="s">
        <v>1371</v>
      </c>
      <c r="C903" t="s">
        <v>1370</v>
      </c>
      <c r="D903" t="s">
        <v>359</v>
      </c>
      <c r="E903" t="s">
        <v>25</v>
      </c>
      <c r="F903" t="s">
        <v>208</v>
      </c>
      <c r="G903" t="s">
        <v>11</v>
      </c>
      <c r="H903">
        <v>21205.3</v>
      </c>
      <c r="I903">
        <v>48.38</v>
      </c>
      <c r="J903">
        <v>42.07</v>
      </c>
      <c r="K903">
        <v>19.309999999999999</v>
      </c>
      <c r="L903">
        <v>6.92</v>
      </c>
      <c r="N903" s="2">
        <v>5.1200000000000002E-2</v>
      </c>
      <c r="O903">
        <v>3.27</v>
      </c>
      <c r="P903">
        <v>0.46</v>
      </c>
      <c r="Q903" s="2">
        <v>7.2800000000000004E-2</v>
      </c>
      <c r="R903" s="2">
        <v>0.2261</v>
      </c>
      <c r="S903" s="2">
        <v>-0.17760000000000001</v>
      </c>
      <c r="T903">
        <v>1.49</v>
      </c>
      <c r="U903" s="1">
        <v>45873.354166666664</v>
      </c>
      <c r="V903">
        <v>9815.5400000000009</v>
      </c>
      <c r="W903">
        <v>57.48</v>
      </c>
      <c r="X903">
        <v>51.85</v>
      </c>
      <c r="Y903" s="3">
        <f>DATE(YEAR(U903), MONTH(U903), DAY(U903))</f>
        <v>45873</v>
      </c>
      <c r="Z903" t="str">
        <f>IF(TEXT(U903, "hh:mm") = "00:00", "08:30", TEXT(U903, "hh:mm"))</f>
        <v>08:30</v>
      </c>
      <c r="AA903" s="3">
        <f>WORKDAY(AB903,-1,[1]USHolidays!$B$2:$B$11)</f>
        <v>45869</v>
      </c>
      <c r="AB903" s="3">
        <f>IF(WEEKDAY(Y903,2)=6,Y903-1,IF(WEEKDAY(Y903,2)=7,Y903-2,IF(Z903="08:30",IF(WEEKDAY(Y903,2)=1,Y903-3, Y903-1),Y903)))</f>
        <v>45870</v>
      </c>
      <c r="AC903" s="3">
        <f>WORKDAY(AB903,1,[1]USHolidays!$B$2:$B$11)</f>
        <v>45873</v>
      </c>
      <c r="AD903">
        <f>ROUND(P903*10, 0)</f>
        <v>5</v>
      </c>
      <c r="AE903">
        <f>ROUND(N903*20, 0)</f>
        <v>1</v>
      </c>
      <c r="AF903">
        <f>ROUND(O903, 0)</f>
        <v>3</v>
      </c>
      <c r="AG903">
        <f>IF(J903 = "", 999, ROUND(J903*10, 0))</f>
        <v>421</v>
      </c>
    </row>
    <row r="904" spans="1:33" x14ac:dyDescent="0.25">
      <c r="A904">
        <v>92</v>
      </c>
      <c r="B904" t="s">
        <v>1369</v>
      </c>
      <c r="C904" t="s">
        <v>1368</v>
      </c>
      <c r="D904" t="s">
        <v>17</v>
      </c>
      <c r="E904" t="s">
        <v>25</v>
      </c>
      <c r="F904" t="s">
        <v>24</v>
      </c>
      <c r="G904" t="s">
        <v>11</v>
      </c>
      <c r="H904">
        <v>3474.35</v>
      </c>
      <c r="K904">
        <v>1.81</v>
      </c>
      <c r="L904">
        <v>18.79</v>
      </c>
      <c r="N904" s="2">
        <v>5.11E-2</v>
      </c>
      <c r="O904">
        <v>3.39</v>
      </c>
      <c r="P904">
        <v>13.24</v>
      </c>
      <c r="Q904" s="2">
        <v>-0.24829999999999999</v>
      </c>
      <c r="R904" s="2">
        <v>0.1179</v>
      </c>
      <c r="S904" s="2">
        <v>-3.1199999999999999E-2</v>
      </c>
      <c r="T904">
        <v>1.1399999999999999</v>
      </c>
      <c r="U904" s="1">
        <v>45868.354166666664</v>
      </c>
      <c r="V904">
        <v>277.3</v>
      </c>
      <c r="W904">
        <v>76.8</v>
      </c>
      <c r="X904">
        <v>71.61</v>
      </c>
      <c r="Y904" s="3">
        <f>DATE(YEAR(U904), MONTH(U904), DAY(U904))</f>
        <v>45868</v>
      </c>
      <c r="Z904" t="str">
        <f>IF(TEXT(U904, "hh:mm") = "00:00", "08:30", TEXT(U904, "hh:mm"))</f>
        <v>08:30</v>
      </c>
      <c r="AA904" s="3">
        <f>WORKDAY(AB904,-1,[1]USHolidays!$B$2:$B$11)</f>
        <v>45866</v>
      </c>
      <c r="AB904" s="3">
        <f>IF(WEEKDAY(Y904,2)=6,Y904-1,IF(WEEKDAY(Y904,2)=7,Y904-2,IF(Z904="08:30",IF(WEEKDAY(Y904,2)=1,Y904-3, Y904-1),Y904)))</f>
        <v>45867</v>
      </c>
      <c r="AC904" s="3">
        <f>WORKDAY(AB904,1,[1]USHolidays!$B$2:$B$11)</f>
        <v>45868</v>
      </c>
      <c r="AD904">
        <f>ROUND(P904*10, 0)</f>
        <v>132</v>
      </c>
      <c r="AE904">
        <f>ROUND(N904*20, 0)</f>
        <v>1</v>
      </c>
      <c r="AF904">
        <f>ROUND(O904, 0)</f>
        <v>3</v>
      </c>
      <c r="AG904">
        <f>IF(J904 = "", 999, ROUND(J904*10, 0))</f>
        <v>999</v>
      </c>
    </row>
    <row r="905" spans="1:33" x14ac:dyDescent="0.25">
      <c r="A905">
        <v>13</v>
      </c>
      <c r="B905" t="s">
        <v>1367</v>
      </c>
      <c r="C905" t="s">
        <v>1366</v>
      </c>
      <c r="D905" t="s">
        <v>359</v>
      </c>
      <c r="E905" t="s">
        <v>51</v>
      </c>
      <c r="F905" t="s">
        <v>274</v>
      </c>
      <c r="G905" t="s">
        <v>11</v>
      </c>
      <c r="H905">
        <v>60075.57</v>
      </c>
      <c r="I905">
        <v>21.7</v>
      </c>
      <c r="J905">
        <v>3.42</v>
      </c>
      <c r="K905">
        <v>51.16</v>
      </c>
      <c r="L905">
        <v>0.93</v>
      </c>
      <c r="M905" s="2">
        <v>3.3500000000000002E-2</v>
      </c>
      <c r="N905" s="2">
        <v>5.0900000000000001E-2</v>
      </c>
      <c r="O905">
        <v>7.29</v>
      </c>
      <c r="P905">
        <v>1.72</v>
      </c>
      <c r="Q905" s="2">
        <v>0.17449999999999999</v>
      </c>
      <c r="R905" s="2">
        <v>3.7999999999999999E-2</v>
      </c>
      <c r="S905" s="2">
        <v>0.21929999999999999</v>
      </c>
      <c r="T905">
        <v>0.39</v>
      </c>
      <c r="U905" s="1">
        <v>45868.354166666664</v>
      </c>
      <c r="V905">
        <v>2971.72</v>
      </c>
      <c r="W905">
        <v>113.2</v>
      </c>
      <c r="X905">
        <v>112.46</v>
      </c>
      <c r="Y905" s="3">
        <f>DATE(YEAR(U905), MONTH(U905), DAY(U905))</f>
        <v>45868</v>
      </c>
      <c r="Z905" t="str">
        <f>IF(TEXT(U905, "hh:mm") = "00:00", "08:30", TEXT(U905, "hh:mm"))</f>
        <v>08:30</v>
      </c>
      <c r="AA905" s="3">
        <f>WORKDAY(AB905,-1,[1]USHolidays!$B$2:$B$11)</f>
        <v>45866</v>
      </c>
      <c r="AB905" s="3">
        <f>IF(WEEKDAY(Y905,2)=6,Y905-1,IF(WEEKDAY(Y905,2)=7,Y905-2,IF(Z905="08:30",IF(WEEKDAY(Y905,2)=1,Y905-3, Y905-1),Y905)))</f>
        <v>45867</v>
      </c>
      <c r="AC905" s="3">
        <f>WORKDAY(AB905,1,[1]USHolidays!$B$2:$B$11)</f>
        <v>45868</v>
      </c>
      <c r="AD905">
        <f>ROUND(P905*10, 0)</f>
        <v>17</v>
      </c>
      <c r="AE905">
        <f>ROUND(N905*20, 0)</f>
        <v>1</v>
      </c>
      <c r="AF905">
        <f>ROUND(O905, 0)</f>
        <v>7</v>
      </c>
      <c r="AG905">
        <f>IF(J905 = "", 999, ROUND(J905*10, 0))</f>
        <v>34</v>
      </c>
    </row>
    <row r="906" spans="1:33" x14ac:dyDescent="0.25">
      <c r="A906">
        <v>162</v>
      </c>
      <c r="B906" t="s">
        <v>1365</v>
      </c>
      <c r="C906" t="s">
        <v>1364</v>
      </c>
      <c r="D906" t="s">
        <v>60</v>
      </c>
      <c r="E906" t="s">
        <v>47</v>
      </c>
      <c r="F906" t="s">
        <v>69</v>
      </c>
      <c r="G906" t="s">
        <v>11</v>
      </c>
      <c r="H906">
        <v>69458.5</v>
      </c>
      <c r="I906">
        <v>24.16</v>
      </c>
      <c r="J906">
        <v>4.33</v>
      </c>
      <c r="K906">
        <v>0.87</v>
      </c>
      <c r="L906">
        <v>1.75</v>
      </c>
      <c r="M906" s="2">
        <v>2.4299999999999999E-2</v>
      </c>
      <c r="N906" s="2">
        <v>5.0799999999999998E-2</v>
      </c>
      <c r="O906">
        <v>2.33</v>
      </c>
      <c r="P906">
        <v>12.48</v>
      </c>
      <c r="Q906" s="2">
        <v>0.14549999999999999</v>
      </c>
      <c r="R906" s="2">
        <v>-5.4600000000000003E-2</v>
      </c>
      <c r="S906" s="2">
        <v>-5.4699999999999999E-2</v>
      </c>
      <c r="T906">
        <v>0.35</v>
      </c>
      <c r="U906" s="1">
        <v>45870.354166666664</v>
      </c>
      <c r="V906">
        <v>5058.17</v>
      </c>
      <c r="W906">
        <v>95.65</v>
      </c>
      <c r="X906">
        <v>85.94</v>
      </c>
      <c r="Y906" s="3">
        <f>DATE(YEAR(U906), MONTH(U906), DAY(U906))</f>
        <v>45870</v>
      </c>
      <c r="Z906" t="str">
        <f>IF(TEXT(U906, "hh:mm") = "00:00", "08:30", TEXT(U906, "hh:mm"))</f>
        <v>08:30</v>
      </c>
      <c r="AA906" s="3">
        <f>WORKDAY(AB906,-1,[1]USHolidays!$B$2:$B$11)</f>
        <v>45868</v>
      </c>
      <c r="AB906" s="3">
        <f>IF(WEEKDAY(Y906,2)=6,Y906-1,IF(WEEKDAY(Y906,2)=7,Y906-2,IF(Z906="08:30",IF(WEEKDAY(Y906,2)=1,Y906-3, Y906-1),Y906)))</f>
        <v>45869</v>
      </c>
      <c r="AC906" s="3">
        <f>WORKDAY(AB906,1,[1]USHolidays!$B$2:$B$11)</f>
        <v>45870</v>
      </c>
      <c r="AD906">
        <f>ROUND(P906*10, 0)</f>
        <v>125</v>
      </c>
      <c r="AE906">
        <f>ROUND(N906*20, 0)</f>
        <v>1</v>
      </c>
      <c r="AF906">
        <f>ROUND(O906, 0)</f>
        <v>2</v>
      </c>
      <c r="AG906">
        <f>IF(J906 = "", 999, ROUND(J906*10, 0))</f>
        <v>43</v>
      </c>
    </row>
    <row r="907" spans="1:33" x14ac:dyDescent="0.25">
      <c r="A907">
        <v>682</v>
      </c>
      <c r="B907" t="s">
        <v>1363</v>
      </c>
      <c r="C907" t="s">
        <v>1362</v>
      </c>
      <c r="D907" t="s">
        <v>3</v>
      </c>
      <c r="E907" t="s">
        <v>16</v>
      </c>
      <c r="F907" t="s">
        <v>353</v>
      </c>
      <c r="G907" t="s">
        <v>56</v>
      </c>
      <c r="H907">
        <v>48517.87</v>
      </c>
      <c r="I907">
        <v>12.31</v>
      </c>
      <c r="J907">
        <v>6.48</v>
      </c>
      <c r="K907">
        <v>26.83</v>
      </c>
      <c r="L907">
        <v>1.37</v>
      </c>
      <c r="M907" s="2">
        <v>4.1500000000000002E-2</v>
      </c>
      <c r="N907" s="2">
        <v>5.0700000000000002E-2</v>
      </c>
      <c r="O907">
        <v>2.4300000000000002</v>
      </c>
      <c r="P907">
        <v>0.32</v>
      </c>
      <c r="Q907" s="2">
        <v>0.1139</v>
      </c>
      <c r="R907" s="2">
        <v>0.13059999999999999</v>
      </c>
      <c r="S907" s="2">
        <v>0.1208</v>
      </c>
      <c r="T907">
        <v>0.88</v>
      </c>
      <c r="U907" s="1">
        <v>45874.6875</v>
      </c>
      <c r="V907">
        <v>4389.42</v>
      </c>
      <c r="W907">
        <v>45.24</v>
      </c>
      <c r="X907">
        <v>39.99</v>
      </c>
      <c r="Y907" s="3">
        <f>DATE(YEAR(U907), MONTH(U907), DAY(U907))</f>
        <v>45874</v>
      </c>
      <c r="Z907" t="str">
        <f>IF(TEXT(U907, "hh:mm") = "00:00", "08:30", TEXT(U907, "hh:mm"))</f>
        <v>16:30</v>
      </c>
      <c r="AA907" s="3">
        <f>WORKDAY(AB907,-1,[1]USHolidays!$B$2:$B$11)</f>
        <v>45873</v>
      </c>
      <c r="AB907" s="3">
        <f>IF(WEEKDAY(Y907,2)=6,Y907-1,IF(WEEKDAY(Y907,2)=7,Y907-2,IF(Z907="08:30",IF(WEEKDAY(Y907,2)=1,Y907-3, Y907-1),Y907)))</f>
        <v>45874</v>
      </c>
      <c r="AC907" s="3">
        <f>WORKDAY(AB907,1,[1]USHolidays!$B$2:$B$11)</f>
        <v>45875</v>
      </c>
      <c r="AD907">
        <f>ROUND(P907*10, 0)</f>
        <v>3</v>
      </c>
      <c r="AE907">
        <f>ROUND(N907*20, 0)</f>
        <v>1</v>
      </c>
      <c r="AF907">
        <f>ROUND(O907, 0)</f>
        <v>2</v>
      </c>
      <c r="AG907">
        <f>IF(J907 = "", 999, ROUND(J907*10, 0))</f>
        <v>65</v>
      </c>
    </row>
    <row r="908" spans="1:33" x14ac:dyDescent="0.25">
      <c r="A908">
        <v>318</v>
      </c>
      <c r="B908" t="s">
        <v>1361</v>
      </c>
      <c r="C908" t="s">
        <v>1360</v>
      </c>
      <c r="D908" t="s">
        <v>17</v>
      </c>
      <c r="E908" t="s">
        <v>2</v>
      </c>
      <c r="F908" t="s">
        <v>170</v>
      </c>
      <c r="G908" t="s">
        <v>11</v>
      </c>
      <c r="H908">
        <v>2474.3000000000002</v>
      </c>
      <c r="I908">
        <v>6.09</v>
      </c>
      <c r="J908">
        <v>0.44</v>
      </c>
      <c r="K908">
        <v>17.89</v>
      </c>
      <c r="L908">
        <v>3.15</v>
      </c>
      <c r="N908" s="2">
        <v>5.0700000000000002E-2</v>
      </c>
      <c r="O908">
        <v>2.36</v>
      </c>
      <c r="P908">
        <v>1.75</v>
      </c>
      <c r="Q908" s="2">
        <v>2.2200000000000001E-2</v>
      </c>
      <c r="R908" s="2">
        <v>-0.2228</v>
      </c>
      <c r="S908" s="2">
        <v>-3.8899999999999997E-2</v>
      </c>
      <c r="T908">
        <v>1.4</v>
      </c>
      <c r="U908" s="1">
        <v>45876.6875</v>
      </c>
      <c r="V908">
        <v>7313.35</v>
      </c>
      <c r="W908">
        <v>11.22</v>
      </c>
      <c r="X908">
        <v>8.65</v>
      </c>
      <c r="Y908" s="3">
        <f>DATE(YEAR(U908), MONTH(U908), DAY(U908))</f>
        <v>45876</v>
      </c>
      <c r="Z908" t="str">
        <f>IF(TEXT(U908, "hh:mm") = "00:00", "08:30", TEXT(U908, "hh:mm"))</f>
        <v>16:30</v>
      </c>
      <c r="AA908" s="3">
        <f>WORKDAY(AB908,-1,[1]USHolidays!$B$2:$B$11)</f>
        <v>45875</v>
      </c>
      <c r="AB908" s="3">
        <f>IF(WEEKDAY(Y908,2)=6,Y908-1,IF(WEEKDAY(Y908,2)=7,Y908-2,IF(Z908="08:30",IF(WEEKDAY(Y908,2)=1,Y908-3, Y908-1),Y908)))</f>
        <v>45876</v>
      </c>
      <c r="AC908" s="3">
        <f>WORKDAY(AB908,1,[1]USHolidays!$B$2:$B$11)</f>
        <v>45877</v>
      </c>
      <c r="AD908">
        <f>ROUND(P908*10, 0)</f>
        <v>18</v>
      </c>
      <c r="AE908">
        <f>ROUND(N908*20, 0)</f>
        <v>1</v>
      </c>
      <c r="AF908">
        <f>ROUND(O908, 0)</f>
        <v>2</v>
      </c>
      <c r="AG908">
        <f>IF(J908 = "", 999, ROUND(J908*10, 0))</f>
        <v>4</v>
      </c>
    </row>
    <row r="909" spans="1:33" x14ac:dyDescent="0.25">
      <c r="A909">
        <v>535</v>
      </c>
      <c r="B909" t="s">
        <v>1359</v>
      </c>
      <c r="C909" t="s">
        <v>1358</v>
      </c>
      <c r="D909" t="s">
        <v>3</v>
      </c>
      <c r="E909" t="s">
        <v>29</v>
      </c>
      <c r="F909" t="s">
        <v>376</v>
      </c>
      <c r="G909" t="s">
        <v>11</v>
      </c>
      <c r="H909">
        <v>9096.36</v>
      </c>
      <c r="I909">
        <v>14.26</v>
      </c>
      <c r="J909">
        <v>1.72</v>
      </c>
      <c r="K909">
        <v>69.5</v>
      </c>
      <c r="L909">
        <v>3</v>
      </c>
      <c r="M909" s="2">
        <v>1.44E-2</v>
      </c>
      <c r="N909" s="2">
        <v>5.0599999999999999E-2</v>
      </c>
      <c r="O909">
        <v>2.17</v>
      </c>
      <c r="P909">
        <v>0.34</v>
      </c>
      <c r="Q909" s="2">
        <v>6.25E-2</v>
      </c>
      <c r="R909" s="2">
        <v>0.44400000000000001</v>
      </c>
      <c r="S909" s="2">
        <v>0.495</v>
      </c>
      <c r="T909">
        <v>1.48</v>
      </c>
      <c r="U909" s="1">
        <v>45870.354166666664</v>
      </c>
      <c r="V909">
        <v>763.53</v>
      </c>
      <c r="W909">
        <v>147.46</v>
      </c>
      <c r="X909">
        <v>142.13</v>
      </c>
      <c r="Y909" s="3">
        <f>DATE(YEAR(U909), MONTH(U909), DAY(U909))</f>
        <v>45870</v>
      </c>
      <c r="Z909" t="str">
        <f>IF(TEXT(U909, "hh:mm") = "00:00", "08:30", TEXT(U909, "hh:mm"))</f>
        <v>08:30</v>
      </c>
      <c r="AA909" s="3">
        <f>WORKDAY(AB909,-1,[1]USHolidays!$B$2:$B$11)</f>
        <v>45868</v>
      </c>
      <c r="AB909" s="3">
        <f>IF(WEEKDAY(Y909,2)=6,Y909-1,IF(WEEKDAY(Y909,2)=7,Y909-2,IF(Z909="08:30",IF(WEEKDAY(Y909,2)=1,Y909-3, Y909-1),Y909)))</f>
        <v>45869</v>
      </c>
      <c r="AC909" s="3">
        <f>WORKDAY(AB909,1,[1]USHolidays!$B$2:$B$11)</f>
        <v>45870</v>
      </c>
      <c r="AD909">
        <f>ROUND(P909*10, 0)</f>
        <v>3</v>
      </c>
      <c r="AE909">
        <f>ROUND(N909*20, 0)</f>
        <v>1</v>
      </c>
      <c r="AF909">
        <f>ROUND(O909, 0)</f>
        <v>2</v>
      </c>
      <c r="AG909">
        <f>IF(J909 = "", 999, ROUND(J909*10, 0))</f>
        <v>17</v>
      </c>
    </row>
    <row r="910" spans="1:33" x14ac:dyDescent="0.25">
      <c r="A910">
        <v>298</v>
      </c>
      <c r="B910" t="s">
        <v>1357</v>
      </c>
      <c r="C910" t="s">
        <v>1356</v>
      </c>
      <c r="D910" t="s">
        <v>60</v>
      </c>
      <c r="E910" t="s">
        <v>119</v>
      </c>
      <c r="F910" t="s">
        <v>516</v>
      </c>
      <c r="G910" t="s">
        <v>11</v>
      </c>
      <c r="H910">
        <v>34893.4</v>
      </c>
      <c r="I910">
        <v>11.25</v>
      </c>
      <c r="J910">
        <v>0.99</v>
      </c>
      <c r="K910">
        <v>60.88</v>
      </c>
      <c r="M910" s="2">
        <v>1.67E-2</v>
      </c>
      <c r="N910" s="2">
        <v>5.0500000000000003E-2</v>
      </c>
      <c r="O910">
        <v>2</v>
      </c>
      <c r="P910">
        <v>0.25</v>
      </c>
      <c r="Q910" s="2">
        <v>0.11749999999999999</v>
      </c>
      <c r="R910" s="2">
        <v>1.17E-2</v>
      </c>
      <c r="S910" s="2">
        <v>0.13439999999999999</v>
      </c>
      <c r="T910">
        <v>0.66</v>
      </c>
      <c r="U910" s="1">
        <v>45866.6875</v>
      </c>
      <c r="V910">
        <v>1611.24</v>
      </c>
      <c r="W910">
        <v>137.24</v>
      </c>
      <c r="X910">
        <v>124.1</v>
      </c>
      <c r="Y910" s="3">
        <f>DATE(YEAR(U910), MONTH(U910), DAY(U910))</f>
        <v>45866</v>
      </c>
      <c r="Z910" t="str">
        <f>IF(TEXT(U910, "hh:mm") = "00:00", "08:30", TEXT(U910, "hh:mm"))</f>
        <v>16:30</v>
      </c>
      <c r="AA910" s="3">
        <f>WORKDAY(AB910,-1,[1]USHolidays!$B$2:$B$11)</f>
        <v>45863</v>
      </c>
      <c r="AB910" s="3">
        <f>IF(WEEKDAY(Y910,2)=6,Y910-1,IF(WEEKDAY(Y910,2)=7,Y910-2,IF(Z910="08:30",IF(WEEKDAY(Y910,2)=1,Y910-3, Y910-1),Y910)))</f>
        <v>45866</v>
      </c>
      <c r="AC910" s="3">
        <f>WORKDAY(AB910,1,[1]USHolidays!$B$2:$B$11)</f>
        <v>45867</v>
      </c>
      <c r="AD910">
        <f>ROUND(P910*10, 0)</f>
        <v>3</v>
      </c>
      <c r="AE910">
        <f>ROUND(N910*20, 0)</f>
        <v>1</v>
      </c>
      <c r="AF910">
        <f>ROUND(O910, 0)</f>
        <v>2</v>
      </c>
      <c r="AG910">
        <f>IF(J910 = "", 999, ROUND(J910*10, 0))</f>
        <v>10</v>
      </c>
    </row>
    <row r="911" spans="1:33" x14ac:dyDescent="0.25">
      <c r="A911">
        <v>764</v>
      </c>
      <c r="B911" t="s">
        <v>1355</v>
      </c>
      <c r="C911" t="s">
        <v>1354</v>
      </c>
      <c r="D911" t="s">
        <v>60</v>
      </c>
      <c r="E911" t="s">
        <v>8</v>
      </c>
      <c r="F911" t="s">
        <v>222</v>
      </c>
      <c r="G911" t="s">
        <v>11</v>
      </c>
      <c r="H911">
        <v>12416.54</v>
      </c>
      <c r="K911">
        <v>13.36</v>
      </c>
      <c r="L911">
        <v>0.56999999999999995</v>
      </c>
      <c r="M911" s="2">
        <v>4.5199999999999997E-2</v>
      </c>
      <c r="N911" s="2">
        <v>5.04E-2</v>
      </c>
      <c r="O911">
        <v>3.14</v>
      </c>
      <c r="P911">
        <v>0.95</v>
      </c>
      <c r="Q911" s="2">
        <v>-0.2467</v>
      </c>
      <c r="R911" s="2">
        <v>0.25290000000000001</v>
      </c>
      <c r="S911" s="2">
        <v>-0.14460000000000001</v>
      </c>
      <c r="T911">
        <v>0.9</v>
      </c>
      <c r="U911" s="1">
        <v>45876.354166666664</v>
      </c>
      <c r="V911">
        <v>11830.89</v>
      </c>
      <c r="W911">
        <v>11.17</v>
      </c>
      <c r="X911">
        <v>10.65</v>
      </c>
      <c r="Y911" s="3">
        <f>DATE(YEAR(U911), MONTH(U911), DAY(U911))</f>
        <v>45876</v>
      </c>
      <c r="Z911" t="str">
        <f>IF(TEXT(U911, "hh:mm") = "00:00", "08:30", TEXT(U911, "hh:mm"))</f>
        <v>08:30</v>
      </c>
      <c r="AA911" s="3">
        <f>WORKDAY(AB911,-1,[1]USHolidays!$B$2:$B$11)</f>
        <v>45874</v>
      </c>
      <c r="AB911" s="3">
        <f>IF(WEEKDAY(Y911,2)=6,Y911-1,IF(WEEKDAY(Y911,2)=7,Y911-2,IF(Z911="08:30",IF(WEEKDAY(Y911,2)=1,Y911-3, Y911-1),Y911)))</f>
        <v>45875</v>
      </c>
      <c r="AC911" s="3">
        <f>WORKDAY(AB911,1,[1]USHolidays!$B$2:$B$11)</f>
        <v>45876</v>
      </c>
      <c r="AD911">
        <f>ROUND(P911*10, 0)</f>
        <v>10</v>
      </c>
      <c r="AE911">
        <f>ROUND(N911*20, 0)</f>
        <v>1</v>
      </c>
      <c r="AF911">
        <f>ROUND(O911, 0)</f>
        <v>3</v>
      </c>
      <c r="AG911">
        <f>IF(J911 = "", 999, ROUND(J911*10, 0))</f>
        <v>999</v>
      </c>
    </row>
    <row r="912" spans="1:33" x14ac:dyDescent="0.25">
      <c r="A912">
        <v>67</v>
      </c>
      <c r="B912" t="s">
        <v>1353</v>
      </c>
      <c r="C912" t="s">
        <v>1352</v>
      </c>
      <c r="D912" t="s">
        <v>60</v>
      </c>
      <c r="E912" t="s">
        <v>94</v>
      </c>
      <c r="F912" t="s">
        <v>180</v>
      </c>
      <c r="G912" t="s">
        <v>11</v>
      </c>
      <c r="H912">
        <v>27630.82</v>
      </c>
      <c r="I912">
        <v>24.17</v>
      </c>
      <c r="K912">
        <v>83.7</v>
      </c>
      <c r="L912">
        <v>1.54</v>
      </c>
      <c r="M912" s="2">
        <v>3.5999999999999997E-2</v>
      </c>
      <c r="N912" s="2">
        <v>5.0200000000000002E-2</v>
      </c>
      <c r="O912">
        <v>3.78</v>
      </c>
      <c r="P912">
        <v>0.71</v>
      </c>
      <c r="Q912" s="2">
        <v>0.38179999999999997</v>
      </c>
      <c r="R912" s="2">
        <v>-7.5700000000000003E-2</v>
      </c>
      <c r="S912" s="2">
        <v>-0.1177</v>
      </c>
      <c r="T912">
        <v>0.87</v>
      </c>
      <c r="U912" s="1">
        <v>45868.6875</v>
      </c>
      <c r="V912">
        <v>834.46</v>
      </c>
      <c r="W912">
        <v>230.74</v>
      </c>
      <c r="X912">
        <v>194.08</v>
      </c>
      <c r="Y912" s="3">
        <f>DATE(YEAR(U912), MONTH(U912), DAY(U912))</f>
        <v>45868</v>
      </c>
      <c r="Z912" t="str">
        <f>IF(TEXT(U912, "hh:mm") = "00:00", "08:30", TEXT(U912, "hh:mm"))</f>
        <v>16:30</v>
      </c>
      <c r="AA912" s="3">
        <f>WORKDAY(AB912,-1,[1]USHolidays!$B$2:$B$11)</f>
        <v>45867</v>
      </c>
      <c r="AB912" s="3">
        <f>IF(WEEKDAY(Y912,2)=6,Y912-1,IF(WEEKDAY(Y912,2)=7,Y912-2,IF(Z912="08:30",IF(WEEKDAY(Y912,2)=1,Y912-3, Y912-1),Y912)))</f>
        <v>45868</v>
      </c>
      <c r="AC912" s="3">
        <f>WORKDAY(AB912,1,[1]USHolidays!$B$2:$B$11)</f>
        <v>45869</v>
      </c>
      <c r="AD912">
        <f>ROUND(P912*10, 0)</f>
        <v>7</v>
      </c>
      <c r="AE912">
        <f>ROUND(N912*20, 0)</f>
        <v>1</v>
      </c>
      <c r="AF912">
        <f>ROUND(O912, 0)</f>
        <v>4</v>
      </c>
      <c r="AG912">
        <f>IF(J912 = "", 999, ROUND(J912*10, 0))</f>
        <v>999</v>
      </c>
    </row>
    <row r="913" spans="1:33" x14ac:dyDescent="0.25">
      <c r="A913">
        <v>175</v>
      </c>
      <c r="B913" t="s">
        <v>1351</v>
      </c>
      <c r="C913" t="s">
        <v>1350</v>
      </c>
      <c r="D913" t="s">
        <v>60</v>
      </c>
      <c r="E913" t="s">
        <v>8</v>
      </c>
      <c r="F913" t="s">
        <v>567</v>
      </c>
      <c r="G913" t="s">
        <v>11</v>
      </c>
      <c r="H913">
        <v>18867.97</v>
      </c>
      <c r="I913">
        <v>20.18</v>
      </c>
      <c r="J913">
        <v>2.56</v>
      </c>
      <c r="K913">
        <v>64.540000000000006</v>
      </c>
      <c r="L913">
        <v>2.85</v>
      </c>
      <c r="M913" s="2">
        <v>1.8100000000000002E-2</v>
      </c>
      <c r="N913" s="2">
        <v>5.0200000000000002E-2</v>
      </c>
      <c r="O913">
        <v>4.0599999999999996</v>
      </c>
      <c r="P913">
        <v>0.88</v>
      </c>
      <c r="Q913" s="2">
        <v>8.9800000000000005E-2</v>
      </c>
      <c r="R913" s="2">
        <v>-5.4699999999999999E-2</v>
      </c>
      <c r="S913" s="2">
        <v>0.11849999999999999</v>
      </c>
      <c r="T913">
        <v>0.46</v>
      </c>
      <c r="U913" s="1">
        <v>45860.354166666664</v>
      </c>
      <c r="V913">
        <v>1126.8900000000001</v>
      </c>
      <c r="W913">
        <v>188.94</v>
      </c>
      <c r="X913">
        <v>168.73</v>
      </c>
      <c r="Y913" s="3">
        <f>DATE(YEAR(U913), MONTH(U913), DAY(U913))</f>
        <v>45860</v>
      </c>
      <c r="Z913" t="str">
        <f>IF(TEXT(U913, "hh:mm") = "00:00", "08:30", TEXT(U913, "hh:mm"))</f>
        <v>08:30</v>
      </c>
      <c r="AA913" s="3">
        <f>WORKDAY(AB913,-1,[1]USHolidays!$B$2:$B$11)</f>
        <v>45856</v>
      </c>
      <c r="AB913" s="3">
        <f>IF(WEEKDAY(Y913,2)=6,Y913-1,IF(WEEKDAY(Y913,2)=7,Y913-2,IF(Z913="08:30",IF(WEEKDAY(Y913,2)=1,Y913-3, Y913-1),Y913)))</f>
        <v>45859</v>
      </c>
      <c r="AC913" s="3">
        <f>WORKDAY(AB913,1,[1]USHolidays!$B$2:$B$11)</f>
        <v>45860</v>
      </c>
      <c r="AD913">
        <f>ROUND(P913*10, 0)</f>
        <v>9</v>
      </c>
      <c r="AE913">
        <f>ROUND(N913*20, 0)</f>
        <v>1</v>
      </c>
      <c r="AF913">
        <f>ROUND(O913, 0)</f>
        <v>4</v>
      </c>
      <c r="AG913">
        <f>IF(J913 = "", 999, ROUND(J913*10, 0))</f>
        <v>26</v>
      </c>
    </row>
    <row r="914" spans="1:33" x14ac:dyDescent="0.25">
      <c r="A914">
        <v>656</v>
      </c>
      <c r="B914" t="s">
        <v>1349</v>
      </c>
      <c r="C914" t="s">
        <v>1348</v>
      </c>
      <c r="D914" t="s">
        <v>60</v>
      </c>
      <c r="E914" t="s">
        <v>94</v>
      </c>
      <c r="F914" t="s">
        <v>739</v>
      </c>
      <c r="G914" t="s">
        <v>11</v>
      </c>
      <c r="H914">
        <v>30026.79</v>
      </c>
      <c r="I914">
        <v>196.04</v>
      </c>
      <c r="J914">
        <v>2.65</v>
      </c>
      <c r="K914">
        <v>25.42</v>
      </c>
      <c r="L914">
        <v>0.53</v>
      </c>
      <c r="M914" s="2">
        <v>2.9700000000000001E-2</v>
      </c>
      <c r="N914" s="2">
        <v>5.0200000000000002E-2</v>
      </c>
      <c r="O914">
        <v>5.3</v>
      </c>
      <c r="P914">
        <v>1.1299999999999999</v>
      </c>
      <c r="Q914" s="2">
        <v>2.8000000000000001E-2</v>
      </c>
      <c r="R914" s="2">
        <v>-7.4300000000000005E-2</v>
      </c>
      <c r="S914" s="2">
        <v>0.10150000000000001</v>
      </c>
      <c r="T914">
        <v>0.89</v>
      </c>
      <c r="U914" s="1">
        <v>45868.6875</v>
      </c>
      <c r="V914">
        <v>3203.41</v>
      </c>
      <c r="W914">
        <v>75.709999999999994</v>
      </c>
      <c r="X914">
        <v>64.87</v>
      </c>
      <c r="Y914" s="3">
        <f>DATE(YEAR(U914), MONTH(U914), DAY(U914))</f>
        <v>45868</v>
      </c>
      <c r="Z914" t="str">
        <f>IF(TEXT(U914, "hh:mm") = "00:00", "08:30", TEXT(U914, "hh:mm"))</f>
        <v>16:30</v>
      </c>
      <c r="AA914" s="3">
        <f>WORKDAY(AB914,-1,[1]USHolidays!$B$2:$B$11)</f>
        <v>45867</v>
      </c>
      <c r="AB914" s="3">
        <f>IF(WEEKDAY(Y914,2)=6,Y914-1,IF(WEEKDAY(Y914,2)=7,Y914-2,IF(Z914="08:30",IF(WEEKDAY(Y914,2)=1,Y914-3, Y914-1),Y914)))</f>
        <v>45868</v>
      </c>
      <c r="AC914" s="3">
        <f>WORKDAY(AB914,1,[1]USHolidays!$B$2:$B$11)</f>
        <v>45869</v>
      </c>
      <c r="AD914">
        <f>ROUND(P914*10, 0)</f>
        <v>11</v>
      </c>
      <c r="AE914">
        <f>ROUND(N914*20, 0)</f>
        <v>1</v>
      </c>
      <c r="AF914">
        <f>ROUND(O914, 0)</f>
        <v>5</v>
      </c>
      <c r="AG914">
        <f>IF(J914 = "", 999, ROUND(J914*10, 0))</f>
        <v>27</v>
      </c>
    </row>
    <row r="915" spans="1:33" x14ac:dyDescent="0.25">
      <c r="A915">
        <v>271</v>
      </c>
      <c r="B915" t="s">
        <v>1347</v>
      </c>
      <c r="C915" t="s">
        <v>1346</v>
      </c>
      <c r="D915" t="s">
        <v>60</v>
      </c>
      <c r="E915" t="s">
        <v>119</v>
      </c>
      <c r="F915" t="s">
        <v>118</v>
      </c>
      <c r="G915" t="s">
        <v>11</v>
      </c>
      <c r="H915">
        <v>11544.44</v>
      </c>
      <c r="I915">
        <v>11.18</v>
      </c>
      <c r="J915">
        <v>1.1200000000000001</v>
      </c>
      <c r="K915">
        <v>65.430000000000007</v>
      </c>
      <c r="M915" s="2">
        <v>7.7000000000000002E-3</v>
      </c>
      <c r="N915" s="2">
        <v>0.05</v>
      </c>
      <c r="O915">
        <v>2.02</v>
      </c>
      <c r="P915">
        <v>0.52</v>
      </c>
      <c r="Q915" s="2">
        <v>0.18110000000000001</v>
      </c>
      <c r="R915" s="2">
        <v>0.13389999999999999</v>
      </c>
      <c r="S915" s="2">
        <v>0.25409999999999999</v>
      </c>
      <c r="T915">
        <v>0.56000000000000005</v>
      </c>
      <c r="U915" s="1">
        <v>45861.6875</v>
      </c>
      <c r="V915">
        <v>652.33000000000004</v>
      </c>
      <c r="W915">
        <v>157.58000000000001</v>
      </c>
      <c r="X915">
        <v>139.86000000000001</v>
      </c>
      <c r="Y915" s="3">
        <f>DATE(YEAR(U915), MONTH(U915), DAY(U915))</f>
        <v>45861</v>
      </c>
      <c r="Z915" t="str">
        <f>IF(TEXT(U915, "hh:mm") = "00:00", "08:30", TEXT(U915, "hh:mm"))</f>
        <v>16:30</v>
      </c>
      <c r="AA915" s="3">
        <f>WORKDAY(AB915,-1,[1]USHolidays!$B$2:$B$11)</f>
        <v>45860</v>
      </c>
      <c r="AB915" s="3">
        <f>IF(WEEKDAY(Y915,2)=6,Y915-1,IF(WEEKDAY(Y915,2)=7,Y915-2,IF(Z915="08:30",IF(WEEKDAY(Y915,2)=1,Y915-3, Y915-1),Y915)))</f>
        <v>45861</v>
      </c>
      <c r="AC915" s="3">
        <f>WORKDAY(AB915,1,[1]USHolidays!$B$2:$B$11)</f>
        <v>45862</v>
      </c>
      <c r="AD915">
        <f>ROUND(P915*10, 0)</f>
        <v>5</v>
      </c>
      <c r="AE915">
        <f>ROUND(N915*20, 0)</f>
        <v>1</v>
      </c>
      <c r="AF915">
        <f>ROUND(O915, 0)</f>
        <v>2</v>
      </c>
      <c r="AG915">
        <f>IF(J915 = "", 999, ROUND(J915*10, 0))</f>
        <v>11</v>
      </c>
    </row>
    <row r="916" spans="1:33" x14ac:dyDescent="0.25">
      <c r="A916">
        <v>45</v>
      </c>
      <c r="B916" t="s">
        <v>1345</v>
      </c>
      <c r="C916" t="s">
        <v>1344</v>
      </c>
      <c r="D916" t="s">
        <v>60</v>
      </c>
      <c r="E916" t="s">
        <v>29</v>
      </c>
      <c r="F916" t="s">
        <v>163</v>
      </c>
      <c r="G916" t="s">
        <v>11</v>
      </c>
      <c r="H916">
        <v>9925.3799999999992</v>
      </c>
      <c r="I916">
        <v>19.760000000000002</v>
      </c>
      <c r="J916">
        <v>3.08</v>
      </c>
      <c r="K916">
        <v>12.79</v>
      </c>
      <c r="L916">
        <v>1.27</v>
      </c>
      <c r="M916" s="2">
        <v>1.95E-2</v>
      </c>
      <c r="N916" s="2">
        <v>4.99E-2</v>
      </c>
      <c r="O916">
        <v>1.54</v>
      </c>
      <c r="P916">
        <v>0.18</v>
      </c>
      <c r="Q916" s="2">
        <v>0.1368</v>
      </c>
      <c r="R916" s="2">
        <v>5.6800000000000003E-2</v>
      </c>
      <c r="S916" s="2">
        <v>3.8399999999999997E-2</v>
      </c>
      <c r="T916">
        <v>1.22</v>
      </c>
      <c r="U916" s="1">
        <v>45862.354166666664</v>
      </c>
      <c r="V916">
        <v>1700.03</v>
      </c>
      <c r="W916">
        <v>80.09</v>
      </c>
      <c r="X916">
        <v>70.83</v>
      </c>
      <c r="Y916" s="3">
        <f>DATE(YEAR(U916), MONTH(U916), DAY(U916))</f>
        <v>45862</v>
      </c>
      <c r="Z916" t="str">
        <f>IF(TEXT(U916, "hh:mm") = "00:00", "08:30", TEXT(U916, "hh:mm"))</f>
        <v>08:30</v>
      </c>
      <c r="AA916" s="3">
        <f>WORKDAY(AB916,-1,[1]USHolidays!$B$2:$B$11)</f>
        <v>45860</v>
      </c>
      <c r="AB916" s="3">
        <f>IF(WEEKDAY(Y916,2)=6,Y916-1,IF(WEEKDAY(Y916,2)=7,Y916-2,IF(Z916="08:30",IF(WEEKDAY(Y916,2)=1,Y916-3, Y916-1),Y916)))</f>
        <v>45861</v>
      </c>
      <c r="AC916" s="3">
        <f>WORKDAY(AB916,1,[1]USHolidays!$B$2:$B$11)</f>
        <v>45862</v>
      </c>
      <c r="AD916">
        <f>ROUND(P916*10, 0)</f>
        <v>2</v>
      </c>
      <c r="AE916">
        <f>ROUND(N916*20, 0)</f>
        <v>1</v>
      </c>
      <c r="AF916">
        <f>ROUND(O916, 0)</f>
        <v>2</v>
      </c>
      <c r="AG916">
        <f>IF(J916 = "", 999, ROUND(J916*10, 0))</f>
        <v>31</v>
      </c>
    </row>
    <row r="917" spans="1:33" x14ac:dyDescent="0.25">
      <c r="A917">
        <v>338</v>
      </c>
      <c r="B917" t="s">
        <v>1343</v>
      </c>
      <c r="C917" t="s">
        <v>1342</v>
      </c>
      <c r="D917" t="s">
        <v>3</v>
      </c>
      <c r="E917" t="s">
        <v>29</v>
      </c>
      <c r="F917" t="s">
        <v>163</v>
      </c>
      <c r="G917" t="s">
        <v>11</v>
      </c>
      <c r="H917">
        <v>12749.4</v>
      </c>
      <c r="I917">
        <v>25.78</v>
      </c>
      <c r="J917">
        <v>2.41</v>
      </c>
      <c r="K917">
        <v>34.31</v>
      </c>
      <c r="L917">
        <v>5.59</v>
      </c>
      <c r="M917" s="2">
        <v>8.3999999999999995E-3</v>
      </c>
      <c r="N917" s="2">
        <v>4.99E-2</v>
      </c>
      <c r="O917">
        <v>3.81</v>
      </c>
      <c r="P917">
        <v>0.3</v>
      </c>
      <c r="Q917" s="2">
        <v>0.1419</v>
      </c>
      <c r="R917" s="2">
        <v>0.18229999999999999</v>
      </c>
      <c r="S917" s="2">
        <v>0.1338</v>
      </c>
      <c r="T917">
        <v>1.38</v>
      </c>
      <c r="U917" s="1">
        <v>45869.354166666664</v>
      </c>
      <c r="V917">
        <v>452.2</v>
      </c>
      <c r="W917">
        <v>178.8</v>
      </c>
      <c r="X917">
        <v>162</v>
      </c>
      <c r="Y917" s="3">
        <f>DATE(YEAR(U917), MONTH(U917), DAY(U917))</f>
        <v>45869</v>
      </c>
      <c r="Z917" t="str">
        <f>IF(TEXT(U917, "hh:mm") = "00:00", "08:30", TEXT(U917, "hh:mm"))</f>
        <v>08:30</v>
      </c>
      <c r="AA917" s="3">
        <f>WORKDAY(AB917,-1,[1]USHolidays!$B$2:$B$11)</f>
        <v>45867</v>
      </c>
      <c r="AB917" s="3">
        <f>IF(WEEKDAY(Y917,2)=6,Y917-1,IF(WEEKDAY(Y917,2)=7,Y917-2,IF(Z917="08:30",IF(WEEKDAY(Y917,2)=1,Y917-3, Y917-1),Y917)))</f>
        <v>45868</v>
      </c>
      <c r="AC917" s="3">
        <f>WORKDAY(AB917,1,[1]USHolidays!$B$2:$B$11)</f>
        <v>45869</v>
      </c>
      <c r="AD917">
        <f>ROUND(P917*10, 0)</f>
        <v>3</v>
      </c>
      <c r="AE917">
        <f>ROUND(N917*20, 0)</f>
        <v>1</v>
      </c>
      <c r="AF917">
        <f>ROUND(O917, 0)</f>
        <v>4</v>
      </c>
      <c r="AG917">
        <f>IF(J917 = "", 999, ROUND(J917*10, 0))</f>
        <v>24</v>
      </c>
    </row>
    <row r="918" spans="1:33" x14ac:dyDescent="0.25">
      <c r="A918">
        <v>594</v>
      </c>
      <c r="B918" t="s">
        <v>1341</v>
      </c>
      <c r="C918" t="s">
        <v>1340</v>
      </c>
      <c r="D918" t="s">
        <v>3</v>
      </c>
      <c r="E918" t="s">
        <v>119</v>
      </c>
      <c r="F918" t="s">
        <v>516</v>
      </c>
      <c r="G918" t="s">
        <v>11</v>
      </c>
      <c r="H918">
        <v>5934.81</v>
      </c>
      <c r="I918">
        <v>13.77</v>
      </c>
      <c r="J918">
        <v>1.62</v>
      </c>
      <c r="K918">
        <v>84.57</v>
      </c>
      <c r="M918" s="2">
        <v>2.2100000000000002E-2</v>
      </c>
      <c r="N918" s="2">
        <v>4.9799999999999997E-2</v>
      </c>
      <c r="O918">
        <v>2.4</v>
      </c>
      <c r="P918">
        <v>0.26</v>
      </c>
      <c r="Q918" s="2">
        <v>6.9800000000000001E-2</v>
      </c>
      <c r="R918" s="2">
        <v>-4.4999999999999997E-3</v>
      </c>
      <c r="S918" s="2">
        <v>6.8400000000000002E-2</v>
      </c>
      <c r="T918">
        <v>0.45</v>
      </c>
      <c r="U918" s="1">
        <v>45868.6875</v>
      </c>
      <c r="V918">
        <v>241.43</v>
      </c>
      <c r="W918">
        <v>191.71</v>
      </c>
      <c r="X918">
        <v>165.24</v>
      </c>
      <c r="Y918" s="3">
        <f>DATE(YEAR(U918), MONTH(U918), DAY(U918))</f>
        <v>45868</v>
      </c>
      <c r="Z918" t="str">
        <f>IF(TEXT(U918, "hh:mm") = "00:00", "08:30", TEXT(U918, "hh:mm"))</f>
        <v>16:30</v>
      </c>
      <c r="AA918" s="3">
        <f>WORKDAY(AB918,-1,[1]USHolidays!$B$2:$B$11)</f>
        <v>45867</v>
      </c>
      <c r="AB918" s="3">
        <f>IF(WEEKDAY(Y918,2)=6,Y918-1,IF(WEEKDAY(Y918,2)=7,Y918-2,IF(Z918="08:30",IF(WEEKDAY(Y918,2)=1,Y918-3, Y918-1),Y918)))</f>
        <v>45868</v>
      </c>
      <c r="AC918" s="3">
        <f>WORKDAY(AB918,1,[1]USHolidays!$B$2:$B$11)</f>
        <v>45869</v>
      </c>
      <c r="AD918">
        <f>ROUND(P918*10, 0)</f>
        <v>3</v>
      </c>
      <c r="AE918">
        <f>ROUND(N918*20, 0)</f>
        <v>1</v>
      </c>
      <c r="AF918">
        <f>ROUND(O918, 0)</f>
        <v>2</v>
      </c>
      <c r="AG918">
        <f>IF(J918 = "", 999, ROUND(J918*10, 0))</f>
        <v>16</v>
      </c>
    </row>
    <row r="919" spans="1:33" x14ac:dyDescent="0.25">
      <c r="A919">
        <v>77</v>
      </c>
      <c r="B919" t="s">
        <v>1339</v>
      </c>
      <c r="C919" t="s">
        <v>1338</v>
      </c>
      <c r="D919" t="s">
        <v>3</v>
      </c>
      <c r="E919" t="s">
        <v>2</v>
      </c>
      <c r="F919" t="s">
        <v>585</v>
      </c>
      <c r="G919" t="s">
        <v>11</v>
      </c>
      <c r="H919">
        <v>3898.31</v>
      </c>
      <c r="I919">
        <v>93.88</v>
      </c>
      <c r="J919">
        <v>36.25</v>
      </c>
      <c r="K919">
        <v>29.09</v>
      </c>
      <c r="L919">
        <v>5.0999999999999996</v>
      </c>
      <c r="M919" s="2">
        <v>2.9000000000000001E-2</v>
      </c>
      <c r="N919" s="2">
        <v>4.9700000000000001E-2</v>
      </c>
      <c r="O919">
        <v>5.28</v>
      </c>
      <c r="P919">
        <v>1.27</v>
      </c>
      <c r="Q919" s="2">
        <v>8.2000000000000007E-3</v>
      </c>
      <c r="R919" s="2">
        <v>0.2888</v>
      </c>
      <c r="S919" s="2">
        <v>-8.2400000000000001E-2</v>
      </c>
      <c r="T919">
        <v>1.28</v>
      </c>
      <c r="U919" s="1">
        <v>45862.354166666664</v>
      </c>
      <c r="V919">
        <v>960.96</v>
      </c>
      <c r="W919">
        <v>63</v>
      </c>
      <c r="X919">
        <v>59.35</v>
      </c>
      <c r="Y919" s="3">
        <f>DATE(YEAR(U919), MONTH(U919), DAY(U919))</f>
        <v>45862</v>
      </c>
      <c r="Z919" t="str">
        <f>IF(TEXT(U919, "hh:mm") = "00:00", "08:30", TEXT(U919, "hh:mm"))</f>
        <v>08:30</v>
      </c>
      <c r="AA919" s="3">
        <f>WORKDAY(AB919,-1,[1]USHolidays!$B$2:$B$11)</f>
        <v>45860</v>
      </c>
      <c r="AB919" s="3">
        <f>IF(WEEKDAY(Y919,2)=6,Y919-1,IF(WEEKDAY(Y919,2)=7,Y919-2,IF(Z919="08:30",IF(WEEKDAY(Y919,2)=1,Y919-3, Y919-1),Y919)))</f>
        <v>45861</v>
      </c>
      <c r="AC919" s="3">
        <f>WORKDAY(AB919,1,[1]USHolidays!$B$2:$B$11)</f>
        <v>45862</v>
      </c>
      <c r="AD919">
        <f>ROUND(P919*10, 0)</f>
        <v>13</v>
      </c>
      <c r="AE919">
        <f>ROUND(N919*20, 0)</f>
        <v>1</v>
      </c>
      <c r="AF919">
        <f>ROUND(O919, 0)</f>
        <v>5</v>
      </c>
      <c r="AG919">
        <f>IF(J919 = "", 999, ROUND(J919*10, 0))</f>
        <v>363</v>
      </c>
    </row>
    <row r="920" spans="1:33" x14ac:dyDescent="0.25">
      <c r="A920">
        <v>378</v>
      </c>
      <c r="B920" t="s">
        <v>1337</v>
      </c>
      <c r="C920" t="s">
        <v>1336</v>
      </c>
      <c r="D920" t="s">
        <v>3</v>
      </c>
      <c r="E920" t="s">
        <v>29</v>
      </c>
      <c r="F920" t="s">
        <v>1072</v>
      </c>
      <c r="G920" t="s">
        <v>854</v>
      </c>
      <c r="H920">
        <v>12660</v>
      </c>
      <c r="I920">
        <v>10.78</v>
      </c>
      <c r="J920">
        <v>0.9</v>
      </c>
      <c r="K920">
        <v>3.02</v>
      </c>
      <c r="L920">
        <v>6.9</v>
      </c>
      <c r="M920" s="2">
        <v>2.5000000000000001E-2</v>
      </c>
      <c r="N920" s="2">
        <v>4.9700000000000001E-2</v>
      </c>
      <c r="O920">
        <v>1.17</v>
      </c>
      <c r="P920">
        <v>8.2200000000000006</v>
      </c>
      <c r="Q920" s="2">
        <v>8.8800000000000004E-2</v>
      </c>
      <c r="R920" s="2">
        <v>0.31769999999999998</v>
      </c>
      <c r="S920" s="2">
        <v>0.51890000000000003</v>
      </c>
      <c r="T920">
        <v>3.46</v>
      </c>
      <c r="U920" s="1">
        <v>45868.354166666664</v>
      </c>
      <c r="V920">
        <v>726.48</v>
      </c>
      <c r="W920">
        <v>47.44</v>
      </c>
      <c r="X920">
        <v>41.89</v>
      </c>
      <c r="Y920" s="3">
        <f>DATE(YEAR(U920), MONTH(U920), DAY(U920))</f>
        <v>45868</v>
      </c>
      <c r="Z920" t="str">
        <f>IF(TEXT(U920, "hh:mm") = "00:00", "08:30", TEXT(U920, "hh:mm"))</f>
        <v>08:30</v>
      </c>
      <c r="AA920" s="3">
        <f>WORKDAY(AB920,-1,[1]USHolidays!$B$2:$B$11)</f>
        <v>45866</v>
      </c>
      <c r="AB920" s="3">
        <f>IF(WEEKDAY(Y920,2)=6,Y920-1,IF(WEEKDAY(Y920,2)=7,Y920-2,IF(Z920="08:30",IF(WEEKDAY(Y920,2)=1,Y920-3, Y920-1),Y920)))</f>
        <v>45867</v>
      </c>
      <c r="AC920" s="3">
        <f>WORKDAY(AB920,1,[1]USHolidays!$B$2:$B$11)</f>
        <v>45868</v>
      </c>
      <c r="AD920">
        <f>ROUND(P920*10, 0)</f>
        <v>82</v>
      </c>
      <c r="AE920">
        <f>ROUND(N920*20, 0)</f>
        <v>1</v>
      </c>
      <c r="AF920">
        <f>ROUND(O920, 0)</f>
        <v>1</v>
      </c>
      <c r="AG920">
        <f>IF(J920 = "", 999, ROUND(J920*10, 0))</f>
        <v>9</v>
      </c>
    </row>
    <row r="921" spans="1:33" x14ac:dyDescent="0.25">
      <c r="A921">
        <v>37</v>
      </c>
      <c r="B921" t="s">
        <v>1335</v>
      </c>
      <c r="C921" t="s">
        <v>1334</v>
      </c>
      <c r="D921" t="s">
        <v>3</v>
      </c>
      <c r="E921" t="s">
        <v>29</v>
      </c>
      <c r="F921" t="s">
        <v>1333</v>
      </c>
      <c r="G921" t="s">
        <v>11</v>
      </c>
      <c r="H921">
        <v>6710.37</v>
      </c>
      <c r="I921">
        <v>7.29</v>
      </c>
      <c r="J921">
        <v>0.3</v>
      </c>
      <c r="K921">
        <v>73.58</v>
      </c>
      <c r="L921">
        <v>4.1100000000000003</v>
      </c>
      <c r="M921" s="2">
        <v>1.0800000000000001E-2</v>
      </c>
      <c r="N921" s="2">
        <v>4.9599999999999998E-2</v>
      </c>
      <c r="O921">
        <v>3.74</v>
      </c>
      <c r="P921">
        <v>2.4700000000000002</v>
      </c>
      <c r="Q921" s="2">
        <v>0.33829999999999999</v>
      </c>
      <c r="R921" s="2">
        <v>5.1299999999999998E-2</v>
      </c>
      <c r="S921" s="2">
        <v>0.24540000000000001</v>
      </c>
      <c r="T921">
        <v>1.37</v>
      </c>
      <c r="U921" s="1">
        <v>45873.6875</v>
      </c>
      <c r="V921">
        <v>769.87</v>
      </c>
      <c r="W921">
        <v>68.8</v>
      </c>
      <c r="X921">
        <v>60.04</v>
      </c>
      <c r="Y921" s="3">
        <f>DATE(YEAR(U921), MONTH(U921), DAY(U921))</f>
        <v>45873</v>
      </c>
      <c r="Z921" t="str">
        <f>IF(TEXT(U921, "hh:mm") = "00:00", "08:30", TEXT(U921, "hh:mm"))</f>
        <v>16:30</v>
      </c>
      <c r="AA921" s="3">
        <f>WORKDAY(AB921,-1,[1]USHolidays!$B$2:$B$11)</f>
        <v>45870</v>
      </c>
      <c r="AB921" s="3">
        <f>IF(WEEKDAY(Y921,2)=6,Y921-1,IF(WEEKDAY(Y921,2)=7,Y921-2,IF(Z921="08:30",IF(WEEKDAY(Y921,2)=1,Y921-3, Y921-1),Y921)))</f>
        <v>45873</v>
      </c>
      <c r="AC921" s="3">
        <f>WORKDAY(AB921,1,[1]USHolidays!$B$2:$B$11)</f>
        <v>45874</v>
      </c>
      <c r="AD921">
        <f>ROUND(P921*10, 0)</f>
        <v>25</v>
      </c>
      <c r="AE921">
        <f>ROUND(N921*20, 0)</f>
        <v>1</v>
      </c>
      <c r="AF921">
        <f>ROUND(O921, 0)</f>
        <v>4</v>
      </c>
      <c r="AG921">
        <f>IF(J921 = "", 999, ROUND(J921*10, 0))</f>
        <v>3</v>
      </c>
    </row>
    <row r="922" spans="1:33" x14ac:dyDescent="0.25">
      <c r="A922">
        <v>434</v>
      </c>
      <c r="B922" t="s">
        <v>1332</v>
      </c>
      <c r="C922" t="s">
        <v>1331</v>
      </c>
      <c r="D922" t="s">
        <v>3</v>
      </c>
      <c r="E922" t="s">
        <v>29</v>
      </c>
      <c r="F922" t="s">
        <v>575</v>
      </c>
      <c r="G922" t="s">
        <v>11</v>
      </c>
      <c r="H922">
        <v>6927.88</v>
      </c>
      <c r="I922">
        <v>23.47</v>
      </c>
      <c r="K922">
        <v>24.89</v>
      </c>
      <c r="L922">
        <v>4.78</v>
      </c>
      <c r="M922" s="2">
        <v>1.11E-2</v>
      </c>
      <c r="N922" s="2">
        <v>4.9500000000000002E-2</v>
      </c>
      <c r="O922">
        <v>3.02</v>
      </c>
      <c r="P922">
        <v>0.22</v>
      </c>
      <c r="Q922" s="2">
        <v>0.10340000000000001</v>
      </c>
      <c r="R922" s="2">
        <v>8.7499999999999994E-2</v>
      </c>
      <c r="S922" s="2">
        <v>-3.9300000000000002E-2</v>
      </c>
      <c r="T922">
        <v>1.84</v>
      </c>
      <c r="U922" s="1">
        <v>45875.354166666664</v>
      </c>
      <c r="V922">
        <v>839.01</v>
      </c>
      <c r="W922">
        <v>106</v>
      </c>
      <c r="X922">
        <v>99.48</v>
      </c>
      <c r="Y922" s="3">
        <f>DATE(YEAR(U922), MONTH(U922), DAY(U922))</f>
        <v>45875</v>
      </c>
      <c r="Z922" t="str">
        <f>IF(TEXT(U922, "hh:mm") = "00:00", "08:30", TEXT(U922, "hh:mm"))</f>
        <v>08:30</v>
      </c>
      <c r="AA922" s="3">
        <f>WORKDAY(AB922,-1,[1]USHolidays!$B$2:$B$11)</f>
        <v>45873</v>
      </c>
      <c r="AB922" s="3">
        <f>IF(WEEKDAY(Y922,2)=6,Y922-1,IF(WEEKDAY(Y922,2)=7,Y922-2,IF(Z922="08:30",IF(WEEKDAY(Y922,2)=1,Y922-3, Y922-1),Y922)))</f>
        <v>45874</v>
      </c>
      <c r="AC922" s="3">
        <f>WORKDAY(AB922,1,[1]USHolidays!$B$2:$B$11)</f>
        <v>45875</v>
      </c>
      <c r="AD922">
        <f>ROUND(P922*10, 0)</f>
        <v>2</v>
      </c>
      <c r="AE922">
        <f>ROUND(N922*20, 0)</f>
        <v>1</v>
      </c>
      <c r="AF922">
        <f>ROUND(O922, 0)</f>
        <v>3</v>
      </c>
      <c r="AG922">
        <f>IF(J922 = "", 999, ROUND(J922*10, 0))</f>
        <v>999</v>
      </c>
    </row>
    <row r="923" spans="1:33" x14ac:dyDescent="0.25">
      <c r="A923">
        <v>179</v>
      </c>
      <c r="B923" t="s">
        <v>1330</v>
      </c>
      <c r="C923" t="s">
        <v>1329</v>
      </c>
      <c r="D923" t="s">
        <v>3</v>
      </c>
      <c r="E923" t="s">
        <v>29</v>
      </c>
      <c r="F923" t="s">
        <v>1072</v>
      </c>
      <c r="G923" t="s">
        <v>1328</v>
      </c>
      <c r="H923">
        <v>4819.71</v>
      </c>
      <c r="I923">
        <v>7.58</v>
      </c>
      <c r="J923">
        <v>0.7</v>
      </c>
      <c r="K923">
        <v>62.24</v>
      </c>
      <c r="L923">
        <v>24.3</v>
      </c>
      <c r="M923" s="2">
        <v>5.5300000000000002E-2</v>
      </c>
      <c r="N923" s="2">
        <v>4.9399999999999999E-2</v>
      </c>
      <c r="O923">
        <v>5.1100000000000003</v>
      </c>
      <c r="P923">
        <v>0.8</v>
      </c>
      <c r="Q923" s="2">
        <v>0.18360000000000001</v>
      </c>
      <c r="R923" s="2">
        <v>0.1172</v>
      </c>
      <c r="S923" s="2">
        <v>0.33200000000000002</v>
      </c>
      <c r="T923">
        <v>1.29</v>
      </c>
      <c r="U923" s="1">
        <v>45875.6875</v>
      </c>
      <c r="V923">
        <v>349.92</v>
      </c>
      <c r="W923">
        <v>153.53</v>
      </c>
      <c r="X923">
        <v>117.06</v>
      </c>
      <c r="Y923" s="3">
        <f>DATE(YEAR(U923), MONTH(U923), DAY(U923))</f>
        <v>45875</v>
      </c>
      <c r="Z923" t="str">
        <f>IF(TEXT(U923, "hh:mm") = "00:00", "08:30", TEXT(U923, "hh:mm"))</f>
        <v>16:30</v>
      </c>
      <c r="AA923" s="3">
        <f>WORKDAY(AB923,-1,[1]USHolidays!$B$2:$B$11)</f>
        <v>45874</v>
      </c>
      <c r="AB923" s="3">
        <f>IF(WEEKDAY(Y923,2)=6,Y923-1,IF(WEEKDAY(Y923,2)=7,Y923-2,IF(Z923="08:30",IF(WEEKDAY(Y923,2)=1,Y923-3, Y923-1),Y923)))</f>
        <v>45875</v>
      </c>
      <c r="AC923" s="3">
        <f>WORKDAY(AB923,1,[1]USHolidays!$B$2:$B$11)</f>
        <v>45876</v>
      </c>
      <c r="AD923">
        <f>ROUND(P923*10, 0)</f>
        <v>8</v>
      </c>
      <c r="AE923">
        <f>ROUND(N923*20, 0)</f>
        <v>1</v>
      </c>
      <c r="AF923">
        <f>ROUND(O923, 0)</f>
        <v>5</v>
      </c>
      <c r="AG923">
        <f>IF(J923 = "", 999, ROUND(J923*10, 0))</f>
        <v>7</v>
      </c>
    </row>
    <row r="924" spans="1:33" x14ac:dyDescent="0.25">
      <c r="A924">
        <v>464</v>
      </c>
      <c r="B924" t="s">
        <v>1327</v>
      </c>
      <c r="C924" t="s">
        <v>1326</v>
      </c>
      <c r="D924" t="s">
        <v>3</v>
      </c>
      <c r="E924" t="s">
        <v>16</v>
      </c>
      <c r="F924" t="s">
        <v>308</v>
      </c>
      <c r="G924" t="s">
        <v>11</v>
      </c>
      <c r="H924">
        <v>10864.97</v>
      </c>
      <c r="I924">
        <v>18.71</v>
      </c>
      <c r="J924">
        <v>25.98</v>
      </c>
      <c r="K924">
        <v>40.380000000000003</v>
      </c>
      <c r="L924">
        <v>0.08</v>
      </c>
      <c r="M924" s="2">
        <v>2.8400000000000002E-2</v>
      </c>
      <c r="N924" s="2">
        <v>4.9299999999999997E-2</v>
      </c>
      <c r="O924">
        <v>1.56</v>
      </c>
      <c r="P924">
        <v>0.64</v>
      </c>
      <c r="Q924" s="2">
        <v>6.5799999999999997E-2</v>
      </c>
      <c r="R924" s="2">
        <v>0.22309999999999999</v>
      </c>
      <c r="S924" s="2">
        <v>4.3700000000000003E-2</v>
      </c>
      <c r="T924">
        <v>1.1200000000000001</v>
      </c>
      <c r="U924" s="1">
        <v>45862.6875</v>
      </c>
      <c r="V924">
        <v>3877.88</v>
      </c>
      <c r="W924">
        <v>55.42</v>
      </c>
      <c r="X924">
        <v>42.27</v>
      </c>
      <c r="Y924" s="3">
        <f>DATE(YEAR(U924), MONTH(U924), DAY(U924))</f>
        <v>45862</v>
      </c>
      <c r="Z924" t="str">
        <f>IF(TEXT(U924, "hh:mm") = "00:00", "08:30", TEXT(U924, "hh:mm"))</f>
        <v>16:30</v>
      </c>
      <c r="AA924" s="3">
        <f>WORKDAY(AB924,-1,[1]USHolidays!$B$2:$B$11)</f>
        <v>45861</v>
      </c>
      <c r="AB924" s="3">
        <f>IF(WEEKDAY(Y924,2)=6,Y924-1,IF(WEEKDAY(Y924,2)=7,Y924-2,IF(Z924="08:30",IF(WEEKDAY(Y924,2)=1,Y924-3, Y924-1),Y924)))</f>
        <v>45862</v>
      </c>
      <c r="AC924" s="3">
        <f>WORKDAY(AB924,1,[1]USHolidays!$B$2:$B$11)</f>
        <v>45863</v>
      </c>
      <c r="AD924">
        <f>ROUND(P924*10, 0)</f>
        <v>6</v>
      </c>
      <c r="AE924">
        <f>ROUND(N924*20, 0)</f>
        <v>1</v>
      </c>
      <c r="AF924">
        <f>ROUND(O924, 0)</f>
        <v>2</v>
      </c>
      <c r="AG924">
        <f>IF(J924 = "", 999, ROUND(J924*10, 0))</f>
        <v>260</v>
      </c>
    </row>
    <row r="925" spans="1:33" x14ac:dyDescent="0.25">
      <c r="A925">
        <v>433</v>
      </c>
      <c r="B925" t="s">
        <v>1325</v>
      </c>
      <c r="C925" t="s">
        <v>1324</v>
      </c>
      <c r="D925" t="s">
        <v>3</v>
      </c>
      <c r="E925" t="s">
        <v>88</v>
      </c>
      <c r="F925" t="s">
        <v>320</v>
      </c>
      <c r="G925" t="s">
        <v>11</v>
      </c>
      <c r="H925">
        <v>6462.64</v>
      </c>
      <c r="I925">
        <v>13.63</v>
      </c>
      <c r="K925">
        <v>161.06</v>
      </c>
      <c r="L925">
        <v>12.53</v>
      </c>
      <c r="M925" s="2">
        <v>1.5299999999999999E-2</v>
      </c>
      <c r="N925" s="2">
        <v>4.9299999999999997E-2</v>
      </c>
      <c r="O925">
        <v>1.07</v>
      </c>
      <c r="P925">
        <v>0.7</v>
      </c>
      <c r="Q925" s="2">
        <v>0.1716</v>
      </c>
      <c r="R925" s="2">
        <v>0.1133</v>
      </c>
      <c r="S925" s="2">
        <v>0.29649999999999999</v>
      </c>
      <c r="T925">
        <v>0.47</v>
      </c>
      <c r="U925" s="1">
        <v>45868.6875</v>
      </c>
      <c r="V925">
        <v>113.1</v>
      </c>
      <c r="W925">
        <v>651</v>
      </c>
      <c r="X925">
        <v>685</v>
      </c>
      <c r="Y925" s="3">
        <f>DATE(YEAR(U925), MONTH(U925), DAY(U925))</f>
        <v>45868</v>
      </c>
      <c r="Z925" t="str">
        <f>IF(TEXT(U925, "hh:mm") = "00:00", "08:30", TEXT(U925, "hh:mm"))</f>
        <v>16:30</v>
      </c>
      <c r="AA925" s="3">
        <f>WORKDAY(AB925,-1,[1]USHolidays!$B$2:$B$11)</f>
        <v>45867</v>
      </c>
      <c r="AB925" s="3">
        <f>IF(WEEKDAY(Y925,2)=6,Y925-1,IF(WEEKDAY(Y925,2)=7,Y925-2,IF(Z925="08:30",IF(WEEKDAY(Y925,2)=1,Y925-3, Y925-1),Y925)))</f>
        <v>45868</v>
      </c>
      <c r="AC925" s="3">
        <f>WORKDAY(AB925,1,[1]USHolidays!$B$2:$B$11)</f>
        <v>45869</v>
      </c>
      <c r="AD925">
        <f>ROUND(P925*10, 0)</f>
        <v>7</v>
      </c>
      <c r="AE925">
        <f>ROUND(N925*20, 0)</f>
        <v>1</v>
      </c>
      <c r="AF925">
        <f>ROUND(O925, 0)</f>
        <v>1</v>
      </c>
      <c r="AG925">
        <f>IF(J925 = "", 999, ROUND(J925*10, 0))</f>
        <v>999</v>
      </c>
    </row>
    <row r="926" spans="1:33" x14ac:dyDescent="0.25">
      <c r="A926">
        <v>470</v>
      </c>
      <c r="B926" t="s">
        <v>1323</v>
      </c>
      <c r="C926" t="s">
        <v>1322</v>
      </c>
      <c r="D926" t="s">
        <v>3</v>
      </c>
      <c r="E926" t="s">
        <v>16</v>
      </c>
      <c r="F926" t="s">
        <v>35</v>
      </c>
      <c r="G926" t="s">
        <v>11</v>
      </c>
      <c r="H926">
        <v>51697.21</v>
      </c>
      <c r="I926">
        <v>12.04</v>
      </c>
      <c r="J926">
        <v>1.81</v>
      </c>
      <c r="K926">
        <v>13.55</v>
      </c>
      <c r="L926">
        <v>1.36</v>
      </c>
      <c r="M926" s="2">
        <v>7.9899999999999999E-2</v>
      </c>
      <c r="N926" s="2">
        <v>4.9299999999999997E-2</v>
      </c>
      <c r="O926">
        <v>6.1</v>
      </c>
      <c r="P926">
        <v>1.57</v>
      </c>
      <c r="Q926" s="2">
        <v>0.37419999999999998</v>
      </c>
      <c r="R926" s="2">
        <v>8.0999999999999996E-3</v>
      </c>
      <c r="S926" s="2">
        <v>0.06</v>
      </c>
      <c r="T926">
        <v>0.7</v>
      </c>
      <c r="U926" s="1">
        <v>45874.354166666664</v>
      </c>
      <c r="V926">
        <v>1255.05</v>
      </c>
      <c r="W926">
        <v>56.92</v>
      </c>
      <c r="X926">
        <v>50.73</v>
      </c>
      <c r="Y926" s="3">
        <f>DATE(YEAR(U926), MONTH(U926), DAY(U926))</f>
        <v>45874</v>
      </c>
      <c r="Z926" t="str">
        <f>IF(TEXT(U926, "hh:mm") = "00:00", "08:30", TEXT(U926, "hh:mm"))</f>
        <v>08:30</v>
      </c>
      <c r="AA926" s="3">
        <f>WORKDAY(AB926,-1,[1]USHolidays!$B$2:$B$11)</f>
        <v>45870</v>
      </c>
      <c r="AB926" s="3">
        <f>IF(WEEKDAY(Y926,2)=6,Y926-1,IF(WEEKDAY(Y926,2)=7,Y926-2,IF(Z926="08:30",IF(WEEKDAY(Y926,2)=1,Y926-3, Y926-1),Y926)))</f>
        <v>45873</v>
      </c>
      <c r="AC926" s="3">
        <f>WORKDAY(AB926,1,[1]USHolidays!$B$2:$B$11)</f>
        <v>45874</v>
      </c>
      <c r="AD926">
        <f>ROUND(P926*10, 0)</f>
        <v>16</v>
      </c>
      <c r="AE926">
        <f>ROUND(N926*20, 0)</f>
        <v>1</v>
      </c>
      <c r="AF926">
        <f>ROUND(O926, 0)</f>
        <v>6</v>
      </c>
      <c r="AG926">
        <f>IF(J926 = "", 999, ROUND(J926*10, 0))</f>
        <v>18</v>
      </c>
    </row>
    <row r="927" spans="1:33" x14ac:dyDescent="0.25">
      <c r="A927">
        <v>31</v>
      </c>
      <c r="B927" t="s">
        <v>1321</v>
      </c>
      <c r="C927" t="s">
        <v>1320</v>
      </c>
      <c r="D927" t="s">
        <v>60</v>
      </c>
      <c r="E927" t="s">
        <v>29</v>
      </c>
      <c r="F927" t="s">
        <v>330</v>
      </c>
      <c r="G927" t="s">
        <v>11</v>
      </c>
      <c r="H927">
        <v>52706.91</v>
      </c>
      <c r="I927">
        <v>13.25</v>
      </c>
      <c r="J927">
        <v>1.39</v>
      </c>
      <c r="K927">
        <v>117.96</v>
      </c>
      <c r="L927">
        <v>23.62</v>
      </c>
      <c r="M927" s="2">
        <v>2.5600000000000001E-2</v>
      </c>
      <c r="N927" s="2">
        <v>4.9000000000000002E-2</v>
      </c>
      <c r="O927">
        <v>2.14</v>
      </c>
      <c r="P927">
        <v>1.33</v>
      </c>
      <c r="Q927" s="2">
        <v>4.65E-2</v>
      </c>
      <c r="R927" s="2">
        <v>-2.5000000000000001E-3</v>
      </c>
      <c r="S927" s="2">
        <v>-0.20580000000000001</v>
      </c>
      <c r="T927">
        <v>1.29</v>
      </c>
      <c r="U927" s="1">
        <v>45918.6875</v>
      </c>
      <c r="V927">
        <v>2088.0500000000002</v>
      </c>
      <c r="W927">
        <v>265.26</v>
      </c>
      <c r="X927">
        <v>223.43</v>
      </c>
      <c r="Y927" s="3">
        <f>DATE(YEAR(U927), MONTH(U927), DAY(U927))</f>
        <v>45918</v>
      </c>
      <c r="Z927" t="str">
        <f>IF(TEXT(U927, "hh:mm") = "00:00", "08:30", TEXT(U927, "hh:mm"))</f>
        <v>16:30</v>
      </c>
      <c r="AA927" s="3">
        <f>WORKDAY(AB927,-1,[1]USHolidays!$B$2:$B$11)</f>
        <v>45917</v>
      </c>
      <c r="AB927" s="3">
        <f>IF(WEEKDAY(Y927,2)=6,Y927-1,IF(WEEKDAY(Y927,2)=7,Y927-2,IF(Z927="08:30",IF(WEEKDAY(Y927,2)=1,Y927-3, Y927-1),Y927)))</f>
        <v>45918</v>
      </c>
      <c r="AC927" s="3">
        <f>WORKDAY(AB927,1,[1]USHolidays!$B$2:$B$11)</f>
        <v>45919</v>
      </c>
      <c r="AD927">
        <f>ROUND(P927*10, 0)</f>
        <v>13</v>
      </c>
      <c r="AE927">
        <f>ROUND(N927*20, 0)</f>
        <v>1</v>
      </c>
      <c r="AF927">
        <f>ROUND(O927, 0)</f>
        <v>2</v>
      </c>
      <c r="AG927">
        <f>IF(J927 = "", 999, ROUND(J927*10, 0))</f>
        <v>14</v>
      </c>
    </row>
    <row r="928" spans="1:33" x14ac:dyDescent="0.25">
      <c r="A928">
        <v>566</v>
      </c>
      <c r="B928" t="s">
        <v>1319</v>
      </c>
      <c r="C928" t="s">
        <v>1318</v>
      </c>
      <c r="D928" t="s">
        <v>3</v>
      </c>
      <c r="E928" t="s">
        <v>25</v>
      </c>
      <c r="F928" t="s">
        <v>24</v>
      </c>
      <c r="G928" t="s">
        <v>11</v>
      </c>
      <c r="H928">
        <v>21072.37</v>
      </c>
      <c r="I928">
        <v>26.88</v>
      </c>
      <c r="J928">
        <v>2.95</v>
      </c>
      <c r="K928">
        <v>27.53</v>
      </c>
      <c r="L928">
        <v>1.96</v>
      </c>
      <c r="M928" s="2">
        <v>1.15E-2</v>
      </c>
      <c r="N928" s="2">
        <v>4.8899999999999999E-2</v>
      </c>
      <c r="O928">
        <v>3.19</v>
      </c>
      <c r="P928">
        <v>1.01</v>
      </c>
      <c r="Q928" s="2">
        <v>0.13339999999999999</v>
      </c>
      <c r="R928" s="2">
        <v>0.1404</v>
      </c>
      <c r="S928" s="2">
        <v>0.1273</v>
      </c>
      <c r="T928">
        <v>1.25</v>
      </c>
      <c r="U928" s="1">
        <v>45861.6875</v>
      </c>
      <c r="V928">
        <v>1214.25</v>
      </c>
      <c r="W928">
        <v>97.75</v>
      </c>
      <c r="X928">
        <v>85.43</v>
      </c>
      <c r="Y928" s="3">
        <f>DATE(YEAR(U928), MONTH(U928), DAY(U928))</f>
        <v>45861</v>
      </c>
      <c r="Z928" t="str">
        <f>IF(TEXT(U928, "hh:mm") = "00:00", "08:30", TEXT(U928, "hh:mm"))</f>
        <v>16:30</v>
      </c>
      <c r="AA928" s="3">
        <f>WORKDAY(AB928,-1,[1]USHolidays!$B$2:$B$11)</f>
        <v>45860</v>
      </c>
      <c r="AB928" s="3">
        <f>IF(WEEKDAY(Y928,2)=6,Y928-1,IF(WEEKDAY(Y928,2)=7,Y928-2,IF(Z928="08:30",IF(WEEKDAY(Y928,2)=1,Y928-3, Y928-1),Y928)))</f>
        <v>45861</v>
      </c>
      <c r="AC928" s="3">
        <f>WORKDAY(AB928,1,[1]USHolidays!$B$2:$B$11)</f>
        <v>45862</v>
      </c>
      <c r="AD928">
        <f>ROUND(P928*10, 0)</f>
        <v>10</v>
      </c>
      <c r="AE928">
        <f>ROUND(N928*20, 0)</f>
        <v>1</v>
      </c>
      <c r="AF928">
        <f>ROUND(O928, 0)</f>
        <v>3</v>
      </c>
      <c r="AG928">
        <f>IF(J928 = "", 999, ROUND(J928*10, 0))</f>
        <v>30</v>
      </c>
    </row>
    <row r="929" spans="1:33" x14ac:dyDescent="0.25">
      <c r="A929">
        <v>344</v>
      </c>
      <c r="B929" t="s">
        <v>1317</v>
      </c>
      <c r="C929" t="s">
        <v>1316</v>
      </c>
      <c r="D929" t="s">
        <v>60</v>
      </c>
      <c r="E929" t="s">
        <v>8</v>
      </c>
      <c r="F929" t="s">
        <v>1315</v>
      </c>
      <c r="G929" t="s">
        <v>11</v>
      </c>
      <c r="H929">
        <v>8440.2800000000007</v>
      </c>
      <c r="I929">
        <v>22.38</v>
      </c>
      <c r="J929">
        <v>3.38</v>
      </c>
      <c r="K929">
        <v>28.26</v>
      </c>
      <c r="L929">
        <v>1.2</v>
      </c>
      <c r="N929" s="2">
        <v>4.8800000000000003E-2</v>
      </c>
      <c r="O929">
        <v>4.32</v>
      </c>
      <c r="P929">
        <v>0.97</v>
      </c>
      <c r="Q929" s="2">
        <v>3.0499999999999999E-2</v>
      </c>
      <c r="R929" s="2">
        <v>-2.4299999999999999E-2</v>
      </c>
      <c r="S929" s="2">
        <v>5.7999999999999996E-3</v>
      </c>
      <c r="T929">
        <v>0.86</v>
      </c>
      <c r="U929" s="1">
        <v>45874.354166666664</v>
      </c>
      <c r="V929">
        <v>1800.92</v>
      </c>
      <c r="W929">
        <v>72.23</v>
      </c>
      <c r="X929">
        <v>69.599999999999994</v>
      </c>
      <c r="Y929" s="3">
        <f>DATE(YEAR(U929), MONTH(U929), DAY(U929))</f>
        <v>45874</v>
      </c>
      <c r="Z929" t="str">
        <f>IF(TEXT(U929, "hh:mm") = "00:00", "08:30", TEXT(U929, "hh:mm"))</f>
        <v>08:30</v>
      </c>
      <c r="AA929" s="3">
        <f>WORKDAY(AB929,-1,[1]USHolidays!$B$2:$B$11)</f>
        <v>45870</v>
      </c>
      <c r="AB929" s="3">
        <f>IF(WEEKDAY(Y929,2)=6,Y929-1,IF(WEEKDAY(Y929,2)=7,Y929-2,IF(Z929="08:30",IF(WEEKDAY(Y929,2)=1,Y929-3, Y929-1),Y929)))</f>
        <v>45873</v>
      </c>
      <c r="AC929" s="3">
        <f>WORKDAY(AB929,1,[1]USHolidays!$B$2:$B$11)</f>
        <v>45874</v>
      </c>
      <c r="AD929">
        <f>ROUND(P929*10, 0)</f>
        <v>10</v>
      </c>
      <c r="AE929">
        <f>ROUND(N929*20, 0)</f>
        <v>1</v>
      </c>
      <c r="AF929">
        <f>ROUND(O929, 0)</f>
        <v>4</v>
      </c>
      <c r="AG929">
        <f>IF(J929 = "", 999, ROUND(J929*10, 0))</f>
        <v>34</v>
      </c>
    </row>
    <row r="930" spans="1:33" x14ac:dyDescent="0.25">
      <c r="A930">
        <v>90</v>
      </c>
      <c r="B930" t="s">
        <v>1314</v>
      </c>
      <c r="C930" t="s">
        <v>1313</v>
      </c>
      <c r="D930" t="s">
        <v>3</v>
      </c>
      <c r="E930" t="s">
        <v>8</v>
      </c>
      <c r="F930" t="s">
        <v>59</v>
      </c>
      <c r="G930" t="s">
        <v>56</v>
      </c>
      <c r="H930">
        <v>4845.07</v>
      </c>
      <c r="K930">
        <v>18</v>
      </c>
      <c r="L930">
        <v>0.61</v>
      </c>
      <c r="N930" s="2">
        <v>4.87E-2</v>
      </c>
      <c r="O930">
        <v>4.79</v>
      </c>
      <c r="P930">
        <v>0.76</v>
      </c>
      <c r="Q930" s="2">
        <v>-5.5800000000000002E-2</v>
      </c>
      <c r="R930" s="2">
        <v>-6.9999999999999999E-4</v>
      </c>
      <c r="S930" s="2">
        <v>-0.2409</v>
      </c>
      <c r="T930">
        <v>0.62</v>
      </c>
      <c r="U930" s="1">
        <v>45868.354166666664</v>
      </c>
      <c r="V930">
        <v>858.52</v>
      </c>
      <c r="W930">
        <v>14.65</v>
      </c>
      <c r="X930">
        <v>13.71</v>
      </c>
      <c r="Y930" s="3">
        <f>DATE(YEAR(U930), MONTH(U930), DAY(U930))</f>
        <v>45868</v>
      </c>
      <c r="Z930" t="str">
        <f>IF(TEXT(U930, "hh:mm") = "00:00", "08:30", TEXT(U930, "hh:mm"))</f>
        <v>08:30</v>
      </c>
      <c r="AA930" s="3">
        <f>WORKDAY(AB930,-1,[1]USHolidays!$B$2:$B$11)</f>
        <v>45866</v>
      </c>
      <c r="AB930" s="3">
        <f>IF(WEEKDAY(Y930,2)=6,Y930-1,IF(WEEKDAY(Y930,2)=7,Y930-2,IF(Z930="08:30",IF(WEEKDAY(Y930,2)=1,Y930-3, Y930-1),Y930)))</f>
        <v>45867</v>
      </c>
      <c r="AC930" s="3">
        <f>WORKDAY(AB930,1,[1]USHolidays!$B$2:$B$11)</f>
        <v>45868</v>
      </c>
      <c r="AD930">
        <f>ROUND(P930*10, 0)</f>
        <v>8</v>
      </c>
      <c r="AE930">
        <f>ROUND(N930*20, 0)</f>
        <v>1</v>
      </c>
      <c r="AF930">
        <f>ROUND(O930, 0)</f>
        <v>5</v>
      </c>
      <c r="AG930">
        <f>IF(J930 = "", 999, ROUND(J930*10, 0))</f>
        <v>999</v>
      </c>
    </row>
    <row r="931" spans="1:33" x14ac:dyDescent="0.25">
      <c r="A931">
        <v>9</v>
      </c>
      <c r="B931" t="s">
        <v>1312</v>
      </c>
      <c r="C931" t="s">
        <v>1311</v>
      </c>
      <c r="D931" t="s">
        <v>17</v>
      </c>
      <c r="E931" t="s">
        <v>25</v>
      </c>
      <c r="F931" t="s">
        <v>38</v>
      </c>
      <c r="G931" t="s">
        <v>11</v>
      </c>
      <c r="H931">
        <v>5088.3999999999996</v>
      </c>
      <c r="I931">
        <v>20.87</v>
      </c>
      <c r="J931">
        <v>1.79</v>
      </c>
      <c r="K931">
        <v>13.48</v>
      </c>
      <c r="L931">
        <v>1.84</v>
      </c>
      <c r="N931" s="2">
        <v>4.8500000000000001E-2</v>
      </c>
      <c r="O931">
        <v>3.64</v>
      </c>
      <c r="P931">
        <v>0.68</v>
      </c>
      <c r="Q931" s="2">
        <v>0.14760000000000001</v>
      </c>
      <c r="R931" s="2">
        <v>6.1100000000000002E-2</v>
      </c>
      <c r="S931" s="2">
        <v>-5.0099999999999999E-2</v>
      </c>
      <c r="T931">
        <v>1.06</v>
      </c>
      <c r="U931" s="1">
        <v>45876.354166666664</v>
      </c>
      <c r="V931">
        <v>753.73</v>
      </c>
      <c r="W931">
        <v>64.599999999999994</v>
      </c>
      <c r="X931">
        <v>49.31</v>
      </c>
      <c r="Y931" s="3">
        <f>DATE(YEAR(U931), MONTH(U931), DAY(U931))</f>
        <v>45876</v>
      </c>
      <c r="Z931" t="str">
        <f>IF(TEXT(U931, "hh:mm") = "00:00", "08:30", TEXT(U931, "hh:mm"))</f>
        <v>08:30</v>
      </c>
      <c r="AA931" s="3">
        <f>WORKDAY(AB931,-1,[1]USHolidays!$B$2:$B$11)</f>
        <v>45874</v>
      </c>
      <c r="AB931" s="3">
        <f>IF(WEEKDAY(Y931,2)=6,Y931-1,IF(WEEKDAY(Y931,2)=7,Y931-2,IF(Z931="08:30",IF(WEEKDAY(Y931,2)=1,Y931-3, Y931-1),Y931)))</f>
        <v>45875</v>
      </c>
      <c r="AC931" s="3">
        <f>WORKDAY(AB931,1,[1]USHolidays!$B$2:$B$11)</f>
        <v>45876</v>
      </c>
      <c r="AD931">
        <f>ROUND(P931*10, 0)</f>
        <v>7</v>
      </c>
      <c r="AE931">
        <f>ROUND(N931*20, 0)</f>
        <v>1</v>
      </c>
      <c r="AF931">
        <f>ROUND(O931, 0)</f>
        <v>4</v>
      </c>
      <c r="AG931">
        <f>IF(J931 = "", 999, ROUND(J931*10, 0))</f>
        <v>18</v>
      </c>
    </row>
    <row r="932" spans="1:33" x14ac:dyDescent="0.25">
      <c r="A932">
        <v>658</v>
      </c>
      <c r="B932" t="s">
        <v>1310</v>
      </c>
      <c r="C932" t="s">
        <v>1309</v>
      </c>
      <c r="D932" t="s">
        <v>60</v>
      </c>
      <c r="E932" t="s">
        <v>29</v>
      </c>
      <c r="F932" t="s">
        <v>672</v>
      </c>
      <c r="G932" t="s">
        <v>11</v>
      </c>
      <c r="H932">
        <v>32609.31</v>
      </c>
      <c r="I932">
        <v>28.47</v>
      </c>
      <c r="J932">
        <v>2.08</v>
      </c>
      <c r="K932">
        <v>63.2</v>
      </c>
      <c r="L932">
        <v>8.77</v>
      </c>
      <c r="M932" s="2">
        <v>5.3E-3</v>
      </c>
      <c r="N932" s="2">
        <v>4.8399999999999999E-2</v>
      </c>
      <c r="O932">
        <v>1.91</v>
      </c>
      <c r="P932">
        <v>0.47</v>
      </c>
      <c r="Q932" s="2">
        <v>0.10920000000000001</v>
      </c>
      <c r="R932" s="2">
        <v>3.2500000000000001E-2</v>
      </c>
      <c r="S932" s="2">
        <v>6.1000000000000004E-3</v>
      </c>
      <c r="T932">
        <v>1.1000000000000001</v>
      </c>
      <c r="U932" s="1">
        <v>45862.354166666664</v>
      </c>
      <c r="V932">
        <v>977.53</v>
      </c>
      <c r="W932">
        <v>227.78</v>
      </c>
      <c r="X932">
        <v>190.75</v>
      </c>
      <c r="Y932" s="3">
        <f>DATE(YEAR(U932), MONTH(U932), DAY(U932))</f>
        <v>45862</v>
      </c>
      <c r="Z932" t="str">
        <f>IF(TEXT(U932, "hh:mm") = "00:00", "08:30", TEXT(U932, "hh:mm"))</f>
        <v>08:30</v>
      </c>
      <c r="AA932" s="3">
        <f>WORKDAY(AB932,-1,[1]USHolidays!$B$2:$B$11)</f>
        <v>45860</v>
      </c>
      <c r="AB932" s="3">
        <f>IF(WEEKDAY(Y932,2)=6,Y932-1,IF(WEEKDAY(Y932,2)=7,Y932-2,IF(Z932="08:30",IF(WEEKDAY(Y932,2)=1,Y932-3, Y932-1),Y932)))</f>
        <v>45861</v>
      </c>
      <c r="AC932" s="3">
        <f>WORKDAY(AB932,1,[1]USHolidays!$B$2:$B$11)</f>
        <v>45862</v>
      </c>
      <c r="AD932">
        <f>ROUND(P932*10, 0)</f>
        <v>5</v>
      </c>
      <c r="AE932">
        <f>ROUND(N932*20, 0)</f>
        <v>1</v>
      </c>
      <c r="AF932">
        <f>ROUND(O932, 0)</f>
        <v>2</v>
      </c>
      <c r="AG932">
        <f>IF(J932 = "", 999, ROUND(J932*10, 0))</f>
        <v>21</v>
      </c>
    </row>
    <row r="933" spans="1:33" x14ac:dyDescent="0.25">
      <c r="A933">
        <v>293</v>
      </c>
      <c r="B933" t="s">
        <v>1308</v>
      </c>
      <c r="C933" t="s">
        <v>1307</v>
      </c>
      <c r="D933" t="s">
        <v>3</v>
      </c>
      <c r="E933" t="s">
        <v>51</v>
      </c>
      <c r="F933" t="s">
        <v>274</v>
      </c>
      <c r="G933" t="s">
        <v>56</v>
      </c>
      <c r="H933">
        <v>25522.45</v>
      </c>
      <c r="I933">
        <v>20.81</v>
      </c>
      <c r="J933">
        <v>3.67</v>
      </c>
      <c r="K933">
        <v>32.020000000000003</v>
      </c>
      <c r="L933">
        <v>0.32</v>
      </c>
      <c r="M933" s="2">
        <v>3.56E-2</v>
      </c>
      <c r="N933" s="2">
        <v>4.8399999999999999E-2</v>
      </c>
      <c r="O933">
        <v>15.65</v>
      </c>
      <c r="P933">
        <v>1.43</v>
      </c>
      <c r="Q933" s="2">
        <v>0.1431</v>
      </c>
      <c r="R933" s="2">
        <v>6.25E-2</v>
      </c>
      <c r="S933" s="2">
        <v>0.21909999999999999</v>
      </c>
      <c r="T933">
        <v>0.45</v>
      </c>
      <c r="U933" s="1">
        <v>45870.354166666664</v>
      </c>
      <c r="V933">
        <v>543.36</v>
      </c>
      <c r="W933">
        <v>50.36</v>
      </c>
      <c r="X933">
        <v>50.68</v>
      </c>
      <c r="Y933" s="3">
        <f>DATE(YEAR(U933), MONTH(U933), DAY(U933))</f>
        <v>45870</v>
      </c>
      <c r="Z933" t="str">
        <f>IF(TEXT(U933, "hh:mm") = "00:00", "08:30", TEXT(U933, "hh:mm"))</f>
        <v>08:30</v>
      </c>
      <c r="AA933" s="3">
        <f>WORKDAY(AB933,-1,[1]USHolidays!$B$2:$B$11)</f>
        <v>45868</v>
      </c>
      <c r="AB933" s="3">
        <f>IF(WEEKDAY(Y933,2)=6,Y933-1,IF(WEEKDAY(Y933,2)=7,Y933-2,IF(Z933="08:30",IF(WEEKDAY(Y933,2)=1,Y933-3, Y933-1),Y933)))</f>
        <v>45869</v>
      </c>
      <c r="AC933" s="3">
        <f>WORKDAY(AB933,1,[1]USHolidays!$B$2:$B$11)</f>
        <v>45870</v>
      </c>
      <c r="AD933">
        <f>ROUND(P933*10, 0)</f>
        <v>14</v>
      </c>
      <c r="AE933">
        <f>ROUND(N933*20, 0)</f>
        <v>1</v>
      </c>
      <c r="AF933">
        <f>ROUND(O933, 0)</f>
        <v>16</v>
      </c>
      <c r="AG933">
        <f>IF(J933 = "", 999, ROUND(J933*10, 0))</f>
        <v>37</v>
      </c>
    </row>
    <row r="934" spans="1:33" x14ac:dyDescent="0.25">
      <c r="A934">
        <v>188</v>
      </c>
      <c r="B934" t="s">
        <v>1306</v>
      </c>
      <c r="C934" t="s">
        <v>1305</v>
      </c>
      <c r="D934" t="s">
        <v>3</v>
      </c>
      <c r="E934" t="s">
        <v>88</v>
      </c>
      <c r="F934" t="s">
        <v>111</v>
      </c>
      <c r="G934" t="s">
        <v>11</v>
      </c>
      <c r="H934">
        <v>76232.479999999996</v>
      </c>
      <c r="I934">
        <v>23.69</v>
      </c>
      <c r="J934">
        <v>2.86</v>
      </c>
      <c r="K934">
        <v>33.19</v>
      </c>
      <c r="L934">
        <v>4.28</v>
      </c>
      <c r="M934" s="2">
        <v>1.32E-2</v>
      </c>
      <c r="N934" s="2">
        <v>4.8000000000000001E-2</v>
      </c>
      <c r="O934">
        <v>2.82</v>
      </c>
      <c r="P934">
        <v>0.77</v>
      </c>
      <c r="Q934" s="2">
        <v>8.9800000000000005E-2</v>
      </c>
      <c r="R934" s="2">
        <v>0.19089999999999999</v>
      </c>
      <c r="S934" s="2">
        <v>0.22489999999999999</v>
      </c>
      <c r="T934">
        <v>1.22</v>
      </c>
      <c r="U934" s="1">
        <v>45875.6875</v>
      </c>
      <c r="V934">
        <v>4238.08</v>
      </c>
      <c r="W934">
        <v>121.17</v>
      </c>
      <c r="X934">
        <v>113.33</v>
      </c>
      <c r="Y934" s="3">
        <f>DATE(YEAR(U934), MONTH(U934), DAY(U934))</f>
        <v>45875</v>
      </c>
      <c r="Z934" t="str">
        <f>IF(TEXT(U934, "hh:mm") = "00:00", "08:30", TEXT(U934, "hh:mm"))</f>
        <v>16:30</v>
      </c>
      <c r="AA934" s="3">
        <f>WORKDAY(AB934,-1,[1]USHolidays!$B$2:$B$11)</f>
        <v>45874</v>
      </c>
      <c r="AB934" s="3">
        <f>IF(WEEKDAY(Y934,2)=6,Y934-1,IF(WEEKDAY(Y934,2)=7,Y934-2,IF(Z934="08:30",IF(WEEKDAY(Y934,2)=1,Y934-3, Y934-1),Y934)))</f>
        <v>45875</v>
      </c>
      <c r="AC934" s="3">
        <f>WORKDAY(AB934,1,[1]USHolidays!$B$2:$B$11)</f>
        <v>45876</v>
      </c>
      <c r="AD934">
        <f>ROUND(P934*10, 0)</f>
        <v>8</v>
      </c>
      <c r="AE934">
        <f>ROUND(N934*20, 0)</f>
        <v>1</v>
      </c>
      <c r="AF934">
        <f>ROUND(O934, 0)</f>
        <v>3</v>
      </c>
      <c r="AG934">
        <f>IF(J934 = "", 999, ROUND(J934*10, 0))</f>
        <v>29</v>
      </c>
    </row>
    <row r="935" spans="1:33" x14ac:dyDescent="0.25">
      <c r="A935">
        <v>653</v>
      </c>
      <c r="B935" t="s">
        <v>1304</v>
      </c>
      <c r="C935" t="s">
        <v>1303</v>
      </c>
      <c r="D935" t="s">
        <v>60</v>
      </c>
      <c r="E935" t="s">
        <v>25</v>
      </c>
      <c r="F935" t="s">
        <v>38</v>
      </c>
      <c r="G935" t="s">
        <v>11</v>
      </c>
      <c r="H935">
        <v>24987.74</v>
      </c>
      <c r="I935">
        <v>31.93</v>
      </c>
      <c r="J935">
        <v>3.32</v>
      </c>
      <c r="K935">
        <v>-21.3</v>
      </c>
      <c r="L935">
        <v>6.36</v>
      </c>
      <c r="M935" s="2">
        <v>8.6E-3</v>
      </c>
      <c r="N935" s="2">
        <v>4.8000000000000001E-2</v>
      </c>
      <c r="O935">
        <v>2.06</v>
      </c>
      <c r="Q935" s="2">
        <v>0.50029999999999997</v>
      </c>
      <c r="R935" s="2">
        <v>-5.1799999999999999E-2</v>
      </c>
      <c r="S935" s="2">
        <v>0.29260000000000003</v>
      </c>
      <c r="T935">
        <v>0.77</v>
      </c>
      <c r="U935" s="1">
        <v>45862.6875</v>
      </c>
      <c r="V935">
        <v>849.99</v>
      </c>
      <c r="W935">
        <v>340.67</v>
      </c>
      <c r="X935">
        <v>267.51</v>
      </c>
      <c r="Y935" s="3">
        <f>DATE(YEAR(U935), MONTH(U935), DAY(U935))</f>
        <v>45862</v>
      </c>
      <c r="Z935" t="str">
        <f>IF(TEXT(U935, "hh:mm") = "00:00", "08:30", TEXT(U935, "hh:mm"))</f>
        <v>16:30</v>
      </c>
      <c r="AA935" s="3">
        <f>WORKDAY(AB935,-1,[1]USHolidays!$B$2:$B$11)</f>
        <v>45861</v>
      </c>
      <c r="AB935" s="3">
        <f>IF(WEEKDAY(Y935,2)=6,Y935-1,IF(WEEKDAY(Y935,2)=7,Y935-2,IF(Z935="08:30",IF(WEEKDAY(Y935,2)=1,Y935-3, Y935-1),Y935)))</f>
        <v>45862</v>
      </c>
      <c r="AC935" s="3">
        <f>WORKDAY(AB935,1,[1]USHolidays!$B$2:$B$11)</f>
        <v>45863</v>
      </c>
      <c r="AD935">
        <f>ROUND(P935*10, 0)</f>
        <v>0</v>
      </c>
      <c r="AE935">
        <f>ROUND(N935*20, 0)</f>
        <v>1</v>
      </c>
      <c r="AF935">
        <f>ROUND(O935, 0)</f>
        <v>2</v>
      </c>
      <c r="AG935">
        <f>IF(J935 = "", 999, ROUND(J935*10, 0))</f>
        <v>33</v>
      </c>
    </row>
    <row r="936" spans="1:33" x14ac:dyDescent="0.25">
      <c r="A936">
        <v>1</v>
      </c>
      <c r="B936" t="s">
        <v>1302</v>
      </c>
      <c r="C936" t="s">
        <v>1301</v>
      </c>
      <c r="D936" t="s">
        <v>60</v>
      </c>
      <c r="E936" t="s">
        <v>8</v>
      </c>
      <c r="F936" t="s">
        <v>567</v>
      </c>
      <c r="G936" t="s">
        <v>11</v>
      </c>
      <c r="H936">
        <v>33677.300000000003</v>
      </c>
      <c r="I936">
        <v>29.24</v>
      </c>
      <c r="J936">
        <v>3.61</v>
      </c>
      <c r="K936">
        <v>21.61</v>
      </c>
      <c r="L936">
        <v>5.23</v>
      </c>
      <c r="M936" s="2">
        <v>8.3000000000000001E-3</v>
      </c>
      <c r="N936" s="2">
        <v>4.7500000000000001E-2</v>
      </c>
      <c r="O936">
        <v>1.62</v>
      </c>
      <c r="P936">
        <v>0.56999999999999995</v>
      </c>
      <c r="Q936" s="2">
        <v>0.1759</v>
      </c>
      <c r="R936" s="2">
        <v>6.9199999999999998E-2</v>
      </c>
      <c r="S936" s="2">
        <v>-0.11749999999999999</v>
      </c>
      <c r="T936">
        <v>1.24</v>
      </c>
      <c r="U936" s="1">
        <v>45896.6875</v>
      </c>
      <c r="V936">
        <v>1778.96</v>
      </c>
      <c r="W936">
        <v>137.86000000000001</v>
      </c>
      <c r="X936">
        <v>118.56</v>
      </c>
      <c r="Y936" s="3">
        <f>DATE(YEAR(U936), MONTH(U936), DAY(U936))</f>
        <v>45896</v>
      </c>
      <c r="Z936" t="str">
        <f>IF(TEXT(U936, "hh:mm") = "00:00", "08:30", TEXT(U936, "hh:mm"))</f>
        <v>16:30</v>
      </c>
      <c r="AA936" s="3">
        <f>WORKDAY(AB936,-1,[1]USHolidays!$B$2:$B$11)</f>
        <v>45895</v>
      </c>
      <c r="AB936" s="3">
        <f>IF(WEEKDAY(Y936,2)=6,Y936-1,IF(WEEKDAY(Y936,2)=7,Y936-2,IF(Z936="08:30",IF(WEEKDAY(Y936,2)=1,Y936-3, Y936-1),Y936)))</f>
        <v>45896</v>
      </c>
      <c r="AC936" s="3">
        <f>WORKDAY(AB936,1,[1]USHolidays!$B$2:$B$11)</f>
        <v>45897</v>
      </c>
      <c r="AD936">
        <f>ROUND(P936*10, 0)</f>
        <v>6</v>
      </c>
      <c r="AE936">
        <f>ROUND(N936*20, 0)</f>
        <v>1</v>
      </c>
      <c r="AF936">
        <f>ROUND(O936, 0)</f>
        <v>2</v>
      </c>
      <c r="AG936">
        <f>IF(J936 = "", 999, ROUND(J936*10, 0))</f>
        <v>36</v>
      </c>
    </row>
    <row r="937" spans="1:33" x14ac:dyDescent="0.25">
      <c r="A937">
        <v>559</v>
      </c>
      <c r="B937" t="s">
        <v>1300</v>
      </c>
      <c r="C937" t="s">
        <v>1299</v>
      </c>
      <c r="D937" t="s">
        <v>60</v>
      </c>
      <c r="E937" t="s">
        <v>51</v>
      </c>
      <c r="F937" t="s">
        <v>274</v>
      </c>
      <c r="G937" t="s">
        <v>11</v>
      </c>
      <c r="H937">
        <v>103311.19</v>
      </c>
      <c r="I937">
        <v>22.54</v>
      </c>
      <c r="J937">
        <v>3.39</v>
      </c>
      <c r="K937">
        <v>30.79</v>
      </c>
      <c r="L937">
        <v>2.12</v>
      </c>
      <c r="M937" s="2">
        <v>3.1399999999999997E-2</v>
      </c>
      <c r="N937" s="2">
        <v>4.7500000000000001E-2</v>
      </c>
      <c r="O937">
        <v>5.76</v>
      </c>
      <c r="P937">
        <v>2.0699999999999998</v>
      </c>
      <c r="Q937" s="2">
        <v>0.16539999999999999</v>
      </c>
      <c r="R937" s="2">
        <v>2.3E-2</v>
      </c>
      <c r="S937" s="2">
        <v>0.1419</v>
      </c>
      <c r="T937">
        <v>0.36</v>
      </c>
      <c r="U937" s="1">
        <v>45869.354166666664</v>
      </c>
      <c r="V937">
        <v>5294.24</v>
      </c>
      <c r="W937">
        <v>96.91</v>
      </c>
      <c r="X937">
        <v>94</v>
      </c>
      <c r="Y937" s="3">
        <f>DATE(YEAR(U937), MONTH(U937), DAY(U937))</f>
        <v>45869</v>
      </c>
      <c r="Z937" t="str">
        <f>IF(TEXT(U937, "hh:mm") = "00:00", "08:30", TEXT(U937, "hh:mm"))</f>
        <v>08:30</v>
      </c>
      <c r="AA937" s="3">
        <f>WORKDAY(AB937,-1,[1]USHolidays!$B$2:$B$11)</f>
        <v>45867</v>
      </c>
      <c r="AB937" s="3">
        <f>IF(WEEKDAY(Y937,2)=6,Y937-1,IF(WEEKDAY(Y937,2)=7,Y937-2,IF(Z937="08:30",IF(WEEKDAY(Y937,2)=1,Y937-3, Y937-1),Y937)))</f>
        <v>45868</v>
      </c>
      <c r="AC937" s="3">
        <f>WORKDAY(AB937,1,[1]USHolidays!$B$2:$B$11)</f>
        <v>45869</v>
      </c>
      <c r="AD937">
        <f>ROUND(P937*10, 0)</f>
        <v>21</v>
      </c>
      <c r="AE937">
        <f>ROUND(N937*20, 0)</f>
        <v>1</v>
      </c>
      <c r="AF937">
        <f>ROUND(O937, 0)</f>
        <v>6</v>
      </c>
      <c r="AG937">
        <f>IF(J937 = "", 999, ROUND(J937*10, 0))</f>
        <v>34</v>
      </c>
    </row>
    <row r="938" spans="1:33" x14ac:dyDescent="0.25">
      <c r="A938">
        <v>437</v>
      </c>
      <c r="B938" t="s">
        <v>1298</v>
      </c>
      <c r="C938" t="s">
        <v>1297</v>
      </c>
      <c r="D938" t="s">
        <v>3</v>
      </c>
      <c r="E938" t="s">
        <v>25</v>
      </c>
      <c r="F938" t="s">
        <v>208</v>
      </c>
      <c r="G938" t="s">
        <v>11</v>
      </c>
      <c r="H938">
        <v>8783.23</v>
      </c>
      <c r="I938">
        <v>280.17</v>
      </c>
      <c r="J938">
        <v>10.29</v>
      </c>
      <c r="K938">
        <v>5.03</v>
      </c>
      <c r="L938">
        <v>0.78</v>
      </c>
      <c r="N938" s="2">
        <v>4.7399999999999998E-2</v>
      </c>
      <c r="O938">
        <v>4.74</v>
      </c>
      <c r="P938">
        <v>0.03</v>
      </c>
      <c r="Q938" s="2">
        <v>6.4799999999999996E-2</v>
      </c>
      <c r="R938" s="2">
        <v>0.35270000000000001</v>
      </c>
      <c r="S938" s="2">
        <v>0.1326</v>
      </c>
      <c r="T938">
        <v>1.59</v>
      </c>
      <c r="U938" s="1">
        <v>45873.6875</v>
      </c>
      <c r="V938">
        <v>2406.79</v>
      </c>
      <c r="W938">
        <v>63.08</v>
      </c>
      <c r="X938">
        <v>64.16</v>
      </c>
      <c r="Y938" s="3">
        <f>DATE(YEAR(U938), MONTH(U938), DAY(U938))</f>
        <v>45873</v>
      </c>
      <c r="Z938" t="str">
        <f>IF(TEXT(U938, "hh:mm") = "00:00", "08:30", TEXT(U938, "hh:mm"))</f>
        <v>16:30</v>
      </c>
      <c r="AA938" s="3">
        <f>WORKDAY(AB938,-1,[1]USHolidays!$B$2:$B$11)</f>
        <v>45870</v>
      </c>
      <c r="AB938" s="3">
        <f>IF(WEEKDAY(Y938,2)=6,Y938-1,IF(WEEKDAY(Y938,2)=7,Y938-2,IF(Z938="08:30",IF(WEEKDAY(Y938,2)=1,Y938-3, Y938-1),Y938)))</f>
        <v>45873</v>
      </c>
      <c r="AC938" s="3">
        <f>WORKDAY(AB938,1,[1]USHolidays!$B$2:$B$11)</f>
        <v>45874</v>
      </c>
      <c r="AD938">
        <f>ROUND(P938*10, 0)</f>
        <v>0</v>
      </c>
      <c r="AE938">
        <f>ROUND(N938*20, 0)</f>
        <v>1</v>
      </c>
      <c r="AF938">
        <f>ROUND(O938, 0)</f>
        <v>5</v>
      </c>
      <c r="AG938">
        <f>IF(J938 = "", 999, ROUND(J938*10, 0))</f>
        <v>103</v>
      </c>
    </row>
    <row r="939" spans="1:33" x14ac:dyDescent="0.25">
      <c r="A939">
        <v>119</v>
      </c>
      <c r="B939" t="s">
        <v>1296</v>
      </c>
      <c r="C939" t="s">
        <v>1295</v>
      </c>
      <c r="D939" t="s">
        <v>3</v>
      </c>
      <c r="E939" t="s">
        <v>25</v>
      </c>
      <c r="F939" t="s">
        <v>593</v>
      </c>
      <c r="G939" t="s">
        <v>11</v>
      </c>
      <c r="H939">
        <v>6323.46</v>
      </c>
      <c r="I939">
        <v>52.75</v>
      </c>
      <c r="J939">
        <v>1.76</v>
      </c>
      <c r="K939">
        <v>8.9700000000000006</v>
      </c>
      <c r="L939">
        <v>1.36</v>
      </c>
      <c r="M939" s="2">
        <v>8.6999999999999994E-3</v>
      </c>
      <c r="N939" s="2">
        <v>4.7399999999999998E-2</v>
      </c>
      <c r="O939">
        <v>3.27</v>
      </c>
      <c r="P939">
        <v>0.06</v>
      </c>
      <c r="Q939" s="2">
        <v>0.1313</v>
      </c>
      <c r="R939" s="2">
        <v>0.37990000000000002</v>
      </c>
      <c r="S939" s="2">
        <v>5.0500000000000003E-2</v>
      </c>
      <c r="T939">
        <v>1.46</v>
      </c>
      <c r="U939" s="1">
        <v>45868.6875</v>
      </c>
      <c r="V939">
        <v>1754.85</v>
      </c>
      <c r="W939">
        <v>38.35</v>
      </c>
      <c r="X939">
        <v>37.67</v>
      </c>
      <c r="Y939" s="3">
        <f>DATE(YEAR(U939), MONTH(U939), DAY(U939))</f>
        <v>45868</v>
      </c>
      <c r="Z939" t="str">
        <f>IF(TEXT(U939, "hh:mm") = "00:00", "08:30", TEXT(U939, "hh:mm"))</f>
        <v>16:30</v>
      </c>
      <c r="AA939" s="3">
        <f>WORKDAY(AB939,-1,[1]USHolidays!$B$2:$B$11)</f>
        <v>45867</v>
      </c>
      <c r="AB939" s="3">
        <f>IF(WEEKDAY(Y939,2)=6,Y939-1,IF(WEEKDAY(Y939,2)=7,Y939-2,IF(Z939="08:30",IF(WEEKDAY(Y939,2)=1,Y939-3, Y939-1),Y939)))</f>
        <v>45868</v>
      </c>
      <c r="AC939" s="3">
        <f>WORKDAY(AB939,1,[1]USHolidays!$B$2:$B$11)</f>
        <v>45869</v>
      </c>
      <c r="AD939">
        <f>ROUND(P939*10, 0)</f>
        <v>1</v>
      </c>
      <c r="AE939">
        <f>ROUND(N939*20, 0)</f>
        <v>1</v>
      </c>
      <c r="AF939">
        <f>ROUND(O939, 0)</f>
        <v>3</v>
      </c>
      <c r="AG939">
        <f>IF(J939 = "", 999, ROUND(J939*10, 0))</f>
        <v>18</v>
      </c>
    </row>
    <row r="940" spans="1:33" x14ac:dyDescent="0.25">
      <c r="A940">
        <v>529</v>
      </c>
      <c r="B940" t="s">
        <v>1294</v>
      </c>
      <c r="C940" t="s">
        <v>1293</v>
      </c>
      <c r="D940" t="s">
        <v>3</v>
      </c>
      <c r="E940" t="s">
        <v>88</v>
      </c>
      <c r="F940" t="s">
        <v>477</v>
      </c>
      <c r="G940" t="s">
        <v>11</v>
      </c>
      <c r="H940">
        <v>15355.73</v>
      </c>
      <c r="I940">
        <v>21.31</v>
      </c>
      <c r="J940">
        <v>4.6100000000000003</v>
      </c>
      <c r="K940">
        <v>137.55000000000001</v>
      </c>
      <c r="L940">
        <v>4.55</v>
      </c>
      <c r="M940" s="2">
        <v>1.6400000000000001E-2</v>
      </c>
      <c r="N940" s="2">
        <v>4.7399999999999998E-2</v>
      </c>
      <c r="O940">
        <v>2.27</v>
      </c>
      <c r="P940">
        <v>0.24</v>
      </c>
      <c r="Q940" s="2">
        <v>5.3900000000000003E-2</v>
      </c>
      <c r="R940" s="2">
        <v>1.3100000000000001E-2</v>
      </c>
      <c r="S940" s="2">
        <v>8.4500000000000006E-2</v>
      </c>
      <c r="T940">
        <v>0.88</v>
      </c>
      <c r="U940" s="1">
        <v>45861.6875</v>
      </c>
      <c r="V940">
        <v>377.06</v>
      </c>
      <c r="W940">
        <v>336.67</v>
      </c>
      <c r="X940">
        <v>292</v>
      </c>
      <c r="Y940" s="3">
        <f>DATE(YEAR(U940), MONTH(U940), DAY(U940))</f>
        <v>45861</v>
      </c>
      <c r="Z940" t="str">
        <f>IF(TEXT(U940, "hh:mm") = "00:00", "08:30", TEXT(U940, "hh:mm"))</f>
        <v>16:30</v>
      </c>
      <c r="AA940" s="3">
        <f>WORKDAY(AB940,-1,[1]USHolidays!$B$2:$B$11)</f>
        <v>45860</v>
      </c>
      <c r="AB940" s="3">
        <f>IF(WEEKDAY(Y940,2)=6,Y940-1,IF(WEEKDAY(Y940,2)=7,Y940-2,IF(Z940="08:30",IF(WEEKDAY(Y940,2)=1,Y940-3, Y940-1),Y940)))</f>
        <v>45861</v>
      </c>
      <c r="AC940" s="3">
        <f>WORKDAY(AB940,1,[1]USHolidays!$B$2:$B$11)</f>
        <v>45862</v>
      </c>
      <c r="AD940">
        <f>ROUND(P940*10, 0)</f>
        <v>2</v>
      </c>
      <c r="AE940">
        <f>ROUND(N940*20, 0)</f>
        <v>1</v>
      </c>
      <c r="AF940">
        <f>ROUND(O940, 0)</f>
        <v>2</v>
      </c>
      <c r="AG940">
        <f>IF(J940 = "", 999, ROUND(J940*10, 0))</f>
        <v>46</v>
      </c>
    </row>
    <row r="941" spans="1:33" x14ac:dyDescent="0.25">
      <c r="A941">
        <v>520</v>
      </c>
      <c r="B941" t="s">
        <v>1292</v>
      </c>
      <c r="C941" t="s">
        <v>1291</v>
      </c>
      <c r="D941" t="s">
        <v>17</v>
      </c>
      <c r="E941" t="s">
        <v>51</v>
      </c>
      <c r="F941" t="s">
        <v>364</v>
      </c>
      <c r="G941" t="s">
        <v>11</v>
      </c>
      <c r="H941">
        <v>4619.28</v>
      </c>
      <c r="I941">
        <v>18.37</v>
      </c>
      <c r="J941">
        <v>2.65</v>
      </c>
      <c r="K941">
        <v>53.07</v>
      </c>
      <c r="L941">
        <v>0.71</v>
      </c>
      <c r="M941" s="2">
        <v>3.4799999999999998E-2</v>
      </c>
      <c r="N941" s="2">
        <v>4.7399999999999998E-2</v>
      </c>
      <c r="O941">
        <v>8.9</v>
      </c>
      <c r="P941">
        <v>1.03</v>
      </c>
      <c r="Q941" s="2">
        <v>0.10630000000000001</v>
      </c>
      <c r="R941" s="2">
        <v>4.7600000000000003E-2</v>
      </c>
      <c r="S941" s="2">
        <v>0.1118</v>
      </c>
      <c r="T941">
        <v>0.83</v>
      </c>
      <c r="U941" s="1">
        <v>45874.6875</v>
      </c>
      <c r="V941">
        <v>545.08000000000004</v>
      </c>
      <c r="W941">
        <v>76.709999999999994</v>
      </c>
      <c r="X941">
        <v>76.989999999999995</v>
      </c>
      <c r="Y941" s="3">
        <f>DATE(YEAR(U941), MONTH(U941), DAY(U941))</f>
        <v>45874</v>
      </c>
      <c r="Z941" t="str">
        <f>IF(TEXT(U941, "hh:mm") = "00:00", "08:30", TEXT(U941, "hh:mm"))</f>
        <v>16:30</v>
      </c>
      <c r="AA941" s="3">
        <f>WORKDAY(AB941,-1,[1]USHolidays!$B$2:$B$11)</f>
        <v>45873</v>
      </c>
      <c r="AB941" s="3">
        <f>IF(WEEKDAY(Y941,2)=6,Y941-1,IF(WEEKDAY(Y941,2)=7,Y941-2,IF(Z941="08:30",IF(WEEKDAY(Y941,2)=1,Y941-3, Y941-1),Y941)))</f>
        <v>45874</v>
      </c>
      <c r="AC941" s="3">
        <f>WORKDAY(AB941,1,[1]USHolidays!$B$2:$B$11)</f>
        <v>45875</v>
      </c>
      <c r="AD941">
        <f>ROUND(P941*10, 0)</f>
        <v>10</v>
      </c>
      <c r="AE941">
        <f>ROUND(N941*20, 0)</f>
        <v>1</v>
      </c>
      <c r="AF941">
        <f>ROUND(O941, 0)</f>
        <v>9</v>
      </c>
      <c r="AG941">
        <f>IF(J941 = "", 999, ROUND(J941*10, 0))</f>
        <v>27</v>
      </c>
    </row>
    <row r="942" spans="1:33" x14ac:dyDescent="0.25">
      <c r="A942">
        <v>81</v>
      </c>
      <c r="B942" t="s">
        <v>1290</v>
      </c>
      <c r="C942" t="s">
        <v>1289</v>
      </c>
      <c r="D942" t="s">
        <v>3</v>
      </c>
      <c r="E942" t="s">
        <v>25</v>
      </c>
      <c r="F942" t="s">
        <v>582</v>
      </c>
      <c r="G942" t="s">
        <v>11</v>
      </c>
      <c r="H942">
        <v>4645.53</v>
      </c>
      <c r="I942">
        <v>20.38</v>
      </c>
      <c r="K942">
        <v>59.76</v>
      </c>
      <c r="L942">
        <v>2.31</v>
      </c>
      <c r="M942" s="2">
        <v>2.3699999999999999E-2</v>
      </c>
      <c r="N942" s="2">
        <v>4.7100000000000003E-2</v>
      </c>
      <c r="O942">
        <v>6.9</v>
      </c>
      <c r="P942">
        <v>0.56999999999999995</v>
      </c>
      <c r="Q942" s="2">
        <v>1.0800000000000001E-2</v>
      </c>
      <c r="R942" s="2">
        <v>0.1094</v>
      </c>
      <c r="S942" s="2">
        <v>6.3799999999999996E-2</v>
      </c>
      <c r="T942">
        <v>1.1000000000000001</v>
      </c>
      <c r="U942" s="1">
        <v>45875.354166666664</v>
      </c>
      <c r="V942">
        <v>693.5</v>
      </c>
      <c r="W942">
        <v>52.33</v>
      </c>
      <c r="X942">
        <v>55.66</v>
      </c>
      <c r="Y942" s="3">
        <f>DATE(YEAR(U942), MONTH(U942), DAY(U942))</f>
        <v>45875</v>
      </c>
      <c r="Z942" t="str">
        <f>IF(TEXT(U942, "hh:mm") = "00:00", "08:30", TEXT(U942, "hh:mm"))</f>
        <v>08:30</v>
      </c>
      <c r="AA942" s="3">
        <f>WORKDAY(AB942,-1,[1]USHolidays!$B$2:$B$11)</f>
        <v>45873</v>
      </c>
      <c r="AB942" s="3">
        <f>IF(WEEKDAY(Y942,2)=6,Y942-1,IF(WEEKDAY(Y942,2)=7,Y942-2,IF(Z942="08:30",IF(WEEKDAY(Y942,2)=1,Y942-3, Y942-1),Y942)))</f>
        <v>45874</v>
      </c>
      <c r="AC942" s="3">
        <f>WORKDAY(AB942,1,[1]USHolidays!$B$2:$B$11)</f>
        <v>45875</v>
      </c>
      <c r="AD942">
        <f>ROUND(P942*10, 0)</f>
        <v>6</v>
      </c>
      <c r="AE942">
        <f>ROUND(N942*20, 0)</f>
        <v>1</v>
      </c>
      <c r="AF942">
        <f>ROUND(O942, 0)</f>
        <v>7</v>
      </c>
      <c r="AG942">
        <f>IF(J942 = "", 999, ROUND(J942*10, 0))</f>
        <v>999</v>
      </c>
    </row>
    <row r="943" spans="1:33" x14ac:dyDescent="0.25">
      <c r="A943">
        <v>407</v>
      </c>
      <c r="B943" t="s">
        <v>1288</v>
      </c>
      <c r="C943" t="s">
        <v>1287</v>
      </c>
      <c r="D943" t="s">
        <v>3</v>
      </c>
      <c r="E943" t="s">
        <v>94</v>
      </c>
      <c r="F943" t="s">
        <v>677</v>
      </c>
      <c r="G943" t="s">
        <v>11</v>
      </c>
      <c r="H943">
        <v>12832.5</v>
      </c>
      <c r="I943">
        <v>29.55</v>
      </c>
      <c r="J943">
        <v>1.38</v>
      </c>
      <c r="K943">
        <v>8.94</v>
      </c>
      <c r="L943">
        <v>0.55000000000000004</v>
      </c>
      <c r="M943" s="2">
        <v>4.99E-2</v>
      </c>
      <c r="N943" s="2">
        <v>4.7100000000000003E-2</v>
      </c>
      <c r="O943">
        <v>8.73</v>
      </c>
      <c r="P943">
        <v>5.27</v>
      </c>
      <c r="Q943" s="2">
        <v>0.19700000000000001</v>
      </c>
      <c r="R943" s="2">
        <v>0.10580000000000001</v>
      </c>
      <c r="S943" s="2">
        <v>4.1399999999999999E-2</v>
      </c>
      <c r="T943">
        <v>1.41</v>
      </c>
      <c r="U943" s="1">
        <v>45877.354166666664</v>
      </c>
      <c r="V943">
        <v>571.36</v>
      </c>
      <c r="W943">
        <v>130.19999999999999</v>
      </c>
      <c r="X943">
        <v>126.78</v>
      </c>
      <c r="Y943" s="3">
        <f>DATE(YEAR(U943), MONTH(U943), DAY(U943))</f>
        <v>45877</v>
      </c>
      <c r="Z943" t="str">
        <f>IF(TEXT(U943, "hh:mm") = "00:00", "08:30", TEXT(U943, "hh:mm"))</f>
        <v>08:30</v>
      </c>
      <c r="AA943" s="3">
        <f>WORKDAY(AB943,-1,[1]USHolidays!$B$2:$B$11)</f>
        <v>45875</v>
      </c>
      <c r="AB943" s="3">
        <f>IF(WEEKDAY(Y943,2)=6,Y943-1,IF(WEEKDAY(Y943,2)=7,Y943-2,IF(Z943="08:30",IF(WEEKDAY(Y943,2)=1,Y943-3, Y943-1),Y943)))</f>
        <v>45876</v>
      </c>
      <c r="AC943" s="3">
        <f>WORKDAY(AB943,1,[1]USHolidays!$B$2:$B$11)</f>
        <v>45877</v>
      </c>
      <c r="AD943">
        <f>ROUND(P943*10, 0)</f>
        <v>53</v>
      </c>
      <c r="AE943">
        <f>ROUND(N943*20, 0)</f>
        <v>1</v>
      </c>
      <c r="AF943">
        <f>ROUND(O943, 0)</f>
        <v>9</v>
      </c>
      <c r="AG943">
        <f>IF(J943 = "", 999, ROUND(J943*10, 0))</f>
        <v>14</v>
      </c>
    </row>
    <row r="944" spans="1:33" x14ac:dyDescent="0.25">
      <c r="A944">
        <v>134</v>
      </c>
      <c r="B944" t="s">
        <v>1286</v>
      </c>
      <c r="C944" t="s">
        <v>1285</v>
      </c>
      <c r="D944" t="s">
        <v>60</v>
      </c>
      <c r="E944" t="s">
        <v>119</v>
      </c>
      <c r="F944" t="s">
        <v>1284</v>
      </c>
      <c r="G944" t="s">
        <v>11</v>
      </c>
      <c r="H944">
        <v>99825.31</v>
      </c>
      <c r="I944">
        <v>26.81</v>
      </c>
      <c r="J944">
        <v>4.21</v>
      </c>
      <c r="K944">
        <v>77.13</v>
      </c>
      <c r="L944">
        <v>5.84</v>
      </c>
      <c r="M944" s="2">
        <v>4.0800000000000003E-2</v>
      </c>
      <c r="N944" s="2">
        <v>4.6699999999999998E-2</v>
      </c>
      <c r="O944">
        <v>2.02</v>
      </c>
      <c r="P944">
        <v>0.14000000000000001</v>
      </c>
      <c r="Q944" s="2">
        <v>0.57750000000000001</v>
      </c>
      <c r="R944" s="2">
        <v>-2.9999999999999997E-4</v>
      </c>
      <c r="S944" s="2">
        <v>0.1928</v>
      </c>
      <c r="T944">
        <v>0.45</v>
      </c>
      <c r="U944" s="1">
        <v>45861.354166666664</v>
      </c>
      <c r="V944">
        <v>2339.42</v>
      </c>
      <c r="W944">
        <v>284.94</v>
      </c>
      <c r="X944">
        <v>277</v>
      </c>
      <c r="Y944" s="3">
        <f>DATE(YEAR(U944), MONTH(U944), DAY(U944))</f>
        <v>45861</v>
      </c>
      <c r="Z944" t="str">
        <f>IF(TEXT(U944, "hh:mm") = "00:00", "08:30", TEXT(U944, "hh:mm"))</f>
        <v>08:30</v>
      </c>
      <c r="AA944" s="3">
        <f>WORKDAY(AB944,-1,[1]USHolidays!$B$2:$B$11)</f>
        <v>45859</v>
      </c>
      <c r="AB944" s="3">
        <f>IF(WEEKDAY(Y944,2)=6,Y944-1,IF(WEEKDAY(Y944,2)=7,Y944-2,IF(Z944="08:30",IF(WEEKDAY(Y944,2)=1,Y944-3, Y944-1),Y944)))</f>
        <v>45860</v>
      </c>
      <c r="AC944" s="3">
        <f>WORKDAY(AB944,1,[1]USHolidays!$B$2:$B$11)</f>
        <v>45861</v>
      </c>
      <c r="AD944">
        <f>ROUND(P944*10, 0)</f>
        <v>1</v>
      </c>
      <c r="AE944">
        <f>ROUND(N944*20, 0)</f>
        <v>1</v>
      </c>
      <c r="AF944">
        <f>ROUND(O944, 0)</f>
        <v>2</v>
      </c>
      <c r="AG944">
        <f>IF(J944 = "", 999, ROUND(J944*10, 0))</f>
        <v>42</v>
      </c>
    </row>
    <row r="945" spans="1:33" x14ac:dyDescent="0.25">
      <c r="A945">
        <v>726</v>
      </c>
      <c r="B945" t="s">
        <v>1283</v>
      </c>
      <c r="C945" t="s">
        <v>1282</v>
      </c>
      <c r="D945" t="s">
        <v>60</v>
      </c>
      <c r="E945" t="s">
        <v>47</v>
      </c>
      <c r="F945" t="s">
        <v>1281</v>
      </c>
      <c r="G945" t="s">
        <v>11</v>
      </c>
      <c r="H945">
        <v>20092.55</v>
      </c>
      <c r="I945">
        <v>25.6</v>
      </c>
      <c r="J945">
        <v>1.71</v>
      </c>
      <c r="K945">
        <v>52.58</v>
      </c>
      <c r="L945">
        <v>4.4400000000000004</v>
      </c>
      <c r="M945" s="2">
        <v>3.4299999999999997E-2</v>
      </c>
      <c r="N945" s="2">
        <v>4.6699999999999998E-2</v>
      </c>
      <c r="O945">
        <v>3.23</v>
      </c>
      <c r="P945">
        <v>0.49</v>
      </c>
      <c r="Q945" s="2">
        <v>1.4500000000000001E-2</v>
      </c>
      <c r="R945" s="2">
        <v>3.8399999999999997E-2</v>
      </c>
      <c r="S945" s="2">
        <v>3.0000000000000001E-3</v>
      </c>
      <c r="T945">
        <v>0.56999999999999995</v>
      </c>
      <c r="U945" s="1">
        <v>45873.354166666664</v>
      </c>
      <c r="V945">
        <v>2643.64</v>
      </c>
      <c r="W945">
        <v>61.4</v>
      </c>
      <c r="X945">
        <v>57.61</v>
      </c>
      <c r="Y945" s="3">
        <f>DATE(YEAR(U945), MONTH(U945), DAY(U945))</f>
        <v>45873</v>
      </c>
      <c r="Z945" t="str">
        <f>IF(TEXT(U945, "hh:mm") = "00:00", "08:30", TEXT(U945, "hh:mm"))</f>
        <v>08:30</v>
      </c>
      <c r="AA945" s="3">
        <f>WORKDAY(AB945,-1,[1]USHolidays!$B$2:$B$11)</f>
        <v>45869</v>
      </c>
      <c r="AB945" s="3">
        <f>IF(WEEKDAY(Y945,2)=6,Y945-1,IF(WEEKDAY(Y945,2)=7,Y945-2,IF(Z945="08:30",IF(WEEKDAY(Y945,2)=1,Y945-3, Y945-1),Y945)))</f>
        <v>45870</v>
      </c>
      <c r="AC945" s="3">
        <f>WORKDAY(AB945,1,[1]USHolidays!$B$2:$B$11)</f>
        <v>45873</v>
      </c>
      <c r="AD945">
        <f>ROUND(P945*10, 0)</f>
        <v>5</v>
      </c>
      <c r="AE945">
        <f>ROUND(N945*20, 0)</f>
        <v>1</v>
      </c>
      <c r="AF945">
        <f>ROUND(O945, 0)</f>
        <v>3</v>
      </c>
      <c r="AG945">
        <f>IF(J945 = "", 999, ROUND(J945*10, 0))</f>
        <v>17</v>
      </c>
    </row>
    <row r="946" spans="1:33" x14ac:dyDescent="0.25">
      <c r="A946">
        <v>83</v>
      </c>
      <c r="B946" t="s">
        <v>1280</v>
      </c>
      <c r="C946" t="s">
        <v>1279</v>
      </c>
      <c r="D946" t="s">
        <v>17</v>
      </c>
      <c r="E946" t="s">
        <v>51</v>
      </c>
      <c r="F946" t="s">
        <v>1278</v>
      </c>
      <c r="G946" t="s">
        <v>11</v>
      </c>
      <c r="H946">
        <v>2913.59</v>
      </c>
      <c r="I946">
        <v>23.19</v>
      </c>
      <c r="J946">
        <v>4.09</v>
      </c>
      <c r="K946">
        <v>25.25</v>
      </c>
      <c r="L946">
        <v>0.53</v>
      </c>
      <c r="M946" s="2">
        <v>2.5700000000000001E-2</v>
      </c>
      <c r="N946" s="2">
        <v>4.6699999999999998E-2</v>
      </c>
      <c r="O946">
        <v>2.38</v>
      </c>
      <c r="P946">
        <v>0.98</v>
      </c>
      <c r="Q946" s="2">
        <v>0.2019</v>
      </c>
      <c r="R946" s="2">
        <v>-3.2899999999999999E-2</v>
      </c>
      <c r="S946" s="2">
        <v>-2.6499999999999999E-2</v>
      </c>
      <c r="T946">
        <v>0.63</v>
      </c>
      <c r="U946" s="1">
        <v>45875.6875</v>
      </c>
      <c r="V946">
        <v>220.85</v>
      </c>
      <c r="W946">
        <v>81.5</v>
      </c>
      <c r="X946">
        <v>75.66</v>
      </c>
      <c r="Y946" s="3">
        <f>DATE(YEAR(U946), MONTH(U946), DAY(U946))</f>
        <v>45875</v>
      </c>
      <c r="Z946" t="str">
        <f>IF(TEXT(U946, "hh:mm") = "00:00", "08:30", TEXT(U946, "hh:mm"))</f>
        <v>16:30</v>
      </c>
      <c r="AA946" s="3">
        <f>WORKDAY(AB946,-1,[1]USHolidays!$B$2:$B$11)</f>
        <v>45874</v>
      </c>
      <c r="AB946" s="3">
        <f>IF(WEEKDAY(Y946,2)=6,Y946-1,IF(WEEKDAY(Y946,2)=7,Y946-2,IF(Z946="08:30",IF(WEEKDAY(Y946,2)=1,Y946-3, Y946-1),Y946)))</f>
        <v>45875</v>
      </c>
      <c r="AC946" s="3">
        <f>WORKDAY(AB946,1,[1]USHolidays!$B$2:$B$11)</f>
        <v>45876</v>
      </c>
      <c r="AD946">
        <f>ROUND(P946*10, 0)</f>
        <v>10</v>
      </c>
      <c r="AE946">
        <f>ROUND(N946*20, 0)</f>
        <v>1</v>
      </c>
      <c r="AF946">
        <f>ROUND(O946, 0)</f>
        <v>2</v>
      </c>
      <c r="AG946">
        <f>IF(J946 = "", 999, ROUND(J946*10, 0))</f>
        <v>41</v>
      </c>
    </row>
    <row r="947" spans="1:33" x14ac:dyDescent="0.25">
      <c r="A947">
        <v>239</v>
      </c>
      <c r="B947" t="s">
        <v>1277</v>
      </c>
      <c r="C947" t="s">
        <v>1276</v>
      </c>
      <c r="D947" t="s">
        <v>60</v>
      </c>
      <c r="E947" t="s">
        <v>25</v>
      </c>
      <c r="F947" t="s">
        <v>38</v>
      </c>
      <c r="G947" t="s">
        <v>11</v>
      </c>
      <c r="H947">
        <v>18776.68</v>
      </c>
      <c r="I947">
        <v>28.82</v>
      </c>
      <c r="J947">
        <v>3.33</v>
      </c>
      <c r="K947">
        <v>59.99</v>
      </c>
      <c r="L947">
        <v>24.85</v>
      </c>
      <c r="N947" s="2">
        <v>4.6600000000000003E-2</v>
      </c>
      <c r="O947">
        <v>3.8</v>
      </c>
      <c r="P947">
        <v>7.0000000000000007E-2</v>
      </c>
      <c r="Q947" s="2">
        <v>0.22059999999999999</v>
      </c>
      <c r="R947" s="2">
        <v>0.2349</v>
      </c>
      <c r="S947" s="2">
        <v>0.30009999999999998</v>
      </c>
      <c r="T947">
        <v>1.03</v>
      </c>
      <c r="U947" s="1">
        <v>45868.6875</v>
      </c>
      <c r="V947">
        <v>441.42</v>
      </c>
      <c r="W947">
        <v>326.39999999999998</v>
      </c>
      <c r="X947">
        <v>326.94</v>
      </c>
      <c r="Y947" s="3">
        <f>DATE(YEAR(U947), MONTH(U947), DAY(U947))</f>
        <v>45868</v>
      </c>
      <c r="Z947" t="str">
        <f>IF(TEXT(U947, "hh:mm") = "00:00", "08:30", TEXT(U947, "hh:mm"))</f>
        <v>16:30</v>
      </c>
      <c r="AA947" s="3">
        <f>WORKDAY(AB947,-1,[1]USHolidays!$B$2:$B$11)</f>
        <v>45867</v>
      </c>
      <c r="AB947" s="3">
        <f>IF(WEEKDAY(Y947,2)=6,Y947-1,IF(WEEKDAY(Y947,2)=7,Y947-2,IF(Z947="08:30",IF(WEEKDAY(Y947,2)=1,Y947-3, Y947-1),Y947)))</f>
        <v>45868</v>
      </c>
      <c r="AC947" s="3">
        <f>WORKDAY(AB947,1,[1]USHolidays!$B$2:$B$11)</f>
        <v>45869</v>
      </c>
      <c r="AD947">
        <f>ROUND(P947*10, 0)</f>
        <v>1</v>
      </c>
      <c r="AE947">
        <f>ROUND(N947*20, 0)</f>
        <v>1</v>
      </c>
      <c r="AF947">
        <f>ROUND(O947, 0)</f>
        <v>4</v>
      </c>
      <c r="AG947">
        <f>IF(J947 = "", 999, ROUND(J947*10, 0))</f>
        <v>33</v>
      </c>
    </row>
    <row r="948" spans="1:33" x14ac:dyDescent="0.25">
      <c r="A948">
        <v>556</v>
      </c>
      <c r="B948" t="s">
        <v>1275</v>
      </c>
      <c r="C948" t="s">
        <v>1274</v>
      </c>
      <c r="D948" t="s">
        <v>60</v>
      </c>
      <c r="E948" t="s">
        <v>29</v>
      </c>
      <c r="F948" t="s">
        <v>1090</v>
      </c>
      <c r="G948" t="s">
        <v>11</v>
      </c>
      <c r="H948">
        <v>16732.439999999999</v>
      </c>
      <c r="I948">
        <v>17.100000000000001</v>
      </c>
      <c r="J948">
        <v>4.18</v>
      </c>
      <c r="K948">
        <v>109.57</v>
      </c>
      <c r="L948">
        <v>27.96</v>
      </c>
      <c r="M948" s="2">
        <v>2.7199999999999998E-2</v>
      </c>
      <c r="N948" s="2">
        <v>4.6600000000000003E-2</v>
      </c>
      <c r="O948">
        <v>7.52</v>
      </c>
      <c r="P948">
        <v>0.23</v>
      </c>
      <c r="Q948" s="2">
        <v>0.19719999999999999</v>
      </c>
      <c r="R948" s="2">
        <v>2.2200000000000001E-2</v>
      </c>
      <c r="S948" s="2">
        <v>-5.5100000000000003E-2</v>
      </c>
      <c r="T948">
        <v>0.74</v>
      </c>
      <c r="U948" s="1">
        <v>45855.354166666664</v>
      </c>
      <c r="V948">
        <v>337.4</v>
      </c>
      <c r="W948">
        <v>346.17</v>
      </c>
      <c r="X948">
        <v>320.77</v>
      </c>
      <c r="Y948" s="3">
        <f>DATE(YEAR(U948), MONTH(U948), DAY(U948))</f>
        <v>45855</v>
      </c>
      <c r="Z948" t="str">
        <f>IF(TEXT(U948, "hh:mm") = "00:00", "08:30", TEXT(U948, "hh:mm"))</f>
        <v>08:30</v>
      </c>
      <c r="AA948" s="3">
        <f>WORKDAY(AB948,-1,[1]USHolidays!$B$2:$B$11)</f>
        <v>45853</v>
      </c>
      <c r="AB948" s="3">
        <f>IF(WEEKDAY(Y948,2)=6,Y948-1,IF(WEEKDAY(Y948,2)=7,Y948-2,IF(Z948="08:30",IF(WEEKDAY(Y948,2)=1,Y948-3, Y948-1),Y948)))</f>
        <v>45854</v>
      </c>
      <c r="AC948" s="3">
        <f>WORKDAY(AB948,1,[1]USHolidays!$B$2:$B$11)</f>
        <v>45855</v>
      </c>
      <c r="AD948">
        <f>ROUND(P948*10, 0)</f>
        <v>2</v>
      </c>
      <c r="AE948">
        <f>ROUND(N948*20, 0)</f>
        <v>1</v>
      </c>
      <c r="AF948">
        <f>ROUND(O948, 0)</f>
        <v>8</v>
      </c>
      <c r="AG948">
        <f>IF(J948 = "", 999, ROUND(J948*10, 0))</f>
        <v>42</v>
      </c>
    </row>
    <row r="949" spans="1:33" x14ac:dyDescent="0.25">
      <c r="A949">
        <v>29</v>
      </c>
      <c r="B949" t="s">
        <v>1273</v>
      </c>
      <c r="C949" t="s">
        <v>1272</v>
      </c>
      <c r="D949" t="s">
        <v>60</v>
      </c>
      <c r="E949" t="s">
        <v>47</v>
      </c>
      <c r="F949" t="s">
        <v>46</v>
      </c>
      <c r="G949" t="s">
        <v>11</v>
      </c>
      <c r="H949">
        <v>15911.2</v>
      </c>
      <c r="I949">
        <v>21.28</v>
      </c>
      <c r="J949">
        <v>2.62</v>
      </c>
      <c r="K949">
        <v>14.61</v>
      </c>
      <c r="L949">
        <v>1.27</v>
      </c>
      <c r="M949" s="2">
        <v>4.0099999999999997E-2</v>
      </c>
      <c r="N949" s="2">
        <v>4.65E-2</v>
      </c>
      <c r="O949">
        <v>3.5</v>
      </c>
      <c r="P949">
        <v>0.36</v>
      </c>
      <c r="Q949" s="2">
        <v>6.2700000000000006E-2</v>
      </c>
      <c r="R949" s="2">
        <v>-3.6799999999999999E-2</v>
      </c>
      <c r="S949" s="2">
        <v>-7.7600000000000002E-2</v>
      </c>
      <c r="T949">
        <v>0.32</v>
      </c>
      <c r="U949" s="1">
        <v>45897.354166666664</v>
      </c>
      <c r="V949">
        <v>3314.13</v>
      </c>
      <c r="W949">
        <v>34.380000000000003</v>
      </c>
      <c r="X949">
        <v>28.93</v>
      </c>
      <c r="Y949" s="3">
        <f>DATE(YEAR(U949), MONTH(U949), DAY(U949))</f>
        <v>45897</v>
      </c>
      <c r="Z949" t="str">
        <f>IF(TEXT(U949, "hh:mm") = "00:00", "08:30", TEXT(U949, "hh:mm"))</f>
        <v>08:30</v>
      </c>
      <c r="AA949" s="3">
        <f>WORKDAY(AB949,-1,[1]USHolidays!$B$2:$B$11)</f>
        <v>45895</v>
      </c>
      <c r="AB949" s="3">
        <f>IF(WEEKDAY(Y949,2)=6,Y949-1,IF(WEEKDAY(Y949,2)=7,Y949-2,IF(Z949="08:30",IF(WEEKDAY(Y949,2)=1,Y949-3, Y949-1),Y949)))</f>
        <v>45896</v>
      </c>
      <c r="AC949" s="3">
        <f>WORKDAY(AB949,1,[1]USHolidays!$B$2:$B$11)</f>
        <v>45897</v>
      </c>
      <c r="AD949">
        <f>ROUND(P949*10, 0)</f>
        <v>4</v>
      </c>
      <c r="AE949">
        <f>ROUND(N949*20, 0)</f>
        <v>1</v>
      </c>
      <c r="AF949">
        <f>ROUND(O949, 0)</f>
        <v>4</v>
      </c>
      <c r="AG949">
        <f>IF(J949 = "", 999, ROUND(J949*10, 0))</f>
        <v>26</v>
      </c>
    </row>
    <row r="950" spans="1:33" x14ac:dyDescent="0.25">
      <c r="A950">
        <v>362</v>
      </c>
      <c r="B950" t="s">
        <v>1271</v>
      </c>
      <c r="C950" t="s">
        <v>1270</v>
      </c>
      <c r="D950" t="s">
        <v>3</v>
      </c>
      <c r="E950" t="s">
        <v>25</v>
      </c>
      <c r="F950" t="s">
        <v>38</v>
      </c>
      <c r="G950" t="s">
        <v>11</v>
      </c>
      <c r="H950">
        <v>8628.7099999999991</v>
      </c>
      <c r="K950">
        <v>7.83</v>
      </c>
      <c r="L950">
        <v>3.72</v>
      </c>
      <c r="N950" s="2">
        <v>4.65E-2</v>
      </c>
      <c r="O950">
        <v>2.84</v>
      </c>
      <c r="P950">
        <v>0.78</v>
      </c>
      <c r="Q950" s="2">
        <v>-4.4999999999999997E-3</v>
      </c>
      <c r="R950" s="2">
        <v>0.28849999999999998</v>
      </c>
      <c r="S950" s="2">
        <v>-4.5900000000000003E-2</v>
      </c>
      <c r="T950">
        <v>1.1499999999999999</v>
      </c>
      <c r="U950" s="1">
        <v>45875.6875</v>
      </c>
      <c r="V950">
        <v>5553.31</v>
      </c>
      <c r="W950">
        <v>24.64</v>
      </c>
      <c r="X950">
        <v>24.74</v>
      </c>
      <c r="Y950" s="3">
        <f>DATE(YEAR(U950), MONTH(U950), DAY(U950))</f>
        <v>45875</v>
      </c>
      <c r="Z950" t="str">
        <f>IF(TEXT(U950, "hh:mm") = "00:00", "08:30", TEXT(U950, "hh:mm"))</f>
        <v>16:30</v>
      </c>
      <c r="AA950" s="3">
        <f>WORKDAY(AB950,-1,[1]USHolidays!$B$2:$B$11)</f>
        <v>45874</v>
      </c>
      <c r="AB950" s="3">
        <f>IF(WEEKDAY(Y950,2)=6,Y950-1,IF(WEEKDAY(Y950,2)=7,Y950-2,IF(Z950="08:30",IF(WEEKDAY(Y950,2)=1,Y950-3, Y950-1),Y950)))</f>
        <v>45875</v>
      </c>
      <c r="AC950" s="3">
        <f>WORKDAY(AB950,1,[1]USHolidays!$B$2:$B$11)</f>
        <v>45876</v>
      </c>
      <c r="AD950">
        <f>ROUND(P950*10, 0)</f>
        <v>8</v>
      </c>
      <c r="AE950">
        <f>ROUND(N950*20, 0)</f>
        <v>1</v>
      </c>
      <c r="AF950">
        <f>ROUND(O950, 0)</f>
        <v>3</v>
      </c>
      <c r="AG950">
        <f>IF(J950 = "", 999, ROUND(J950*10, 0))</f>
        <v>999</v>
      </c>
    </row>
    <row r="951" spans="1:33" x14ac:dyDescent="0.25">
      <c r="A951">
        <v>359</v>
      </c>
      <c r="B951" t="s">
        <v>1269</v>
      </c>
      <c r="C951" t="s">
        <v>1268</v>
      </c>
      <c r="D951" t="s">
        <v>403</v>
      </c>
      <c r="E951" t="s">
        <v>47</v>
      </c>
      <c r="F951" t="s">
        <v>1132</v>
      </c>
      <c r="G951" t="s">
        <v>11</v>
      </c>
      <c r="H951">
        <v>294155.67</v>
      </c>
      <c r="I951">
        <v>24.22</v>
      </c>
      <c r="J951">
        <v>3.86</v>
      </c>
      <c r="K951">
        <v>6.64</v>
      </c>
      <c r="L951">
        <v>3.32</v>
      </c>
      <c r="M951" s="2">
        <v>2.9700000000000001E-2</v>
      </c>
      <c r="N951" s="2">
        <v>4.6399999999999997E-2</v>
      </c>
      <c r="O951">
        <v>2.13</v>
      </c>
      <c r="P951">
        <v>1.73</v>
      </c>
      <c r="Q951" s="2">
        <v>0.25879999999999997</v>
      </c>
      <c r="R951" s="2">
        <v>-5.79E-2</v>
      </c>
      <c r="S951" s="2">
        <v>9.7799999999999998E-2</v>
      </c>
      <c r="T951">
        <v>0.44</v>
      </c>
      <c r="U951" s="1">
        <v>45860.354166666664</v>
      </c>
      <c r="V951">
        <v>15675.66</v>
      </c>
      <c r="W951">
        <v>79.52</v>
      </c>
      <c r="X951">
        <v>68.349999999999994</v>
      </c>
      <c r="Y951" s="3">
        <f>DATE(YEAR(U951), MONTH(U951), DAY(U951))</f>
        <v>45860</v>
      </c>
      <c r="Z951" t="str">
        <f>IF(TEXT(U951, "hh:mm") = "00:00", "08:30", TEXT(U951, "hh:mm"))</f>
        <v>08:30</v>
      </c>
      <c r="AA951" s="3">
        <f>WORKDAY(AB951,-1,[1]USHolidays!$B$2:$B$11)</f>
        <v>45856</v>
      </c>
      <c r="AB951" s="3">
        <f>IF(WEEKDAY(Y951,2)=6,Y951-1,IF(WEEKDAY(Y951,2)=7,Y951-2,IF(Z951="08:30",IF(WEEKDAY(Y951,2)=1,Y951-3, Y951-1),Y951)))</f>
        <v>45859</v>
      </c>
      <c r="AC951" s="3">
        <f>WORKDAY(AB951,1,[1]USHolidays!$B$2:$B$11)</f>
        <v>45860</v>
      </c>
      <c r="AD951">
        <f>ROUND(P951*10, 0)</f>
        <v>17</v>
      </c>
      <c r="AE951">
        <f>ROUND(N951*20, 0)</f>
        <v>1</v>
      </c>
      <c r="AF951">
        <f>ROUND(O951, 0)</f>
        <v>2</v>
      </c>
      <c r="AG951">
        <f>IF(J951 = "", 999, ROUND(J951*10, 0))</f>
        <v>39</v>
      </c>
    </row>
    <row r="952" spans="1:33" x14ac:dyDescent="0.25">
      <c r="A952">
        <v>43</v>
      </c>
      <c r="B952" t="s">
        <v>1267</v>
      </c>
      <c r="C952" t="s">
        <v>1266</v>
      </c>
      <c r="D952" t="s">
        <v>3</v>
      </c>
      <c r="E952" t="s">
        <v>2</v>
      </c>
      <c r="F952" t="s">
        <v>337</v>
      </c>
      <c r="G952" t="s">
        <v>11</v>
      </c>
      <c r="H952">
        <v>7250.11</v>
      </c>
      <c r="I952">
        <v>12.05</v>
      </c>
      <c r="J952">
        <v>1.21</v>
      </c>
      <c r="K952">
        <v>65.489999999999995</v>
      </c>
      <c r="L952">
        <v>2.4900000000000002</v>
      </c>
      <c r="N952" s="2">
        <v>4.6399999999999997E-2</v>
      </c>
      <c r="O952">
        <v>2.5099999999999998</v>
      </c>
      <c r="P952">
        <v>3.77</v>
      </c>
      <c r="Q952" s="2">
        <v>2.3099999999999999E-2</v>
      </c>
      <c r="R952" s="2">
        <v>0.1031</v>
      </c>
      <c r="S952" s="2">
        <v>0.1321</v>
      </c>
      <c r="T952">
        <v>0.89</v>
      </c>
      <c r="U952" s="1">
        <v>45863.354166666664</v>
      </c>
      <c r="V952">
        <v>450.56</v>
      </c>
      <c r="W952">
        <v>218.8</v>
      </c>
      <c r="X952">
        <v>192.28</v>
      </c>
      <c r="Y952" s="3">
        <f>DATE(YEAR(U952), MONTH(U952), DAY(U952))</f>
        <v>45863</v>
      </c>
      <c r="Z952" t="str">
        <f>IF(TEXT(U952, "hh:mm") = "00:00", "08:30", TEXT(U952, "hh:mm"))</f>
        <v>08:30</v>
      </c>
      <c r="AA952" s="3">
        <f>WORKDAY(AB952,-1,[1]USHolidays!$B$2:$B$11)</f>
        <v>45861</v>
      </c>
      <c r="AB952" s="3">
        <f>IF(WEEKDAY(Y952,2)=6,Y952-1,IF(WEEKDAY(Y952,2)=7,Y952-2,IF(Z952="08:30",IF(WEEKDAY(Y952,2)=1,Y952-3, Y952-1),Y952)))</f>
        <v>45862</v>
      </c>
      <c r="AC952" s="3">
        <f>WORKDAY(AB952,1,[1]USHolidays!$B$2:$B$11)</f>
        <v>45863</v>
      </c>
      <c r="AD952">
        <f>ROUND(P952*10, 0)</f>
        <v>38</v>
      </c>
      <c r="AE952">
        <f>ROUND(N952*20, 0)</f>
        <v>1</v>
      </c>
      <c r="AF952">
        <f>ROUND(O952, 0)</f>
        <v>3</v>
      </c>
      <c r="AG952">
        <f>IF(J952 = "", 999, ROUND(J952*10, 0))</f>
        <v>12</v>
      </c>
    </row>
    <row r="953" spans="1:33" x14ac:dyDescent="0.25">
      <c r="A953">
        <v>120</v>
      </c>
      <c r="B953" t="s">
        <v>1265</v>
      </c>
      <c r="C953" t="s">
        <v>1264</v>
      </c>
      <c r="D953" t="s">
        <v>3</v>
      </c>
      <c r="E953" t="s">
        <v>8</v>
      </c>
      <c r="F953" t="s">
        <v>32</v>
      </c>
      <c r="G953" t="s">
        <v>11</v>
      </c>
      <c r="H953">
        <v>6115.12</v>
      </c>
      <c r="I953">
        <v>21.49</v>
      </c>
      <c r="J953">
        <v>4.07</v>
      </c>
      <c r="K953">
        <v>81.09</v>
      </c>
      <c r="L953">
        <v>17.079999999999998</v>
      </c>
      <c r="M953" s="2">
        <v>4.8999999999999998E-3</v>
      </c>
      <c r="N953" s="2">
        <v>4.6300000000000001E-2</v>
      </c>
      <c r="O953">
        <v>2.5</v>
      </c>
      <c r="P953">
        <v>0.12</v>
      </c>
      <c r="Q953" s="2">
        <v>0.11559999999999999</v>
      </c>
      <c r="R953" s="2">
        <v>-0.28120000000000001</v>
      </c>
      <c r="S953" s="2">
        <v>-0.21099999999999999</v>
      </c>
      <c r="T953">
        <v>0.46</v>
      </c>
      <c r="U953" s="1">
        <v>45867.6875</v>
      </c>
      <c r="V953">
        <v>155.55000000000001</v>
      </c>
      <c r="W953">
        <v>584.75</v>
      </c>
      <c r="X953">
        <v>418</v>
      </c>
      <c r="Y953" s="3">
        <f>DATE(YEAR(U953), MONTH(U953), DAY(U953))</f>
        <v>45867</v>
      </c>
      <c r="Z953" t="str">
        <f>IF(TEXT(U953, "hh:mm") = "00:00", "08:30", TEXT(U953, "hh:mm"))</f>
        <v>16:30</v>
      </c>
      <c r="AA953" s="3">
        <f>WORKDAY(AB953,-1,[1]USHolidays!$B$2:$B$11)</f>
        <v>45866</v>
      </c>
      <c r="AB953" s="3">
        <f>IF(WEEKDAY(Y953,2)=6,Y953-1,IF(WEEKDAY(Y953,2)=7,Y953-2,IF(Z953="08:30",IF(WEEKDAY(Y953,2)=1,Y953-3, Y953-1),Y953)))</f>
        <v>45867</v>
      </c>
      <c r="AC953" s="3">
        <f>WORKDAY(AB953,1,[1]USHolidays!$B$2:$B$11)</f>
        <v>45868</v>
      </c>
      <c r="AD953">
        <f>ROUND(P953*10, 0)</f>
        <v>1</v>
      </c>
      <c r="AE953">
        <f>ROUND(N953*20, 0)</f>
        <v>1</v>
      </c>
      <c r="AF953">
        <f>ROUND(O953, 0)</f>
        <v>3</v>
      </c>
      <c r="AG953">
        <f>IF(J953 = "", 999, ROUND(J953*10, 0))</f>
        <v>41</v>
      </c>
    </row>
    <row r="954" spans="1:33" x14ac:dyDescent="0.25">
      <c r="A954">
        <v>469</v>
      </c>
      <c r="B954" t="s">
        <v>1263</v>
      </c>
      <c r="C954" t="s">
        <v>1262</v>
      </c>
      <c r="D954" t="s">
        <v>60</v>
      </c>
      <c r="E954" t="s">
        <v>16</v>
      </c>
      <c r="F954" t="s">
        <v>497</v>
      </c>
      <c r="G954" t="s">
        <v>11</v>
      </c>
      <c r="H954">
        <v>51950.99</v>
      </c>
      <c r="I954">
        <v>25.31</v>
      </c>
      <c r="J954">
        <v>2.02</v>
      </c>
      <c r="K954">
        <v>54.68</v>
      </c>
      <c r="L954">
        <v>5.5</v>
      </c>
      <c r="M954" s="2">
        <v>2.1499999999999998E-2</v>
      </c>
      <c r="N954" s="2">
        <v>4.6300000000000001E-2</v>
      </c>
      <c r="O954">
        <v>3.29</v>
      </c>
      <c r="P954">
        <v>1.81</v>
      </c>
      <c r="Q954" s="2">
        <v>1.6E-2</v>
      </c>
      <c r="R954" s="2">
        <v>7.5499999999999998E-2</v>
      </c>
      <c r="S954" s="2">
        <v>0.22489999999999999</v>
      </c>
      <c r="T954">
        <v>0.95</v>
      </c>
      <c r="U954" s="1">
        <v>45874.354166666664</v>
      </c>
      <c r="V954">
        <v>2256.35</v>
      </c>
      <c r="W954">
        <v>183.94</v>
      </c>
      <c r="X954">
        <v>170.88</v>
      </c>
      <c r="Y954" s="3">
        <f>DATE(YEAR(U954), MONTH(U954), DAY(U954))</f>
        <v>45874</v>
      </c>
      <c r="Z954" t="str">
        <f>IF(TEXT(U954, "hh:mm") = "00:00", "08:30", TEXT(U954, "hh:mm"))</f>
        <v>08:30</v>
      </c>
      <c r="AA954" s="3">
        <f>WORKDAY(AB954,-1,[1]USHolidays!$B$2:$B$11)</f>
        <v>45870</v>
      </c>
      <c r="AB954" s="3">
        <f>IF(WEEKDAY(Y954,2)=6,Y954-1,IF(WEEKDAY(Y954,2)=7,Y954-2,IF(Z954="08:30",IF(WEEKDAY(Y954,2)=1,Y954-3, Y954-1),Y954)))</f>
        <v>45873</v>
      </c>
      <c r="AC954" s="3">
        <f>WORKDAY(AB954,1,[1]USHolidays!$B$2:$B$11)</f>
        <v>45874</v>
      </c>
      <c r="AD954">
        <f>ROUND(P954*10, 0)</f>
        <v>18</v>
      </c>
      <c r="AE954">
        <f>ROUND(N954*20, 0)</f>
        <v>1</v>
      </c>
      <c r="AF954">
        <f>ROUND(O954, 0)</f>
        <v>3</v>
      </c>
      <c r="AG954">
        <f>IF(J954 = "", 999, ROUND(J954*10, 0))</f>
        <v>20</v>
      </c>
    </row>
    <row r="955" spans="1:33" x14ac:dyDescent="0.25">
      <c r="A955">
        <v>191</v>
      </c>
      <c r="B955" t="s">
        <v>1261</v>
      </c>
      <c r="C955" t="s">
        <v>1260</v>
      </c>
      <c r="D955" t="s">
        <v>60</v>
      </c>
      <c r="E955" t="s">
        <v>88</v>
      </c>
      <c r="F955" t="s">
        <v>320</v>
      </c>
      <c r="G955" t="s">
        <v>11</v>
      </c>
      <c r="H955">
        <v>73965.61</v>
      </c>
      <c r="I955">
        <v>34.869999999999997</v>
      </c>
      <c r="J955">
        <v>2.59</v>
      </c>
      <c r="K955">
        <v>31.31</v>
      </c>
      <c r="L955">
        <v>6.78</v>
      </c>
      <c r="M955" s="2">
        <v>0.01</v>
      </c>
      <c r="N955" s="2">
        <v>4.6199999999999998E-2</v>
      </c>
      <c r="O955">
        <v>1.81</v>
      </c>
      <c r="P955">
        <v>0.95</v>
      </c>
      <c r="Q955" s="2">
        <v>0.13589999999999999</v>
      </c>
      <c r="R955" s="2">
        <v>3.7600000000000001E-2</v>
      </c>
      <c r="S955" s="2">
        <v>0.1134</v>
      </c>
      <c r="T955">
        <v>1.07</v>
      </c>
      <c r="U955" s="1">
        <v>45867.354166666664</v>
      </c>
      <c r="V955">
        <v>1220.1300000000001</v>
      </c>
      <c r="W955">
        <v>286.72000000000003</v>
      </c>
      <c r="X955">
        <v>260.89</v>
      </c>
      <c r="Y955" s="3">
        <f>DATE(YEAR(U955), MONTH(U955), DAY(U955))</f>
        <v>45867</v>
      </c>
      <c r="Z955" t="str">
        <f>IF(TEXT(U955, "hh:mm") = "00:00", "08:30", TEXT(U955, "hh:mm"))</f>
        <v>08:30</v>
      </c>
      <c r="AA955" s="3">
        <f>WORKDAY(AB955,-1,[1]USHolidays!$B$2:$B$11)</f>
        <v>45863</v>
      </c>
      <c r="AB955" s="3">
        <f>IF(WEEKDAY(Y955,2)=6,Y955-1,IF(WEEKDAY(Y955,2)=7,Y955-2,IF(Z955="08:30",IF(WEEKDAY(Y955,2)=1,Y955-3, Y955-1),Y955)))</f>
        <v>45866</v>
      </c>
      <c r="AC955" s="3">
        <f>WORKDAY(AB955,1,[1]USHolidays!$B$2:$B$11)</f>
        <v>45867</v>
      </c>
      <c r="AD955">
        <f>ROUND(P955*10, 0)</f>
        <v>10</v>
      </c>
      <c r="AE955">
        <f>ROUND(N955*20, 0)</f>
        <v>1</v>
      </c>
      <c r="AF955">
        <f>ROUND(O955, 0)</f>
        <v>2</v>
      </c>
      <c r="AG955">
        <f>IF(J955 = "", 999, ROUND(J955*10, 0))</f>
        <v>26</v>
      </c>
    </row>
    <row r="956" spans="1:33" x14ac:dyDescent="0.25">
      <c r="A956">
        <v>487</v>
      </c>
      <c r="B956" t="s">
        <v>1259</v>
      </c>
      <c r="C956" t="s">
        <v>1258</v>
      </c>
      <c r="D956" t="s">
        <v>17</v>
      </c>
      <c r="E956" t="s">
        <v>25</v>
      </c>
      <c r="F956" t="s">
        <v>132</v>
      </c>
      <c r="G956" t="s">
        <v>11</v>
      </c>
      <c r="H956">
        <v>3463.18</v>
      </c>
      <c r="I956">
        <v>21.75</v>
      </c>
      <c r="J956">
        <v>1.79</v>
      </c>
      <c r="K956">
        <v>49.84</v>
      </c>
      <c r="L956">
        <v>8.77</v>
      </c>
      <c r="N956" s="2">
        <v>4.5900000000000003E-2</v>
      </c>
      <c r="O956">
        <v>4.0999999999999996</v>
      </c>
      <c r="P956">
        <v>0.13</v>
      </c>
      <c r="Q956" s="2">
        <v>4.0399999999999998E-2</v>
      </c>
      <c r="R956" s="2">
        <v>1.61E-2</v>
      </c>
      <c r="S956" s="2">
        <v>-0.183</v>
      </c>
      <c r="T956">
        <v>0.79</v>
      </c>
      <c r="U956" s="1">
        <v>45861.6875</v>
      </c>
      <c r="V956">
        <v>169.31</v>
      </c>
      <c r="W956">
        <v>154.6</v>
      </c>
      <c r="X956">
        <v>127.84</v>
      </c>
      <c r="Y956" s="3">
        <f>DATE(YEAR(U956), MONTH(U956), DAY(U956))</f>
        <v>45861</v>
      </c>
      <c r="Z956" t="str">
        <f>IF(TEXT(U956, "hh:mm") = "00:00", "08:30", TEXT(U956, "hh:mm"))</f>
        <v>16:30</v>
      </c>
      <c r="AA956" s="3">
        <f>WORKDAY(AB956,-1,[1]USHolidays!$B$2:$B$11)</f>
        <v>45860</v>
      </c>
      <c r="AB956" s="3">
        <f>IF(WEEKDAY(Y956,2)=6,Y956-1,IF(WEEKDAY(Y956,2)=7,Y956-2,IF(Z956="08:30",IF(WEEKDAY(Y956,2)=1,Y956-3, Y956-1),Y956)))</f>
        <v>45861</v>
      </c>
      <c r="AC956" s="3">
        <f>WORKDAY(AB956,1,[1]USHolidays!$B$2:$B$11)</f>
        <v>45862</v>
      </c>
      <c r="AD956">
        <f>ROUND(P956*10, 0)</f>
        <v>1</v>
      </c>
      <c r="AE956">
        <f>ROUND(N956*20, 0)</f>
        <v>1</v>
      </c>
      <c r="AF956">
        <f>ROUND(O956, 0)</f>
        <v>4</v>
      </c>
      <c r="AG956">
        <f>IF(J956 = "", 999, ROUND(J956*10, 0))</f>
        <v>18</v>
      </c>
    </row>
    <row r="957" spans="1:33" x14ac:dyDescent="0.25">
      <c r="A957">
        <v>221</v>
      </c>
      <c r="B957" t="s">
        <v>1257</v>
      </c>
      <c r="C957" t="s">
        <v>1256</v>
      </c>
      <c r="D957" t="s">
        <v>60</v>
      </c>
      <c r="E957" t="s">
        <v>8</v>
      </c>
      <c r="F957" t="s">
        <v>484</v>
      </c>
      <c r="G957" t="s">
        <v>11</v>
      </c>
      <c r="H957">
        <v>47338.62</v>
      </c>
      <c r="I957">
        <v>55.38</v>
      </c>
      <c r="J957">
        <v>6.21</v>
      </c>
      <c r="K957">
        <v>17.28</v>
      </c>
      <c r="L957">
        <v>5.1100000000000003</v>
      </c>
      <c r="N957" s="2">
        <v>4.58E-2</v>
      </c>
      <c r="O957">
        <v>1.58</v>
      </c>
      <c r="P957">
        <v>0.06</v>
      </c>
      <c r="Q957" s="2">
        <v>0.15040000000000001</v>
      </c>
      <c r="R957" s="2">
        <v>6.9000000000000006E-2</v>
      </c>
      <c r="S957" s="2">
        <v>9.01E-2</v>
      </c>
      <c r="T957">
        <v>1.08</v>
      </c>
      <c r="U957" s="1">
        <v>45862.6875</v>
      </c>
      <c r="V957">
        <v>4380.84</v>
      </c>
      <c r="W957">
        <v>88.21</v>
      </c>
      <c r="X957">
        <v>80.7</v>
      </c>
      <c r="Y957" s="3">
        <f>DATE(YEAR(U957), MONTH(U957), DAY(U957))</f>
        <v>45862</v>
      </c>
      <c r="Z957" t="str">
        <f>IF(TEXT(U957, "hh:mm") = "00:00", "08:30", TEXT(U957, "hh:mm"))</f>
        <v>16:30</v>
      </c>
      <c r="AA957" s="3">
        <f>WORKDAY(AB957,-1,[1]USHolidays!$B$2:$B$11)</f>
        <v>45861</v>
      </c>
      <c r="AB957" s="3">
        <f>IF(WEEKDAY(Y957,2)=6,Y957-1,IF(WEEKDAY(Y957,2)=7,Y957-2,IF(Z957="08:30",IF(WEEKDAY(Y957,2)=1,Y957-3, Y957-1),Y957)))</f>
        <v>45862</v>
      </c>
      <c r="AC957" s="3">
        <f>WORKDAY(AB957,1,[1]USHolidays!$B$2:$B$11)</f>
        <v>45863</v>
      </c>
      <c r="AD957">
        <f>ROUND(P957*10, 0)</f>
        <v>1</v>
      </c>
      <c r="AE957">
        <f>ROUND(N957*20, 0)</f>
        <v>1</v>
      </c>
      <c r="AF957">
        <f>ROUND(O957, 0)</f>
        <v>2</v>
      </c>
      <c r="AG957">
        <f>IF(J957 = "", 999, ROUND(J957*10, 0))</f>
        <v>62</v>
      </c>
    </row>
    <row r="958" spans="1:33" x14ac:dyDescent="0.25">
      <c r="A958">
        <v>467</v>
      </c>
      <c r="B958" t="s">
        <v>1255</v>
      </c>
      <c r="C958" t="s">
        <v>1254</v>
      </c>
      <c r="D958" t="s">
        <v>60</v>
      </c>
      <c r="E958" t="s">
        <v>88</v>
      </c>
      <c r="F958" t="s">
        <v>526</v>
      </c>
      <c r="G958" t="s">
        <v>11</v>
      </c>
      <c r="H958">
        <v>10330.67</v>
      </c>
      <c r="I958">
        <v>11.04</v>
      </c>
      <c r="J958">
        <v>0.82</v>
      </c>
      <c r="K958">
        <v>39.19</v>
      </c>
      <c r="L958">
        <v>0.93</v>
      </c>
      <c r="M958" s="2">
        <v>2.6700000000000002E-2</v>
      </c>
      <c r="N958" s="2">
        <v>4.5499999999999999E-2</v>
      </c>
      <c r="O958">
        <v>2.0299999999999998</v>
      </c>
      <c r="P958">
        <v>0.37</v>
      </c>
      <c r="Q958" s="2">
        <v>8.3500000000000005E-2</v>
      </c>
      <c r="R958" s="2">
        <v>-7.0300000000000001E-2</v>
      </c>
      <c r="S958" s="2">
        <v>0.32419999999999999</v>
      </c>
      <c r="T958">
        <v>1.01</v>
      </c>
      <c r="U958" s="1">
        <v>45874.6875</v>
      </c>
      <c r="V958">
        <v>5220.1099999999997</v>
      </c>
      <c r="W958">
        <v>40.78</v>
      </c>
      <c r="X958">
        <v>32.549999999999997</v>
      </c>
      <c r="Y958" s="3">
        <f>DATE(YEAR(U958), MONTH(U958), DAY(U958))</f>
        <v>45874</v>
      </c>
      <c r="Z958" t="str">
        <f>IF(TEXT(U958, "hh:mm") = "00:00", "08:30", TEXT(U958, "hh:mm"))</f>
        <v>16:30</v>
      </c>
      <c r="AA958" s="3">
        <f>WORKDAY(AB958,-1,[1]USHolidays!$B$2:$B$11)</f>
        <v>45873</v>
      </c>
      <c r="AB958" s="3">
        <f>IF(WEEKDAY(Y958,2)=6,Y958-1,IF(WEEKDAY(Y958,2)=7,Y958-2,IF(Z958="08:30",IF(WEEKDAY(Y958,2)=1,Y958-3, Y958-1),Y958)))</f>
        <v>45874</v>
      </c>
      <c r="AC958" s="3">
        <f>WORKDAY(AB958,1,[1]USHolidays!$B$2:$B$11)</f>
        <v>45875</v>
      </c>
      <c r="AD958">
        <f>ROUND(P958*10, 0)</f>
        <v>4</v>
      </c>
      <c r="AE958">
        <f>ROUND(N958*20, 0)</f>
        <v>1</v>
      </c>
      <c r="AF958">
        <f>ROUND(O958, 0)</f>
        <v>2</v>
      </c>
      <c r="AG958">
        <f>IF(J958 = "", 999, ROUND(J958*10, 0))</f>
        <v>8</v>
      </c>
    </row>
    <row r="959" spans="1:33" x14ac:dyDescent="0.25">
      <c r="A959">
        <v>178</v>
      </c>
      <c r="B959" t="s">
        <v>1253</v>
      </c>
      <c r="C959" t="s">
        <v>1252</v>
      </c>
      <c r="D959" t="s">
        <v>3</v>
      </c>
      <c r="E959" t="s">
        <v>47</v>
      </c>
      <c r="F959" t="s">
        <v>69</v>
      </c>
      <c r="G959" t="s">
        <v>11</v>
      </c>
      <c r="H959">
        <v>3428.09</v>
      </c>
      <c r="K959">
        <v>4.0599999999999996</v>
      </c>
      <c r="L959">
        <v>0.31</v>
      </c>
      <c r="N959" s="2">
        <v>4.5499999999999999E-2</v>
      </c>
      <c r="O959">
        <v>2.87</v>
      </c>
      <c r="P959">
        <v>1.24</v>
      </c>
      <c r="Q959" s="2">
        <v>-6.4699999999999994E-2</v>
      </c>
      <c r="R959" s="2">
        <v>-0.20280000000000001</v>
      </c>
      <c r="S959" s="2">
        <v>-0.43530000000000002</v>
      </c>
      <c r="T959">
        <v>2.08</v>
      </c>
      <c r="U959" s="1">
        <v>45889.6875</v>
      </c>
      <c r="V959">
        <v>8736.23</v>
      </c>
      <c r="W959">
        <v>5.2</v>
      </c>
      <c r="X959">
        <v>3.93</v>
      </c>
      <c r="Y959" s="3">
        <f>DATE(YEAR(U959), MONTH(U959), DAY(U959))</f>
        <v>45889</v>
      </c>
      <c r="Z959" t="str">
        <f>IF(TEXT(U959, "hh:mm") = "00:00", "08:30", TEXT(U959, "hh:mm"))</f>
        <v>16:30</v>
      </c>
      <c r="AA959" s="3">
        <f>WORKDAY(AB959,-1,[1]USHolidays!$B$2:$B$11)</f>
        <v>45888</v>
      </c>
      <c r="AB959" s="3">
        <f>IF(WEEKDAY(Y959,2)=6,Y959-1,IF(WEEKDAY(Y959,2)=7,Y959-2,IF(Z959="08:30",IF(WEEKDAY(Y959,2)=1,Y959-3, Y959-1),Y959)))</f>
        <v>45889</v>
      </c>
      <c r="AC959" s="3">
        <f>WORKDAY(AB959,1,[1]USHolidays!$B$2:$B$11)</f>
        <v>45890</v>
      </c>
      <c r="AD959">
        <f>ROUND(P959*10, 0)</f>
        <v>12</v>
      </c>
      <c r="AE959">
        <f>ROUND(N959*20, 0)</f>
        <v>1</v>
      </c>
      <c r="AF959">
        <f>ROUND(O959, 0)</f>
        <v>3</v>
      </c>
      <c r="AG959">
        <f>IF(J959 = "", 999, ROUND(J959*10, 0))</f>
        <v>999</v>
      </c>
    </row>
    <row r="960" spans="1:33" x14ac:dyDescent="0.25">
      <c r="A960">
        <v>647</v>
      </c>
      <c r="B960" t="s">
        <v>1251</v>
      </c>
      <c r="C960" t="s">
        <v>1250</v>
      </c>
      <c r="D960" t="s">
        <v>60</v>
      </c>
      <c r="E960" t="s">
        <v>29</v>
      </c>
      <c r="F960" t="s">
        <v>28</v>
      </c>
      <c r="G960" t="s">
        <v>11</v>
      </c>
      <c r="H960">
        <v>26250.45</v>
      </c>
      <c r="I960">
        <v>29.62</v>
      </c>
      <c r="J960">
        <v>3.68</v>
      </c>
      <c r="K960">
        <v>10.69</v>
      </c>
      <c r="L960">
        <v>6.28</v>
      </c>
      <c r="M960" s="2">
        <v>3.5000000000000001E-3</v>
      </c>
      <c r="N960" s="2">
        <v>4.5400000000000003E-2</v>
      </c>
      <c r="O960">
        <v>2.71</v>
      </c>
      <c r="P960">
        <v>1.01</v>
      </c>
      <c r="Q960" s="2">
        <v>0.16650000000000001</v>
      </c>
      <c r="R960" s="2">
        <v>0.1363</v>
      </c>
      <c r="S960" s="2">
        <v>3.8600000000000002E-2</v>
      </c>
      <c r="T960">
        <v>1.1599999999999999</v>
      </c>
      <c r="U960" s="1">
        <v>45866.6875</v>
      </c>
      <c r="V960">
        <v>1230.57</v>
      </c>
      <c r="W960">
        <v>116.27</v>
      </c>
      <c r="X960">
        <v>105.78</v>
      </c>
      <c r="Y960" s="3">
        <f>DATE(YEAR(U960), MONTH(U960), DAY(U960))</f>
        <v>45866</v>
      </c>
      <c r="Z960" t="str">
        <f>IF(TEXT(U960, "hh:mm") = "00:00", "08:30", TEXT(U960, "hh:mm"))</f>
        <v>16:30</v>
      </c>
      <c r="AA960" s="3">
        <f>WORKDAY(AB960,-1,[1]USHolidays!$B$2:$B$11)</f>
        <v>45863</v>
      </c>
      <c r="AB960" s="3">
        <f>IF(WEEKDAY(Y960,2)=6,Y960-1,IF(WEEKDAY(Y960,2)=7,Y960-2,IF(Z960="08:30",IF(WEEKDAY(Y960,2)=1,Y960-3, Y960-1),Y960)))</f>
        <v>45866</v>
      </c>
      <c r="AC960" s="3">
        <f>WORKDAY(AB960,1,[1]USHolidays!$B$2:$B$11)</f>
        <v>45867</v>
      </c>
      <c r="AD960">
        <f>ROUND(P960*10, 0)</f>
        <v>10</v>
      </c>
      <c r="AE960">
        <f>ROUND(N960*20, 0)</f>
        <v>1</v>
      </c>
      <c r="AF960">
        <f>ROUND(O960, 0)</f>
        <v>3</v>
      </c>
      <c r="AG960">
        <f>IF(J960 = "", 999, ROUND(J960*10, 0))</f>
        <v>37</v>
      </c>
    </row>
    <row r="961" spans="1:33" x14ac:dyDescent="0.25">
      <c r="A961">
        <v>619</v>
      </c>
      <c r="B961" t="s">
        <v>1249</v>
      </c>
      <c r="C961" t="s">
        <v>1248</v>
      </c>
      <c r="D961" t="s">
        <v>3</v>
      </c>
      <c r="E961" t="s">
        <v>8</v>
      </c>
      <c r="F961" t="s">
        <v>7</v>
      </c>
      <c r="G961" t="s">
        <v>11</v>
      </c>
      <c r="H961">
        <v>21182.7</v>
      </c>
      <c r="I961">
        <v>15.81</v>
      </c>
      <c r="J961">
        <v>1.36</v>
      </c>
      <c r="K961">
        <v>14.68</v>
      </c>
      <c r="L961">
        <v>1.1100000000000001</v>
      </c>
      <c r="M961" s="2">
        <v>2.5399999999999999E-2</v>
      </c>
      <c r="N961" s="2">
        <v>4.5199999999999997E-2</v>
      </c>
      <c r="O961">
        <v>4.05</v>
      </c>
      <c r="P961">
        <v>1.26</v>
      </c>
      <c r="Q961" s="2">
        <v>0.44259999999999999</v>
      </c>
      <c r="R961" s="2">
        <v>0.1241</v>
      </c>
      <c r="S961" s="2">
        <v>0.42380000000000001</v>
      </c>
      <c r="T961">
        <v>0.57999999999999996</v>
      </c>
      <c r="U961" s="1">
        <v>45875.354166666664</v>
      </c>
      <c r="V961">
        <v>3743.87</v>
      </c>
      <c r="W961">
        <v>44.5</v>
      </c>
      <c r="X961">
        <v>36.32</v>
      </c>
      <c r="Y961" s="3">
        <f>DATE(YEAR(U961), MONTH(U961), DAY(U961))</f>
        <v>45875</v>
      </c>
      <c r="Z961" t="str">
        <f>IF(TEXT(U961, "hh:mm") = "00:00", "08:30", TEXT(U961, "hh:mm"))</f>
        <v>08:30</v>
      </c>
      <c r="AA961" s="3">
        <f>WORKDAY(AB961,-1,[1]USHolidays!$B$2:$B$11)</f>
        <v>45873</v>
      </c>
      <c r="AB961" s="3">
        <f>IF(WEEKDAY(Y961,2)=6,Y961-1,IF(WEEKDAY(Y961,2)=7,Y961-2,IF(Z961="08:30",IF(WEEKDAY(Y961,2)=1,Y961-3, Y961-1),Y961)))</f>
        <v>45874</v>
      </c>
      <c r="AC961" s="3">
        <f>WORKDAY(AB961,1,[1]USHolidays!$B$2:$B$11)</f>
        <v>45875</v>
      </c>
      <c r="AD961">
        <f>ROUND(P961*10, 0)</f>
        <v>13</v>
      </c>
      <c r="AE961">
        <f>ROUND(N961*20, 0)</f>
        <v>1</v>
      </c>
      <c r="AF961">
        <f>ROUND(O961, 0)</f>
        <v>4</v>
      </c>
      <c r="AG961">
        <f>IF(J961 = "", 999, ROUND(J961*10, 0))</f>
        <v>14</v>
      </c>
    </row>
    <row r="962" spans="1:33" x14ac:dyDescent="0.25">
      <c r="A962">
        <v>147</v>
      </c>
      <c r="B962" t="s">
        <v>1247</v>
      </c>
      <c r="C962" t="s">
        <v>1246</v>
      </c>
      <c r="D962" t="s">
        <v>359</v>
      </c>
      <c r="E962" t="s">
        <v>51</v>
      </c>
      <c r="F962" t="s">
        <v>623</v>
      </c>
      <c r="G962" t="s">
        <v>11</v>
      </c>
      <c r="H962">
        <v>96895.72</v>
      </c>
      <c r="I962">
        <v>32.369999999999997</v>
      </c>
      <c r="J962">
        <v>2.39</v>
      </c>
      <c r="K962">
        <v>43.04</v>
      </c>
      <c r="L962">
        <v>6.6</v>
      </c>
      <c r="M962" s="2">
        <v>5.0000000000000001E-3</v>
      </c>
      <c r="N962" s="2">
        <v>4.4999999999999998E-2</v>
      </c>
      <c r="O962">
        <v>2.34</v>
      </c>
      <c r="P962">
        <v>0.62</v>
      </c>
      <c r="Q962" s="2">
        <v>0.11940000000000001</v>
      </c>
      <c r="R962" s="2">
        <v>6.4100000000000004E-2</v>
      </c>
      <c r="S962" s="2">
        <v>0.38640000000000002</v>
      </c>
      <c r="T962">
        <v>1.1499999999999999</v>
      </c>
      <c r="U962" s="1">
        <v>45876.354166666664</v>
      </c>
      <c r="V962">
        <v>2728.88</v>
      </c>
      <c r="W962">
        <v>361.91</v>
      </c>
      <c r="X962">
        <v>310.16000000000003</v>
      </c>
      <c r="Y962" s="3">
        <f>DATE(YEAR(U962), MONTH(U962), DAY(U962))</f>
        <v>45876</v>
      </c>
      <c r="Z962" t="str">
        <f>IF(TEXT(U962, "hh:mm") = "00:00", "08:30", TEXT(U962, "hh:mm"))</f>
        <v>08:30</v>
      </c>
      <c r="AA962" s="3">
        <f>WORKDAY(AB962,-1,[1]USHolidays!$B$2:$B$11)</f>
        <v>45874</v>
      </c>
      <c r="AB962" s="3">
        <f>IF(WEEKDAY(Y962,2)=6,Y962-1,IF(WEEKDAY(Y962,2)=7,Y962-2,IF(Z962="08:30",IF(WEEKDAY(Y962,2)=1,Y962-3, Y962-1),Y962)))</f>
        <v>45875</v>
      </c>
      <c r="AC962" s="3">
        <f>WORKDAY(AB962,1,[1]USHolidays!$B$2:$B$11)</f>
        <v>45876</v>
      </c>
      <c r="AD962">
        <f>ROUND(P962*10, 0)</f>
        <v>6</v>
      </c>
      <c r="AE962">
        <f>ROUND(N962*20, 0)</f>
        <v>1</v>
      </c>
      <c r="AF962">
        <f>ROUND(O962, 0)</f>
        <v>2</v>
      </c>
      <c r="AG962">
        <f>IF(J962 = "", 999, ROUND(J962*10, 0))</f>
        <v>24</v>
      </c>
    </row>
    <row r="963" spans="1:33" x14ac:dyDescent="0.25">
      <c r="A963">
        <v>4</v>
      </c>
      <c r="B963" t="s">
        <v>1245</v>
      </c>
      <c r="C963" t="s">
        <v>1244</v>
      </c>
      <c r="D963" t="s">
        <v>17</v>
      </c>
      <c r="E963" t="s">
        <v>25</v>
      </c>
      <c r="F963" t="s">
        <v>395</v>
      </c>
      <c r="G963" t="s">
        <v>11</v>
      </c>
      <c r="H963">
        <v>3075.31</v>
      </c>
      <c r="K963">
        <v>13.5</v>
      </c>
      <c r="L963">
        <v>6.13</v>
      </c>
      <c r="N963" s="2">
        <v>4.4900000000000002E-2</v>
      </c>
      <c r="O963">
        <v>2.4900000000000002</v>
      </c>
      <c r="P963">
        <v>0.01</v>
      </c>
      <c r="Q963" s="2">
        <v>-0.32729999999999998</v>
      </c>
      <c r="R963" s="2">
        <v>0.16200000000000001</v>
      </c>
      <c r="S963" s="2">
        <v>-3.2000000000000002E-3</v>
      </c>
      <c r="T963">
        <v>2.0699999999999998</v>
      </c>
      <c r="U963" s="1">
        <v>45897.6875</v>
      </c>
      <c r="V963">
        <v>884.84</v>
      </c>
      <c r="W963">
        <v>80.27</v>
      </c>
      <c r="X963">
        <v>72.510000000000005</v>
      </c>
      <c r="Y963" s="3">
        <f>DATE(YEAR(U963), MONTH(U963), DAY(U963))</f>
        <v>45897</v>
      </c>
      <c r="Z963" t="str">
        <f>IF(TEXT(U963, "hh:mm") = "00:00", "08:30", TEXT(U963, "hh:mm"))</f>
        <v>16:30</v>
      </c>
      <c r="AA963" s="3">
        <f>WORKDAY(AB963,-1,[1]USHolidays!$B$2:$B$11)</f>
        <v>45896</v>
      </c>
      <c r="AB963" s="3">
        <f>IF(WEEKDAY(Y963,2)=6,Y963-1,IF(WEEKDAY(Y963,2)=7,Y963-2,IF(Z963="08:30",IF(WEEKDAY(Y963,2)=1,Y963-3, Y963-1),Y963)))</f>
        <v>45897</v>
      </c>
      <c r="AC963" s="3">
        <f>WORKDAY(AB963,1,[1]USHolidays!$B$2:$B$11)</f>
        <v>45898</v>
      </c>
      <c r="AD963">
        <f>ROUND(P963*10, 0)</f>
        <v>0</v>
      </c>
      <c r="AE963">
        <f>ROUND(N963*20, 0)</f>
        <v>1</v>
      </c>
      <c r="AF963">
        <f>ROUND(O963, 0)</f>
        <v>2</v>
      </c>
      <c r="AG963">
        <f>IF(J963 = "", 999, ROUND(J963*10, 0))</f>
        <v>999</v>
      </c>
    </row>
    <row r="964" spans="1:33" x14ac:dyDescent="0.25">
      <c r="A964">
        <v>277</v>
      </c>
      <c r="B964" t="s">
        <v>1243</v>
      </c>
      <c r="C964" t="s">
        <v>1242</v>
      </c>
      <c r="D964" t="s">
        <v>3</v>
      </c>
      <c r="E964" t="s">
        <v>2</v>
      </c>
      <c r="F964" t="s">
        <v>170</v>
      </c>
      <c r="G964" t="s">
        <v>11</v>
      </c>
      <c r="H964">
        <v>6022.48</v>
      </c>
      <c r="I964">
        <v>15.19</v>
      </c>
      <c r="J964">
        <v>1.79</v>
      </c>
      <c r="K964">
        <v>11.01</v>
      </c>
      <c r="L964">
        <v>0.63</v>
      </c>
      <c r="M964" s="2">
        <v>1.7899999999999999E-2</v>
      </c>
      <c r="N964" s="2">
        <v>4.4699999999999997E-2</v>
      </c>
      <c r="O964">
        <v>3.61</v>
      </c>
      <c r="P964">
        <v>0</v>
      </c>
      <c r="Q964" s="2">
        <v>0.16650000000000001</v>
      </c>
      <c r="R964" s="2">
        <v>0.23</v>
      </c>
      <c r="S964" s="2">
        <v>-6.7500000000000004E-2</v>
      </c>
      <c r="T964">
        <v>0.83</v>
      </c>
      <c r="U964" s="1">
        <v>45863.354166666664</v>
      </c>
      <c r="V964">
        <v>2401.2600000000002</v>
      </c>
      <c r="W964">
        <v>28.29</v>
      </c>
      <c r="X964">
        <v>26.79</v>
      </c>
      <c r="Y964" s="3">
        <f>DATE(YEAR(U964), MONTH(U964), DAY(U964))</f>
        <v>45863</v>
      </c>
      <c r="Z964" t="str">
        <f>IF(TEXT(U964, "hh:mm") = "00:00", "08:30", TEXT(U964, "hh:mm"))</f>
        <v>08:30</v>
      </c>
      <c r="AA964" s="3">
        <f>WORKDAY(AB964,-1,[1]USHolidays!$B$2:$B$11)</f>
        <v>45861</v>
      </c>
      <c r="AB964" s="3">
        <f>IF(WEEKDAY(Y964,2)=6,Y964-1,IF(WEEKDAY(Y964,2)=7,Y964-2,IF(Z964="08:30",IF(WEEKDAY(Y964,2)=1,Y964-3, Y964-1),Y964)))</f>
        <v>45862</v>
      </c>
      <c r="AC964" s="3">
        <f>WORKDAY(AB964,1,[1]USHolidays!$B$2:$B$11)</f>
        <v>45863</v>
      </c>
      <c r="AD964">
        <f>ROUND(P964*10, 0)</f>
        <v>0</v>
      </c>
      <c r="AE964">
        <f>ROUND(N964*20, 0)</f>
        <v>1</v>
      </c>
      <c r="AF964">
        <f>ROUND(O964, 0)</f>
        <v>4</v>
      </c>
      <c r="AG964">
        <f>IF(J964 = "", 999, ROUND(J964*10, 0))</f>
        <v>18</v>
      </c>
    </row>
    <row r="965" spans="1:33" x14ac:dyDescent="0.25">
      <c r="A965">
        <v>96</v>
      </c>
      <c r="B965" t="s">
        <v>1241</v>
      </c>
      <c r="C965" t="s">
        <v>1240</v>
      </c>
      <c r="D965" t="s">
        <v>60</v>
      </c>
      <c r="E965" t="s">
        <v>8</v>
      </c>
      <c r="F965" t="s">
        <v>59</v>
      </c>
      <c r="G965" t="s">
        <v>11</v>
      </c>
      <c r="H965">
        <v>57228.04</v>
      </c>
      <c r="I965">
        <v>35.9</v>
      </c>
      <c r="J965">
        <v>5.66</v>
      </c>
      <c r="K965">
        <v>88.87</v>
      </c>
      <c r="L965">
        <v>2.86</v>
      </c>
      <c r="M965" s="2">
        <v>2.0199999999999999E-2</v>
      </c>
      <c r="N965" s="2">
        <v>4.4699999999999997E-2</v>
      </c>
      <c r="O965">
        <v>1.95</v>
      </c>
      <c r="P965">
        <v>0.76</v>
      </c>
      <c r="Q965" s="2">
        <v>7.51E-2</v>
      </c>
      <c r="R965" s="2">
        <v>0.15870000000000001</v>
      </c>
      <c r="S965" s="2">
        <v>-0.11990000000000001</v>
      </c>
      <c r="T965">
        <v>0.27</v>
      </c>
      <c r="U965" s="1">
        <v>45876.354166666664</v>
      </c>
      <c r="V965">
        <v>2812.95</v>
      </c>
      <c r="W965">
        <v>203.12</v>
      </c>
      <c r="X965">
        <v>199.66</v>
      </c>
      <c r="Y965" s="3">
        <f>DATE(YEAR(U965), MONTH(U965), DAY(U965))</f>
        <v>45876</v>
      </c>
      <c r="Z965" t="str">
        <f>IF(TEXT(U965, "hh:mm") = "00:00", "08:30", TEXT(U965, "hh:mm"))</f>
        <v>08:30</v>
      </c>
      <c r="AA965" s="3">
        <f>WORKDAY(AB965,-1,[1]USHolidays!$B$2:$B$11)</f>
        <v>45874</v>
      </c>
      <c r="AB965" s="3">
        <f>IF(WEEKDAY(Y965,2)=6,Y965-1,IF(WEEKDAY(Y965,2)=7,Y965-2,IF(Z965="08:30",IF(WEEKDAY(Y965,2)=1,Y965-3, Y965-1),Y965)))</f>
        <v>45875</v>
      </c>
      <c r="AC965" s="3">
        <f>WORKDAY(AB965,1,[1]USHolidays!$B$2:$B$11)</f>
        <v>45876</v>
      </c>
      <c r="AD965">
        <f>ROUND(P965*10, 0)</f>
        <v>8</v>
      </c>
      <c r="AE965">
        <f>ROUND(N965*20, 0)</f>
        <v>1</v>
      </c>
      <c r="AF965">
        <f>ROUND(O965, 0)</f>
        <v>2</v>
      </c>
      <c r="AG965">
        <f>IF(J965 = "", 999, ROUND(J965*10, 0))</f>
        <v>57</v>
      </c>
    </row>
    <row r="966" spans="1:33" x14ac:dyDescent="0.25">
      <c r="A966">
        <v>520</v>
      </c>
      <c r="B966" t="s">
        <v>1239</v>
      </c>
      <c r="C966" t="s">
        <v>1238</v>
      </c>
      <c r="D966" t="s">
        <v>3</v>
      </c>
      <c r="E966" t="s">
        <v>88</v>
      </c>
      <c r="F966" t="s">
        <v>385</v>
      </c>
      <c r="G966" t="s">
        <v>114</v>
      </c>
      <c r="H966">
        <v>73497.75</v>
      </c>
      <c r="I966">
        <v>8.2899999999999991</v>
      </c>
      <c r="K966">
        <v>34.03</v>
      </c>
      <c r="L966">
        <v>7.11</v>
      </c>
      <c r="M966" s="2">
        <v>5.8700000000000002E-2</v>
      </c>
      <c r="N966" s="2">
        <v>4.4600000000000001E-2</v>
      </c>
      <c r="O966">
        <v>2.3199999999999998</v>
      </c>
      <c r="P966">
        <v>0.25</v>
      </c>
      <c r="Q966" s="2">
        <v>0.19109999999999999</v>
      </c>
      <c r="R966" s="2">
        <v>-1.3100000000000001E-2</v>
      </c>
      <c r="S966" s="2">
        <v>-3.2000000000000002E-3</v>
      </c>
      <c r="T966">
        <v>0.64</v>
      </c>
      <c r="U966" s="1">
        <v>45868.354166666664</v>
      </c>
      <c r="V966">
        <v>3479.16</v>
      </c>
      <c r="W966">
        <v>72.400000000000006</v>
      </c>
      <c r="X966">
        <v>58.62</v>
      </c>
      <c r="Y966" s="3">
        <f>DATE(YEAR(U966), MONTH(U966), DAY(U966))</f>
        <v>45868</v>
      </c>
      <c r="Z966" t="str">
        <f>IF(TEXT(U966, "hh:mm") = "00:00", "08:30", TEXT(U966, "hh:mm"))</f>
        <v>08:30</v>
      </c>
      <c r="AA966" s="3">
        <f>WORKDAY(AB966,-1,[1]USHolidays!$B$2:$B$11)</f>
        <v>45866</v>
      </c>
      <c r="AB966" s="3">
        <f>IF(WEEKDAY(Y966,2)=6,Y966-1,IF(WEEKDAY(Y966,2)=7,Y966-2,IF(Z966="08:30",IF(WEEKDAY(Y966,2)=1,Y966-3, Y966-1),Y966)))</f>
        <v>45867</v>
      </c>
      <c r="AC966" s="3">
        <f>WORKDAY(AB966,1,[1]USHolidays!$B$2:$B$11)</f>
        <v>45868</v>
      </c>
      <c r="AD966">
        <f>ROUND(P966*10, 0)</f>
        <v>3</v>
      </c>
      <c r="AE966">
        <f>ROUND(N966*20, 0)</f>
        <v>1</v>
      </c>
      <c r="AF966">
        <f>ROUND(O966, 0)</f>
        <v>2</v>
      </c>
      <c r="AG966">
        <f>IF(J966 = "", 999, ROUND(J966*10, 0))</f>
        <v>999</v>
      </c>
    </row>
    <row r="967" spans="1:33" x14ac:dyDescent="0.25">
      <c r="A967">
        <v>20</v>
      </c>
      <c r="B967" t="s">
        <v>1237</v>
      </c>
      <c r="C967" t="s">
        <v>1236</v>
      </c>
      <c r="D967" t="s">
        <v>3</v>
      </c>
      <c r="E967" t="s">
        <v>2</v>
      </c>
      <c r="F967" t="s">
        <v>585</v>
      </c>
      <c r="G967" t="s">
        <v>56</v>
      </c>
      <c r="H967">
        <v>4140.8</v>
      </c>
      <c r="K967">
        <v>4.5999999999999996</v>
      </c>
      <c r="L967">
        <v>3.11</v>
      </c>
      <c r="M967" s="2">
        <v>1.0200000000000001E-2</v>
      </c>
      <c r="N967" s="2">
        <v>4.4600000000000001E-2</v>
      </c>
      <c r="O967">
        <v>4.82</v>
      </c>
      <c r="P967">
        <v>6.49</v>
      </c>
      <c r="Q967" s="2">
        <v>-6.8999999999999999E-3</v>
      </c>
      <c r="R967" s="2">
        <v>0.57850000000000001</v>
      </c>
      <c r="S967" s="2">
        <v>0.11459999999999999</v>
      </c>
      <c r="T967">
        <v>1.2</v>
      </c>
      <c r="U967" s="1">
        <v>45898.354166666664</v>
      </c>
      <c r="V967">
        <v>272.20999999999998</v>
      </c>
      <c r="W967">
        <v>54.04</v>
      </c>
      <c r="X967">
        <v>56.7</v>
      </c>
      <c r="Y967" s="3">
        <f>DATE(YEAR(U967), MONTH(U967), DAY(U967))</f>
        <v>45898</v>
      </c>
      <c r="Z967" t="str">
        <f>IF(TEXT(U967, "hh:mm") = "00:00", "08:30", TEXT(U967, "hh:mm"))</f>
        <v>08:30</v>
      </c>
      <c r="AA967" s="3">
        <f>WORKDAY(AB967,-1,[1]USHolidays!$B$2:$B$11)</f>
        <v>45896</v>
      </c>
      <c r="AB967" s="3">
        <f>IF(WEEKDAY(Y967,2)=6,Y967-1,IF(WEEKDAY(Y967,2)=7,Y967-2,IF(Z967="08:30",IF(WEEKDAY(Y967,2)=1,Y967-3, Y967-1),Y967)))</f>
        <v>45897</v>
      </c>
      <c r="AC967" s="3">
        <f>WORKDAY(AB967,1,[1]USHolidays!$B$2:$B$11)</f>
        <v>45898</v>
      </c>
      <c r="AD967">
        <f>ROUND(P967*10, 0)</f>
        <v>65</v>
      </c>
      <c r="AE967">
        <f>ROUND(N967*20, 0)</f>
        <v>1</v>
      </c>
      <c r="AF967">
        <f>ROUND(O967, 0)</f>
        <v>5</v>
      </c>
      <c r="AG967">
        <f>IF(J967 = "", 999, ROUND(J967*10, 0))</f>
        <v>999</v>
      </c>
    </row>
    <row r="968" spans="1:33" x14ac:dyDescent="0.25">
      <c r="A968">
        <v>474</v>
      </c>
      <c r="B968" t="s">
        <v>1235</v>
      </c>
      <c r="C968" t="s">
        <v>1234</v>
      </c>
      <c r="D968" t="s">
        <v>17</v>
      </c>
      <c r="E968" t="s">
        <v>94</v>
      </c>
      <c r="F968" t="s">
        <v>173</v>
      </c>
      <c r="G968" t="s">
        <v>11</v>
      </c>
      <c r="H968">
        <v>4763.7299999999996</v>
      </c>
      <c r="I968">
        <v>65.33</v>
      </c>
      <c r="J968">
        <v>4.57</v>
      </c>
      <c r="K968">
        <v>18.23</v>
      </c>
      <c r="L968">
        <v>7.0000000000000007E-2</v>
      </c>
      <c r="M968" s="2">
        <v>3.6200000000000003E-2</v>
      </c>
      <c r="N968" s="2">
        <v>4.4200000000000003E-2</v>
      </c>
      <c r="O968">
        <v>5.01</v>
      </c>
      <c r="P968">
        <v>1.1000000000000001</v>
      </c>
      <c r="Q968" s="2">
        <v>9.8400000000000001E-2</v>
      </c>
      <c r="R968" s="2">
        <v>-1.52E-2</v>
      </c>
      <c r="S968" s="2">
        <v>-8.1199999999999994E-2</v>
      </c>
      <c r="T968">
        <v>0.54</v>
      </c>
      <c r="U968" s="1">
        <v>45862.6875</v>
      </c>
      <c r="V968">
        <v>817.26</v>
      </c>
      <c r="W968">
        <v>39.090000000000003</v>
      </c>
      <c r="X968">
        <v>34.42</v>
      </c>
      <c r="Y968" s="3">
        <f>DATE(YEAR(U968), MONTH(U968), DAY(U968))</f>
        <v>45862</v>
      </c>
      <c r="Z968" t="str">
        <f>IF(TEXT(U968, "hh:mm") = "00:00", "08:30", TEXT(U968, "hh:mm"))</f>
        <v>16:30</v>
      </c>
      <c r="AA968" s="3">
        <f>WORKDAY(AB968,-1,[1]USHolidays!$B$2:$B$11)</f>
        <v>45861</v>
      </c>
      <c r="AB968" s="3">
        <f>IF(WEEKDAY(Y968,2)=6,Y968-1,IF(WEEKDAY(Y968,2)=7,Y968-2,IF(Z968="08:30",IF(WEEKDAY(Y968,2)=1,Y968-3, Y968-1),Y968)))</f>
        <v>45862</v>
      </c>
      <c r="AC968" s="3">
        <f>WORKDAY(AB968,1,[1]USHolidays!$B$2:$B$11)</f>
        <v>45863</v>
      </c>
      <c r="AD968">
        <f>ROUND(P968*10, 0)</f>
        <v>11</v>
      </c>
      <c r="AE968">
        <f>ROUND(N968*20, 0)</f>
        <v>1</v>
      </c>
      <c r="AF968">
        <f>ROUND(O968, 0)</f>
        <v>5</v>
      </c>
      <c r="AG968">
        <f>IF(J968 = "", 999, ROUND(J968*10, 0))</f>
        <v>46</v>
      </c>
    </row>
    <row r="969" spans="1:33" x14ac:dyDescent="0.25">
      <c r="A969">
        <v>56</v>
      </c>
      <c r="B969" t="s">
        <v>1233</v>
      </c>
      <c r="C969" t="s">
        <v>1232</v>
      </c>
      <c r="D969" t="s">
        <v>403</v>
      </c>
      <c r="E969" t="s">
        <v>2</v>
      </c>
      <c r="F969" t="s">
        <v>115</v>
      </c>
      <c r="G969" t="s">
        <v>11</v>
      </c>
      <c r="H969">
        <v>109748.71</v>
      </c>
      <c r="I969">
        <v>34.409999999999997</v>
      </c>
      <c r="J969">
        <v>3.54</v>
      </c>
      <c r="K969">
        <v>8.9499999999999993</v>
      </c>
      <c r="L969">
        <v>6.2</v>
      </c>
      <c r="M969" s="2">
        <v>2.0799999999999999E-2</v>
      </c>
      <c r="N969" s="2">
        <v>4.3999999999999997E-2</v>
      </c>
      <c r="O969">
        <v>2.4900000000000002</v>
      </c>
      <c r="P969">
        <v>0.83</v>
      </c>
      <c r="Q969" s="2">
        <v>6.9400000000000003E-2</v>
      </c>
      <c r="R969" s="2">
        <v>0.17749999999999999</v>
      </c>
      <c r="S969" s="2">
        <v>-1.7999999999999999E-2</v>
      </c>
      <c r="T969">
        <v>1.32</v>
      </c>
      <c r="U969" s="1">
        <v>45930.6875</v>
      </c>
      <c r="V969">
        <v>14619.97</v>
      </c>
      <c r="W969">
        <v>77.819999999999993</v>
      </c>
      <c r="X969">
        <v>74.31</v>
      </c>
      <c r="Y969" s="3">
        <f>DATE(YEAR(U969), MONTH(U969), DAY(U969))</f>
        <v>45930</v>
      </c>
      <c r="Z969" t="str">
        <f>IF(TEXT(U969, "hh:mm") = "00:00", "08:30", TEXT(U969, "hh:mm"))</f>
        <v>16:30</v>
      </c>
      <c r="AA969" s="3">
        <f>WORKDAY(AB969,-1,[1]USHolidays!$B$2:$B$11)</f>
        <v>45929</v>
      </c>
      <c r="AB969" s="3">
        <f>IF(WEEKDAY(Y969,2)=6,Y969-1,IF(WEEKDAY(Y969,2)=7,Y969-2,IF(Z969="08:30",IF(WEEKDAY(Y969,2)=1,Y969-3, Y969-1),Y969)))</f>
        <v>45930</v>
      </c>
      <c r="AC969" s="3">
        <f>WORKDAY(AB969,1,[1]USHolidays!$B$2:$B$11)</f>
        <v>45931</v>
      </c>
      <c r="AD969">
        <f>ROUND(P969*10, 0)</f>
        <v>8</v>
      </c>
      <c r="AE969">
        <f>ROUND(N969*20, 0)</f>
        <v>1</v>
      </c>
      <c r="AF969">
        <f>ROUND(O969, 0)</f>
        <v>2</v>
      </c>
      <c r="AG969">
        <f>IF(J969 = "", 999, ROUND(J969*10, 0))</f>
        <v>35</v>
      </c>
    </row>
    <row r="970" spans="1:33" x14ac:dyDescent="0.25">
      <c r="A970">
        <v>68</v>
      </c>
      <c r="B970" t="s">
        <v>1231</v>
      </c>
      <c r="C970" t="s">
        <v>1230</v>
      </c>
      <c r="D970" t="s">
        <v>60</v>
      </c>
      <c r="E970" t="s">
        <v>2</v>
      </c>
      <c r="F970" t="s">
        <v>441</v>
      </c>
      <c r="G970" t="s">
        <v>11</v>
      </c>
      <c r="H970">
        <v>13133.66</v>
      </c>
      <c r="I970">
        <v>18.88</v>
      </c>
      <c r="J970">
        <v>2.46</v>
      </c>
      <c r="K970">
        <v>28.21</v>
      </c>
      <c r="L970">
        <v>3.28</v>
      </c>
      <c r="M970" s="2">
        <v>2.1499999999999998E-2</v>
      </c>
      <c r="N970" s="2">
        <v>4.3700000000000003E-2</v>
      </c>
      <c r="O970">
        <v>2.78</v>
      </c>
      <c r="P970">
        <v>1.61</v>
      </c>
      <c r="Q970" s="2">
        <v>8.14E-2</v>
      </c>
      <c r="R970" s="2">
        <v>-1.9199999999999998E-2</v>
      </c>
      <c r="S970" s="2">
        <v>-0.1</v>
      </c>
      <c r="T970">
        <v>0.89</v>
      </c>
      <c r="U970" s="1">
        <v>45860.354166666664</v>
      </c>
      <c r="V970">
        <v>687.1</v>
      </c>
      <c r="W970">
        <v>197.55</v>
      </c>
      <c r="X970">
        <v>168.42</v>
      </c>
      <c r="Y970" s="3">
        <f>DATE(YEAR(U970), MONTH(U970), DAY(U970))</f>
        <v>45860</v>
      </c>
      <c r="Z970" t="str">
        <f>IF(TEXT(U970, "hh:mm") = "00:00", "08:30", TEXT(U970, "hh:mm"))</f>
        <v>08:30</v>
      </c>
      <c r="AA970" s="3">
        <f>WORKDAY(AB970,-1,[1]USHolidays!$B$2:$B$11)</f>
        <v>45856</v>
      </c>
      <c r="AB970" s="3">
        <f>IF(WEEKDAY(Y970,2)=6,Y970-1,IF(WEEKDAY(Y970,2)=7,Y970-2,IF(Z970="08:30",IF(WEEKDAY(Y970,2)=1,Y970-3, Y970-1),Y970)))</f>
        <v>45859</v>
      </c>
      <c r="AC970" s="3">
        <f>WORKDAY(AB970,1,[1]USHolidays!$B$2:$B$11)</f>
        <v>45860</v>
      </c>
      <c r="AD970">
        <f>ROUND(P970*10, 0)</f>
        <v>16</v>
      </c>
      <c r="AE970">
        <f>ROUND(N970*20, 0)</f>
        <v>1</v>
      </c>
      <c r="AF970">
        <f>ROUND(O970, 0)</f>
        <v>3</v>
      </c>
      <c r="AG970">
        <f>IF(J970 = "", 999, ROUND(J970*10, 0))</f>
        <v>25</v>
      </c>
    </row>
    <row r="971" spans="1:33" x14ac:dyDescent="0.25">
      <c r="A971">
        <v>686</v>
      </c>
      <c r="B971" t="s">
        <v>1229</v>
      </c>
      <c r="C971" t="s">
        <v>1228</v>
      </c>
      <c r="D971" t="s">
        <v>60</v>
      </c>
      <c r="E971" t="s">
        <v>25</v>
      </c>
      <c r="F971" t="s">
        <v>208</v>
      </c>
      <c r="G971" t="s">
        <v>11</v>
      </c>
      <c r="H971">
        <v>11471.96</v>
      </c>
      <c r="I971">
        <v>30.8</v>
      </c>
      <c r="K971">
        <v>38.090000000000003</v>
      </c>
      <c r="L971">
        <v>8.8800000000000008</v>
      </c>
      <c r="M971" s="2">
        <v>3.6400000000000002E-2</v>
      </c>
      <c r="N971" s="2">
        <v>4.3499999999999997E-2</v>
      </c>
      <c r="O971">
        <v>4.12</v>
      </c>
      <c r="P971">
        <v>0.21</v>
      </c>
      <c r="Q971" s="2">
        <v>9.8799999999999999E-2</v>
      </c>
      <c r="R971" s="2">
        <v>9.8500000000000004E-2</v>
      </c>
      <c r="S971" s="2">
        <v>-0.12839999999999999</v>
      </c>
      <c r="T971">
        <v>1.1499999999999999</v>
      </c>
      <c r="U971" s="1">
        <v>45874.6875</v>
      </c>
      <c r="V971">
        <v>2977.25</v>
      </c>
      <c r="W971">
        <v>72.239999999999995</v>
      </c>
      <c r="X971">
        <v>77.290000000000006</v>
      </c>
      <c r="Y971" s="3">
        <f>DATE(YEAR(U971), MONTH(U971), DAY(U971))</f>
        <v>45874</v>
      </c>
      <c r="Z971" t="str">
        <f>IF(TEXT(U971, "hh:mm") = "00:00", "08:30", TEXT(U971, "hh:mm"))</f>
        <v>16:30</v>
      </c>
      <c r="AA971" s="3">
        <f>WORKDAY(AB971,-1,[1]USHolidays!$B$2:$B$11)</f>
        <v>45873</v>
      </c>
      <c r="AB971" s="3">
        <f>IF(WEEKDAY(Y971,2)=6,Y971-1,IF(WEEKDAY(Y971,2)=7,Y971-2,IF(Z971="08:30",IF(WEEKDAY(Y971,2)=1,Y971-3, Y971-1),Y971)))</f>
        <v>45874</v>
      </c>
      <c r="AC971" s="3">
        <f>WORKDAY(AB971,1,[1]USHolidays!$B$2:$B$11)</f>
        <v>45875</v>
      </c>
      <c r="AD971">
        <f>ROUND(P971*10, 0)</f>
        <v>2</v>
      </c>
      <c r="AE971">
        <f>ROUND(N971*20, 0)</f>
        <v>1</v>
      </c>
      <c r="AF971">
        <f>ROUND(O971, 0)</f>
        <v>4</v>
      </c>
      <c r="AG971">
        <f>IF(J971 = "", 999, ROUND(J971*10, 0))</f>
        <v>999</v>
      </c>
    </row>
    <row r="972" spans="1:33" x14ac:dyDescent="0.25">
      <c r="A972">
        <v>279</v>
      </c>
      <c r="B972" t="s">
        <v>1227</v>
      </c>
      <c r="C972" t="s">
        <v>1226</v>
      </c>
      <c r="D972" t="s">
        <v>3</v>
      </c>
      <c r="E972" t="s">
        <v>47</v>
      </c>
      <c r="F972" t="s">
        <v>46</v>
      </c>
      <c r="G972" t="s">
        <v>11</v>
      </c>
      <c r="H972">
        <v>3345.06</v>
      </c>
      <c r="I972">
        <v>15.31</v>
      </c>
      <c r="K972">
        <v>6.76</v>
      </c>
      <c r="L972">
        <v>0.05</v>
      </c>
      <c r="M972" s="2">
        <v>6.1699999999999998E-2</v>
      </c>
      <c r="N972" s="2">
        <v>4.3499999999999997E-2</v>
      </c>
      <c r="O972">
        <v>6.54</v>
      </c>
      <c r="P972">
        <v>1.46</v>
      </c>
      <c r="Q972" s="2">
        <v>4.2999999999999997E-2</v>
      </c>
      <c r="R972" s="2">
        <v>-4.5199999999999997E-2</v>
      </c>
      <c r="S972" s="2">
        <v>-0.23330000000000001</v>
      </c>
      <c r="T972">
        <v>0.28000000000000003</v>
      </c>
      <c r="U972" s="1">
        <v>45884.354166666664</v>
      </c>
      <c r="V972">
        <v>2798.11</v>
      </c>
      <c r="W972">
        <v>15.86</v>
      </c>
      <c r="X972">
        <v>15.84</v>
      </c>
      <c r="Y972" s="3">
        <f>DATE(YEAR(U972), MONTH(U972), DAY(U972))</f>
        <v>45884</v>
      </c>
      <c r="Z972" t="str">
        <f>IF(TEXT(U972, "hh:mm") = "00:00", "08:30", TEXT(U972, "hh:mm"))</f>
        <v>08:30</v>
      </c>
      <c r="AA972" s="3">
        <f>WORKDAY(AB972,-1,[1]USHolidays!$B$2:$B$11)</f>
        <v>45882</v>
      </c>
      <c r="AB972" s="3">
        <f>IF(WEEKDAY(Y972,2)=6,Y972-1,IF(WEEKDAY(Y972,2)=7,Y972-2,IF(Z972="08:30",IF(WEEKDAY(Y972,2)=1,Y972-3, Y972-1),Y972)))</f>
        <v>45883</v>
      </c>
      <c r="AC972" s="3">
        <f>WORKDAY(AB972,1,[1]USHolidays!$B$2:$B$11)</f>
        <v>45884</v>
      </c>
      <c r="AD972">
        <f>ROUND(P972*10, 0)</f>
        <v>15</v>
      </c>
      <c r="AE972">
        <f>ROUND(N972*20, 0)</f>
        <v>1</v>
      </c>
      <c r="AF972">
        <f>ROUND(O972, 0)</f>
        <v>7</v>
      </c>
      <c r="AG972">
        <f>IF(J972 = "", 999, ROUND(J972*10, 0))</f>
        <v>999</v>
      </c>
    </row>
    <row r="973" spans="1:33" x14ac:dyDescent="0.25">
      <c r="A973">
        <v>5</v>
      </c>
      <c r="B973" t="s">
        <v>1225</v>
      </c>
      <c r="C973" t="s">
        <v>1224</v>
      </c>
      <c r="D973" t="s">
        <v>17</v>
      </c>
      <c r="E973" t="s">
        <v>2</v>
      </c>
      <c r="F973" t="s">
        <v>523</v>
      </c>
      <c r="G973" t="s">
        <v>11</v>
      </c>
      <c r="H973">
        <v>3247.14</v>
      </c>
      <c r="I973">
        <v>18.46</v>
      </c>
      <c r="K973">
        <v>9.1199999999999992</v>
      </c>
      <c r="L973">
        <v>0.75</v>
      </c>
      <c r="M973" s="2">
        <v>2.0799999999999999E-2</v>
      </c>
      <c r="N973" s="2">
        <v>4.3400000000000001E-2</v>
      </c>
      <c r="O973">
        <v>1.95</v>
      </c>
      <c r="P973">
        <v>1.29</v>
      </c>
      <c r="Q973" s="2">
        <v>3.7400000000000003E-2</v>
      </c>
      <c r="R973" s="2">
        <v>0.89670000000000005</v>
      </c>
      <c r="S973" s="2">
        <v>0.15029999999999999</v>
      </c>
      <c r="T973">
        <v>1.52</v>
      </c>
      <c r="U973" s="1">
        <v>45903.6875</v>
      </c>
      <c r="V973">
        <v>14273.35</v>
      </c>
      <c r="W973">
        <v>15.17</v>
      </c>
      <c r="X973">
        <v>19.18</v>
      </c>
      <c r="Y973" s="3">
        <f>DATE(YEAR(U973), MONTH(U973), DAY(U973))</f>
        <v>45903</v>
      </c>
      <c r="Z973" t="str">
        <f>IF(TEXT(U973, "hh:mm") = "00:00", "08:30", TEXT(U973, "hh:mm"))</f>
        <v>16:30</v>
      </c>
      <c r="AA973" s="3">
        <f>WORKDAY(AB973,-1,[1]USHolidays!$B$2:$B$11)</f>
        <v>45902</v>
      </c>
      <c r="AB973" s="3">
        <f>IF(WEEKDAY(Y973,2)=6,Y973-1,IF(WEEKDAY(Y973,2)=7,Y973-2,IF(Z973="08:30",IF(WEEKDAY(Y973,2)=1,Y973-3, Y973-1),Y973)))</f>
        <v>45903</v>
      </c>
      <c r="AC973" s="3">
        <f>WORKDAY(AB973,1,[1]USHolidays!$B$2:$B$11)</f>
        <v>45904</v>
      </c>
      <c r="AD973">
        <f>ROUND(P973*10, 0)</f>
        <v>13</v>
      </c>
      <c r="AE973">
        <f>ROUND(N973*20, 0)</f>
        <v>1</v>
      </c>
      <c r="AF973">
        <f>ROUND(O973, 0)</f>
        <v>2</v>
      </c>
      <c r="AG973">
        <f>IF(J973 = "", 999, ROUND(J973*10, 0))</f>
        <v>999</v>
      </c>
    </row>
    <row r="974" spans="1:33" x14ac:dyDescent="0.25">
      <c r="A974">
        <v>617</v>
      </c>
      <c r="B974" t="s">
        <v>1223</v>
      </c>
      <c r="C974" t="s">
        <v>1222</v>
      </c>
      <c r="D974" t="s">
        <v>60</v>
      </c>
      <c r="E974" t="s">
        <v>29</v>
      </c>
      <c r="F974" t="s">
        <v>163</v>
      </c>
      <c r="G974" t="s">
        <v>11</v>
      </c>
      <c r="H974">
        <v>39485.83</v>
      </c>
      <c r="I974">
        <v>41.21</v>
      </c>
      <c r="J974">
        <v>3.88</v>
      </c>
      <c r="K974">
        <v>30.81</v>
      </c>
      <c r="L974">
        <v>4.4000000000000004</v>
      </c>
      <c r="M974" s="2">
        <v>1.43E-2</v>
      </c>
      <c r="N974" s="2">
        <v>4.2999999999999997E-2</v>
      </c>
      <c r="O974">
        <v>2.19</v>
      </c>
      <c r="P974">
        <v>1.1200000000000001</v>
      </c>
      <c r="Q974" s="2">
        <v>0.1198</v>
      </c>
      <c r="R974" s="2">
        <v>0.14660000000000001</v>
      </c>
      <c r="S974" s="2">
        <v>0.2288</v>
      </c>
      <c r="T974">
        <v>1.41</v>
      </c>
      <c r="U974" s="1">
        <v>45875.354166666664</v>
      </c>
      <c r="V974">
        <v>916.06</v>
      </c>
      <c r="W974">
        <v>351.94</v>
      </c>
      <c r="X974">
        <v>351.19</v>
      </c>
      <c r="Y974" s="3">
        <f>DATE(YEAR(U974), MONTH(U974), DAY(U974))</f>
        <v>45875</v>
      </c>
      <c r="Z974" t="str">
        <f>IF(TEXT(U974, "hh:mm") = "00:00", "08:30", TEXT(U974, "hh:mm"))</f>
        <v>08:30</v>
      </c>
      <c r="AA974" s="3">
        <f>WORKDAY(AB974,-1,[1]USHolidays!$B$2:$B$11)</f>
        <v>45873</v>
      </c>
      <c r="AB974" s="3">
        <f>IF(WEEKDAY(Y974,2)=6,Y974-1,IF(WEEKDAY(Y974,2)=7,Y974-2,IF(Z974="08:30",IF(WEEKDAY(Y974,2)=1,Y974-3, Y974-1),Y974)))</f>
        <v>45874</v>
      </c>
      <c r="AC974" s="3">
        <f>WORKDAY(AB974,1,[1]USHolidays!$B$2:$B$11)</f>
        <v>45875</v>
      </c>
      <c r="AD974">
        <f>ROUND(P974*10, 0)</f>
        <v>11</v>
      </c>
      <c r="AE974">
        <f>ROUND(N974*20, 0)</f>
        <v>1</v>
      </c>
      <c r="AF974">
        <f>ROUND(O974, 0)</f>
        <v>2</v>
      </c>
      <c r="AG974">
        <f>IF(J974 = "", 999, ROUND(J974*10, 0))</f>
        <v>39</v>
      </c>
    </row>
    <row r="975" spans="1:33" x14ac:dyDescent="0.25">
      <c r="A975">
        <v>581</v>
      </c>
      <c r="B975" t="s">
        <v>1221</v>
      </c>
      <c r="C975" t="s">
        <v>1220</v>
      </c>
      <c r="D975" t="s">
        <v>17</v>
      </c>
      <c r="E975" t="s">
        <v>2</v>
      </c>
      <c r="F975" t="s">
        <v>470</v>
      </c>
      <c r="G975" t="s">
        <v>11</v>
      </c>
      <c r="H975">
        <v>2940.49</v>
      </c>
      <c r="I975">
        <v>14.33</v>
      </c>
      <c r="J975">
        <v>1.2</v>
      </c>
      <c r="K975">
        <v>-7.18</v>
      </c>
      <c r="L975">
        <v>3.52</v>
      </c>
      <c r="N975" s="2">
        <v>4.2900000000000001E-2</v>
      </c>
      <c r="O975">
        <v>6.98</v>
      </c>
      <c r="P975">
        <v>0</v>
      </c>
      <c r="Q975" s="2">
        <v>0.1239</v>
      </c>
      <c r="R975" s="2">
        <v>0.16450000000000001</v>
      </c>
      <c r="S975" s="2">
        <v>-4.8800000000000003E-2</v>
      </c>
      <c r="T975">
        <v>1.34</v>
      </c>
      <c r="U975" s="1">
        <v>45876.354166666664</v>
      </c>
      <c r="V975">
        <v>791.41</v>
      </c>
      <c r="W975">
        <v>57.18</v>
      </c>
      <c r="X975">
        <v>53.45</v>
      </c>
      <c r="Y975" s="3">
        <f>DATE(YEAR(U975), MONTH(U975), DAY(U975))</f>
        <v>45876</v>
      </c>
      <c r="Z975" t="str">
        <f>IF(TEXT(U975, "hh:mm") = "00:00", "08:30", TEXT(U975, "hh:mm"))</f>
        <v>08:30</v>
      </c>
      <c r="AA975" s="3">
        <f>WORKDAY(AB975,-1,[1]USHolidays!$B$2:$B$11)</f>
        <v>45874</v>
      </c>
      <c r="AB975" s="3">
        <f>IF(WEEKDAY(Y975,2)=6,Y975-1,IF(WEEKDAY(Y975,2)=7,Y975-2,IF(Z975="08:30",IF(WEEKDAY(Y975,2)=1,Y975-3, Y975-1),Y975)))</f>
        <v>45875</v>
      </c>
      <c r="AC975" s="3">
        <f>WORKDAY(AB975,1,[1]USHolidays!$B$2:$B$11)</f>
        <v>45876</v>
      </c>
      <c r="AD975">
        <f>ROUND(P975*10, 0)</f>
        <v>0</v>
      </c>
      <c r="AE975">
        <f>ROUND(N975*20, 0)</f>
        <v>1</v>
      </c>
      <c r="AF975">
        <f>ROUND(O975, 0)</f>
        <v>7</v>
      </c>
      <c r="AG975">
        <f>IF(J975 = "", 999, ROUND(J975*10, 0))</f>
        <v>12</v>
      </c>
    </row>
    <row r="976" spans="1:33" x14ac:dyDescent="0.25">
      <c r="A976">
        <v>170</v>
      </c>
      <c r="B976" t="s">
        <v>1219</v>
      </c>
      <c r="C976" t="s">
        <v>1218</v>
      </c>
      <c r="D976" t="s">
        <v>3</v>
      </c>
      <c r="E976" t="s">
        <v>88</v>
      </c>
      <c r="F976" t="s">
        <v>111</v>
      </c>
      <c r="G976" t="s">
        <v>494</v>
      </c>
      <c r="H976">
        <v>12909.92</v>
      </c>
      <c r="I976">
        <v>8.32</v>
      </c>
      <c r="J976">
        <v>0.74</v>
      </c>
      <c r="K976">
        <v>9.2200000000000006</v>
      </c>
      <c r="L976">
        <v>0.77</v>
      </c>
      <c r="M976" s="2">
        <v>1.3299999999999999E-2</v>
      </c>
      <c r="N976" s="2">
        <v>4.2900000000000001E-2</v>
      </c>
      <c r="O976">
        <v>2.36</v>
      </c>
      <c r="P976">
        <v>0.23</v>
      </c>
      <c r="Q976" s="2">
        <v>9.6000000000000002E-2</v>
      </c>
      <c r="R976" s="2">
        <v>0.40229999999999999</v>
      </c>
      <c r="S976" s="2">
        <v>0.51419999999999999</v>
      </c>
      <c r="T976">
        <v>1.41</v>
      </c>
      <c r="U976" s="1">
        <v>45862.354166666664</v>
      </c>
      <c r="V976">
        <v>13096.25</v>
      </c>
      <c r="W976">
        <v>9.39</v>
      </c>
      <c r="X976">
        <v>8.5399999999999991</v>
      </c>
      <c r="Y976" s="3">
        <f>DATE(YEAR(U976), MONTH(U976), DAY(U976))</f>
        <v>45862</v>
      </c>
      <c r="Z976" t="str">
        <f>IF(TEXT(U976, "hh:mm") = "00:00", "08:30", TEXT(U976, "hh:mm"))</f>
        <v>08:30</v>
      </c>
      <c r="AA976" s="3">
        <f>WORKDAY(AB976,-1,[1]USHolidays!$B$2:$B$11)</f>
        <v>45860</v>
      </c>
      <c r="AB976" s="3">
        <f>IF(WEEKDAY(Y976,2)=6,Y976-1,IF(WEEKDAY(Y976,2)=7,Y976-2,IF(Z976="08:30",IF(WEEKDAY(Y976,2)=1,Y976-3, Y976-1),Y976)))</f>
        <v>45861</v>
      </c>
      <c r="AC976" s="3">
        <f>WORKDAY(AB976,1,[1]USHolidays!$B$2:$B$11)</f>
        <v>45862</v>
      </c>
      <c r="AD976">
        <f>ROUND(P976*10, 0)</f>
        <v>2</v>
      </c>
      <c r="AE976">
        <f>ROUND(N976*20, 0)</f>
        <v>1</v>
      </c>
      <c r="AF976">
        <f>ROUND(O976, 0)</f>
        <v>2</v>
      </c>
      <c r="AG976">
        <f>IF(J976 = "", 999, ROUND(J976*10, 0))</f>
        <v>7</v>
      </c>
    </row>
    <row r="977" spans="1:33" x14ac:dyDescent="0.25">
      <c r="A977">
        <v>40</v>
      </c>
      <c r="B977" t="s">
        <v>1217</v>
      </c>
      <c r="C977" t="s">
        <v>1216</v>
      </c>
      <c r="D977" t="s">
        <v>17</v>
      </c>
      <c r="E977" t="s">
        <v>51</v>
      </c>
      <c r="F977" t="s">
        <v>932</v>
      </c>
      <c r="G977" t="s">
        <v>11</v>
      </c>
      <c r="H977">
        <v>3747.92</v>
      </c>
      <c r="I977">
        <v>20.399999999999999</v>
      </c>
      <c r="K977">
        <v>49.34</v>
      </c>
      <c r="L977">
        <v>0.95</v>
      </c>
      <c r="M977" s="2">
        <v>4.5199999999999997E-2</v>
      </c>
      <c r="N977" s="2">
        <v>4.2799999999999998E-2</v>
      </c>
      <c r="O977">
        <v>2.91</v>
      </c>
      <c r="P977">
        <v>0.7</v>
      </c>
      <c r="Q977" s="2">
        <v>0.1198</v>
      </c>
      <c r="R977" s="2">
        <v>-5.7000000000000002E-3</v>
      </c>
      <c r="S977" s="2">
        <v>-3.3999999999999998E-3</v>
      </c>
      <c r="T977">
        <v>0.82</v>
      </c>
      <c r="U977" s="1">
        <v>45876.354166666664</v>
      </c>
      <c r="V977">
        <v>528.64</v>
      </c>
      <c r="W977">
        <v>70</v>
      </c>
      <c r="X977">
        <v>64.58</v>
      </c>
      <c r="Y977" s="3">
        <f>DATE(YEAR(U977), MONTH(U977), DAY(U977))</f>
        <v>45876</v>
      </c>
      <c r="Z977" t="str">
        <f>IF(TEXT(U977, "hh:mm") = "00:00", "08:30", TEXT(U977, "hh:mm"))</f>
        <v>08:30</v>
      </c>
      <c r="AA977" s="3">
        <f>WORKDAY(AB977,-1,[1]USHolidays!$B$2:$B$11)</f>
        <v>45874</v>
      </c>
      <c r="AB977" s="3">
        <f>IF(WEEKDAY(Y977,2)=6,Y977-1,IF(WEEKDAY(Y977,2)=7,Y977-2,IF(Z977="08:30",IF(WEEKDAY(Y977,2)=1,Y977-3, Y977-1),Y977)))</f>
        <v>45875</v>
      </c>
      <c r="AC977" s="3">
        <f>WORKDAY(AB977,1,[1]USHolidays!$B$2:$B$11)</f>
        <v>45876</v>
      </c>
      <c r="AD977">
        <f>ROUND(P977*10, 0)</f>
        <v>7</v>
      </c>
      <c r="AE977">
        <f>ROUND(N977*20, 0)</f>
        <v>1</v>
      </c>
      <c r="AF977">
        <f>ROUND(O977, 0)</f>
        <v>3</v>
      </c>
      <c r="AG977">
        <f>IF(J977 = "", 999, ROUND(J977*10, 0))</f>
        <v>999</v>
      </c>
    </row>
    <row r="978" spans="1:33" x14ac:dyDescent="0.25">
      <c r="A978">
        <v>34</v>
      </c>
      <c r="B978" t="s">
        <v>1215</v>
      </c>
      <c r="C978" t="s">
        <v>1214</v>
      </c>
      <c r="D978" t="s">
        <v>17</v>
      </c>
      <c r="E978" t="s">
        <v>88</v>
      </c>
      <c r="F978" t="s">
        <v>320</v>
      </c>
      <c r="G978" t="s">
        <v>11</v>
      </c>
      <c r="H978">
        <v>3329.03</v>
      </c>
      <c r="I978">
        <v>33.5</v>
      </c>
      <c r="J978">
        <v>2.58</v>
      </c>
      <c r="K978">
        <v>34.75</v>
      </c>
      <c r="L978">
        <v>1.79</v>
      </c>
      <c r="M978" s="2">
        <v>1.49E-2</v>
      </c>
      <c r="N978" s="2">
        <v>4.2599999999999999E-2</v>
      </c>
      <c r="O978">
        <v>3.04</v>
      </c>
      <c r="P978">
        <v>1.1299999999999999</v>
      </c>
      <c r="Q978" s="2">
        <v>2.92E-2</v>
      </c>
      <c r="R978" s="2">
        <v>5.2200000000000003E-2</v>
      </c>
      <c r="S978" s="2">
        <v>-8.5800000000000001E-2</v>
      </c>
      <c r="T978">
        <v>1.1399999999999999</v>
      </c>
      <c r="U978" s="1">
        <v>45924.6875</v>
      </c>
      <c r="V978">
        <v>446.53</v>
      </c>
      <c r="W978">
        <v>67.8</v>
      </c>
      <c r="X978">
        <v>61.69</v>
      </c>
      <c r="Y978" s="3">
        <f>DATE(YEAR(U978), MONTH(U978), DAY(U978))</f>
        <v>45924</v>
      </c>
      <c r="Z978" t="str">
        <f>IF(TEXT(U978, "hh:mm") = "00:00", "08:30", TEXT(U978, "hh:mm"))</f>
        <v>16:30</v>
      </c>
      <c r="AA978" s="3">
        <f>WORKDAY(AB978,-1,[1]USHolidays!$B$2:$B$11)</f>
        <v>45923</v>
      </c>
      <c r="AB978" s="3">
        <f>IF(WEEKDAY(Y978,2)=6,Y978-1,IF(WEEKDAY(Y978,2)=7,Y978-2,IF(Z978="08:30",IF(WEEKDAY(Y978,2)=1,Y978-3, Y978-1),Y978)))</f>
        <v>45924</v>
      </c>
      <c r="AC978" s="3">
        <f>WORKDAY(AB978,1,[1]USHolidays!$B$2:$B$11)</f>
        <v>45925</v>
      </c>
      <c r="AD978">
        <f>ROUND(P978*10, 0)</f>
        <v>11</v>
      </c>
      <c r="AE978">
        <f>ROUND(N978*20, 0)</f>
        <v>1</v>
      </c>
      <c r="AF978">
        <f>ROUND(O978, 0)</f>
        <v>3</v>
      </c>
      <c r="AG978">
        <f>IF(J978 = "", 999, ROUND(J978*10, 0))</f>
        <v>26</v>
      </c>
    </row>
    <row r="979" spans="1:33" x14ac:dyDescent="0.25">
      <c r="A979">
        <v>767</v>
      </c>
      <c r="B979" t="s">
        <v>1213</v>
      </c>
      <c r="C979" t="s">
        <v>1212</v>
      </c>
      <c r="D979" t="s">
        <v>60</v>
      </c>
      <c r="E979" t="s">
        <v>8</v>
      </c>
      <c r="F979" t="s">
        <v>567</v>
      </c>
      <c r="G979" t="s">
        <v>11</v>
      </c>
      <c r="H979">
        <v>17987.599999999999</v>
      </c>
      <c r="I979">
        <v>27.24</v>
      </c>
      <c r="J979">
        <v>2.66</v>
      </c>
      <c r="K979">
        <v>36.29</v>
      </c>
      <c r="L979">
        <v>6.17</v>
      </c>
      <c r="N979" s="2">
        <v>4.2200000000000001E-2</v>
      </c>
      <c r="O979">
        <v>3.13</v>
      </c>
      <c r="P979">
        <v>0.71</v>
      </c>
      <c r="Q979" s="2">
        <v>0.21709999999999999</v>
      </c>
      <c r="R979" s="2">
        <v>-0.1328</v>
      </c>
      <c r="S979" s="2">
        <v>-0.18540000000000001</v>
      </c>
      <c r="T979">
        <v>1.07</v>
      </c>
      <c r="U979" s="1">
        <v>45873.354166666664</v>
      </c>
      <c r="V979">
        <v>759.16</v>
      </c>
      <c r="W979">
        <v>349.62</v>
      </c>
      <c r="X979">
        <v>302.19</v>
      </c>
      <c r="Y979" s="3">
        <f>DATE(YEAR(U979), MONTH(U979), DAY(U979))</f>
        <v>45873</v>
      </c>
      <c r="Z979" t="str">
        <f>IF(TEXT(U979, "hh:mm") = "00:00", "08:30", TEXT(U979, "hh:mm"))</f>
        <v>08:30</v>
      </c>
      <c r="AA979" s="3">
        <f>WORKDAY(AB979,-1,[1]USHolidays!$B$2:$B$11)</f>
        <v>45869</v>
      </c>
      <c r="AB979" s="3">
        <f>IF(WEEKDAY(Y979,2)=6,Y979-1,IF(WEEKDAY(Y979,2)=7,Y979-2,IF(Z979="08:30",IF(WEEKDAY(Y979,2)=1,Y979-3, Y979-1),Y979)))</f>
        <v>45870</v>
      </c>
      <c r="AC979" s="3">
        <f>WORKDAY(AB979,1,[1]USHolidays!$B$2:$B$11)</f>
        <v>45873</v>
      </c>
      <c r="AD979">
        <f>ROUND(P979*10, 0)</f>
        <v>7</v>
      </c>
      <c r="AE979">
        <f>ROUND(N979*20, 0)</f>
        <v>1</v>
      </c>
      <c r="AF979">
        <f>ROUND(O979, 0)</f>
        <v>3</v>
      </c>
      <c r="AG979">
        <f>IF(J979 = "", 999, ROUND(J979*10, 0))</f>
        <v>27</v>
      </c>
    </row>
    <row r="980" spans="1:33" x14ac:dyDescent="0.25">
      <c r="A980">
        <v>632</v>
      </c>
      <c r="B980" t="s">
        <v>1211</v>
      </c>
      <c r="C980" t="s">
        <v>1210</v>
      </c>
      <c r="D980" t="s">
        <v>60</v>
      </c>
      <c r="E980" t="s">
        <v>29</v>
      </c>
      <c r="F980" t="s">
        <v>330</v>
      </c>
      <c r="G980" t="s">
        <v>11</v>
      </c>
      <c r="H980">
        <v>73781.490000000005</v>
      </c>
      <c r="I980">
        <v>12.95</v>
      </c>
      <c r="J980">
        <v>4.87</v>
      </c>
      <c r="K980">
        <v>18.489999999999998</v>
      </c>
      <c r="L980">
        <v>7.42</v>
      </c>
      <c r="M980" s="2">
        <v>7.51E-2</v>
      </c>
      <c r="N980" s="2">
        <v>4.2200000000000001E-2</v>
      </c>
      <c r="O980">
        <v>2.68</v>
      </c>
      <c r="P980">
        <v>1.84</v>
      </c>
      <c r="Q980" s="2">
        <v>6.3500000000000001E-2</v>
      </c>
      <c r="R980" s="2">
        <v>-8.5699999999999998E-2</v>
      </c>
      <c r="S980" s="2">
        <v>-0.309</v>
      </c>
      <c r="T980">
        <v>1.0900000000000001</v>
      </c>
      <c r="U980" s="1">
        <v>45867.354166666664</v>
      </c>
      <c r="V980">
        <v>5740.3</v>
      </c>
      <c r="W980">
        <v>105.31</v>
      </c>
      <c r="X980">
        <v>87.13</v>
      </c>
      <c r="Y980" s="3">
        <f>DATE(YEAR(U980), MONTH(U980), DAY(U980))</f>
        <v>45867</v>
      </c>
      <c r="Z980" t="str">
        <f>IF(TEXT(U980, "hh:mm") = "00:00", "08:30", TEXT(U980, "hh:mm"))</f>
        <v>08:30</v>
      </c>
      <c r="AA980" s="3">
        <f>WORKDAY(AB980,-1,[1]USHolidays!$B$2:$B$11)</f>
        <v>45863</v>
      </c>
      <c r="AB980" s="3">
        <f>IF(WEEKDAY(Y980,2)=6,Y980-1,IF(WEEKDAY(Y980,2)=7,Y980-2,IF(Z980="08:30",IF(WEEKDAY(Y980,2)=1,Y980-3, Y980-1),Y980)))</f>
        <v>45866</v>
      </c>
      <c r="AC980" s="3">
        <f>WORKDAY(AB980,1,[1]USHolidays!$B$2:$B$11)</f>
        <v>45867</v>
      </c>
      <c r="AD980">
        <f>ROUND(P980*10, 0)</f>
        <v>18</v>
      </c>
      <c r="AE980">
        <f>ROUND(N980*20, 0)</f>
        <v>1</v>
      </c>
      <c r="AF980">
        <f>ROUND(O980, 0)</f>
        <v>3</v>
      </c>
      <c r="AG980">
        <f>IF(J980 = "", 999, ROUND(J980*10, 0))</f>
        <v>49</v>
      </c>
    </row>
    <row r="981" spans="1:33" x14ac:dyDescent="0.25">
      <c r="A981">
        <v>720</v>
      </c>
      <c r="B981" t="s">
        <v>1209</v>
      </c>
      <c r="C981" t="s">
        <v>1208</v>
      </c>
      <c r="D981" t="s">
        <v>991</v>
      </c>
      <c r="E981" t="s">
        <v>29</v>
      </c>
      <c r="F981" t="s">
        <v>84</v>
      </c>
      <c r="G981" t="s">
        <v>56</v>
      </c>
      <c r="H981">
        <v>80433.210000000006</v>
      </c>
      <c r="I981">
        <v>49.32</v>
      </c>
      <c r="J981">
        <v>5.23</v>
      </c>
      <c r="K981">
        <v>28.01</v>
      </c>
      <c r="L981">
        <v>1.47</v>
      </c>
      <c r="M981" s="2">
        <v>1.3299999999999999E-2</v>
      </c>
      <c r="N981" s="2">
        <v>4.2099999999999999E-2</v>
      </c>
      <c r="O981">
        <v>2.02</v>
      </c>
      <c r="P981">
        <v>0.17</v>
      </c>
      <c r="Q981" s="2">
        <v>0.223</v>
      </c>
      <c r="R981" s="2">
        <v>-8.0399999999999999E-2</v>
      </c>
      <c r="S981" s="2">
        <v>0.1133</v>
      </c>
      <c r="T981">
        <v>0.76</v>
      </c>
      <c r="U981" s="1">
        <v>45875.354166666664</v>
      </c>
      <c r="V981">
        <v>1409.65</v>
      </c>
      <c r="W981">
        <v>196.65</v>
      </c>
      <c r="X981">
        <v>178.55</v>
      </c>
      <c r="Y981" s="3">
        <f>DATE(YEAR(U981), MONTH(U981), DAY(U981))</f>
        <v>45875</v>
      </c>
      <c r="Z981" t="str">
        <f>IF(TEXT(U981, "hh:mm") = "00:00", "08:30", TEXT(U981, "hh:mm"))</f>
        <v>08:30</v>
      </c>
      <c r="AA981" s="3">
        <f>WORKDAY(AB981,-1,[1]USHolidays!$B$2:$B$11)</f>
        <v>45873</v>
      </c>
      <c r="AB981" s="3">
        <f>IF(WEEKDAY(Y981,2)=6,Y981-1,IF(WEEKDAY(Y981,2)=7,Y981-2,IF(Z981="08:30",IF(WEEKDAY(Y981,2)=1,Y981-3, Y981-1),Y981)))</f>
        <v>45874</v>
      </c>
      <c r="AC981" s="3">
        <f>WORKDAY(AB981,1,[1]USHolidays!$B$2:$B$11)</f>
        <v>45875</v>
      </c>
      <c r="AD981">
        <f>ROUND(P981*10, 0)</f>
        <v>2</v>
      </c>
      <c r="AE981">
        <f>ROUND(N981*20, 0)</f>
        <v>1</v>
      </c>
      <c r="AF981">
        <f>ROUND(O981, 0)</f>
        <v>2</v>
      </c>
      <c r="AG981">
        <f>IF(J981 = "", 999, ROUND(J981*10, 0))</f>
        <v>52</v>
      </c>
    </row>
    <row r="982" spans="1:33" x14ac:dyDescent="0.25">
      <c r="A982">
        <v>9</v>
      </c>
      <c r="B982" t="s">
        <v>1207</v>
      </c>
      <c r="C982" t="s">
        <v>1206</v>
      </c>
      <c r="D982" t="s">
        <v>17</v>
      </c>
      <c r="E982" t="s">
        <v>2</v>
      </c>
      <c r="F982" t="s">
        <v>325</v>
      </c>
      <c r="G982" t="s">
        <v>11</v>
      </c>
      <c r="H982">
        <v>3212.01</v>
      </c>
      <c r="I982">
        <v>9.0399999999999991</v>
      </c>
      <c r="J982">
        <v>1.48</v>
      </c>
      <c r="K982">
        <v>31.15</v>
      </c>
      <c r="L982">
        <v>4.5199999999999996</v>
      </c>
      <c r="M982" s="2">
        <v>1.0500000000000001E-2</v>
      </c>
      <c r="N982" s="2">
        <v>4.2000000000000003E-2</v>
      </c>
      <c r="O982">
        <v>4.95</v>
      </c>
      <c r="P982">
        <v>0.89</v>
      </c>
      <c r="Q982" s="2">
        <v>6.2100000000000002E-2</v>
      </c>
      <c r="R982" s="2">
        <v>8.09E-2</v>
      </c>
      <c r="S982" s="2">
        <v>-0.16200000000000001</v>
      </c>
      <c r="T982">
        <v>1.31</v>
      </c>
      <c r="U982" s="1">
        <v>45902.354166666664</v>
      </c>
      <c r="V982">
        <v>1545.12</v>
      </c>
      <c r="W982">
        <v>57.89</v>
      </c>
      <c r="X982">
        <v>48.21</v>
      </c>
      <c r="Y982" s="3">
        <f>DATE(YEAR(U982), MONTH(U982), DAY(U982))</f>
        <v>45902</v>
      </c>
      <c r="Z982" t="str">
        <f>IF(TEXT(U982, "hh:mm") = "00:00", "08:30", TEXT(U982, "hh:mm"))</f>
        <v>08:30</v>
      </c>
      <c r="AA982" s="3">
        <f>WORKDAY(AB982,-1,[1]USHolidays!$B$2:$B$11)</f>
        <v>45898</v>
      </c>
      <c r="AB982" s="3">
        <f>IF(WEEKDAY(Y982,2)=6,Y982-1,IF(WEEKDAY(Y982,2)=7,Y982-2,IF(Z982="08:30",IF(WEEKDAY(Y982,2)=1,Y982-3, Y982-1),Y982)))</f>
        <v>45901</v>
      </c>
      <c r="AC982" s="3">
        <f>WORKDAY(AB982,1,[1]USHolidays!$B$2:$B$11)</f>
        <v>45902</v>
      </c>
      <c r="AD982">
        <f>ROUND(P982*10, 0)</f>
        <v>9</v>
      </c>
      <c r="AE982">
        <f>ROUND(N982*20, 0)</f>
        <v>1</v>
      </c>
      <c r="AF982">
        <f>ROUND(O982, 0)</f>
        <v>5</v>
      </c>
      <c r="AG982">
        <f>IF(J982 = "", 999, ROUND(J982*10, 0))</f>
        <v>15</v>
      </c>
    </row>
    <row r="983" spans="1:33" x14ac:dyDescent="0.25">
      <c r="A983">
        <v>8</v>
      </c>
      <c r="B983" t="s">
        <v>1205</v>
      </c>
      <c r="C983" t="s">
        <v>1204</v>
      </c>
      <c r="D983" t="s">
        <v>17</v>
      </c>
      <c r="E983" t="s">
        <v>119</v>
      </c>
      <c r="F983" t="s">
        <v>446</v>
      </c>
      <c r="G983" t="s">
        <v>11</v>
      </c>
      <c r="H983">
        <v>5165.28</v>
      </c>
      <c r="I983">
        <v>7.74</v>
      </c>
      <c r="J983">
        <v>4.16</v>
      </c>
      <c r="K983">
        <v>33.96</v>
      </c>
      <c r="M983" s="2">
        <v>2.3599999999999999E-2</v>
      </c>
      <c r="N983" s="2">
        <v>4.19E-2</v>
      </c>
      <c r="O983">
        <v>7.18</v>
      </c>
      <c r="P983">
        <v>0.15</v>
      </c>
      <c r="Q983" s="2">
        <v>0.56930000000000003</v>
      </c>
      <c r="R983" s="2">
        <v>-3.04E-2</v>
      </c>
      <c r="S983" s="2">
        <v>6.3E-2</v>
      </c>
      <c r="T983">
        <v>0.55000000000000004</v>
      </c>
      <c r="U983" s="1">
        <v>45868.6875</v>
      </c>
      <c r="V983">
        <v>437.91</v>
      </c>
      <c r="W983">
        <v>39.6</v>
      </c>
      <c r="X983">
        <v>34.42</v>
      </c>
      <c r="Y983" s="3">
        <f>DATE(YEAR(U983), MONTH(U983), DAY(U983))</f>
        <v>45868</v>
      </c>
      <c r="Z983" t="str">
        <f>IF(TEXT(U983, "hh:mm") = "00:00", "08:30", TEXT(U983, "hh:mm"))</f>
        <v>16:30</v>
      </c>
      <c r="AA983" s="3">
        <f>WORKDAY(AB983,-1,[1]USHolidays!$B$2:$B$11)</f>
        <v>45867</v>
      </c>
      <c r="AB983" s="3">
        <f>IF(WEEKDAY(Y983,2)=6,Y983-1,IF(WEEKDAY(Y983,2)=7,Y983-2,IF(Z983="08:30",IF(WEEKDAY(Y983,2)=1,Y983-3, Y983-1),Y983)))</f>
        <v>45868</v>
      </c>
      <c r="AC983" s="3">
        <f>WORKDAY(AB983,1,[1]USHolidays!$B$2:$B$11)</f>
        <v>45869</v>
      </c>
      <c r="AD983">
        <f>ROUND(P983*10, 0)</f>
        <v>2</v>
      </c>
      <c r="AE983">
        <f>ROUND(N983*20, 0)</f>
        <v>1</v>
      </c>
      <c r="AF983">
        <f>ROUND(O983, 0)</f>
        <v>7</v>
      </c>
      <c r="AG983">
        <f>IF(J983 = "", 999, ROUND(J983*10, 0))</f>
        <v>42</v>
      </c>
    </row>
    <row r="984" spans="1:33" x14ac:dyDescent="0.25">
      <c r="A984">
        <v>188</v>
      </c>
      <c r="B984" t="s">
        <v>1203</v>
      </c>
      <c r="C984" t="s">
        <v>1202</v>
      </c>
      <c r="D984" t="s">
        <v>3</v>
      </c>
      <c r="E984" t="s">
        <v>16</v>
      </c>
      <c r="F984" t="s">
        <v>353</v>
      </c>
      <c r="G984" t="s">
        <v>80</v>
      </c>
      <c r="H984">
        <v>50012.44</v>
      </c>
      <c r="I984">
        <v>19.43</v>
      </c>
      <c r="J984">
        <v>2.56</v>
      </c>
      <c r="K984">
        <v>37.549999999999997</v>
      </c>
      <c r="L984">
        <v>11.88</v>
      </c>
      <c r="M984" s="2">
        <v>7.1999999999999995E-2</v>
      </c>
      <c r="N984" s="2">
        <v>4.19E-2</v>
      </c>
      <c r="O984">
        <v>3.17</v>
      </c>
      <c r="P984">
        <v>0.67</v>
      </c>
      <c r="Q984" s="2">
        <v>2.93E-2</v>
      </c>
      <c r="R984" s="2">
        <v>0.1961</v>
      </c>
      <c r="S984" s="2">
        <v>0.24199999999999999</v>
      </c>
      <c r="T984">
        <v>0.97</v>
      </c>
      <c r="U984" s="1">
        <v>45863.354166666664</v>
      </c>
      <c r="V984">
        <v>296.60000000000002</v>
      </c>
      <c r="W984">
        <v>35.549999999999997</v>
      </c>
      <c r="X984">
        <v>33.979999999999997</v>
      </c>
      <c r="Y984" s="3">
        <f>DATE(YEAR(U984), MONTH(U984), DAY(U984))</f>
        <v>45863</v>
      </c>
      <c r="Z984" t="str">
        <f>IF(TEXT(U984, "hh:mm") = "00:00", "08:30", TEXT(U984, "hh:mm"))</f>
        <v>08:30</v>
      </c>
      <c r="AA984" s="3">
        <f>WORKDAY(AB984,-1,[1]USHolidays!$B$2:$B$11)</f>
        <v>45861</v>
      </c>
      <c r="AB984" s="3">
        <f>IF(WEEKDAY(Y984,2)=6,Y984-1,IF(WEEKDAY(Y984,2)=7,Y984-2,IF(Z984="08:30",IF(WEEKDAY(Y984,2)=1,Y984-3, Y984-1),Y984)))</f>
        <v>45862</v>
      </c>
      <c r="AC984" s="3">
        <f>WORKDAY(AB984,1,[1]USHolidays!$B$2:$B$11)</f>
        <v>45863</v>
      </c>
      <c r="AD984">
        <f>ROUND(P984*10, 0)</f>
        <v>7</v>
      </c>
      <c r="AE984">
        <f>ROUND(N984*20, 0)</f>
        <v>1</v>
      </c>
      <c r="AF984">
        <f>ROUND(O984, 0)</f>
        <v>3</v>
      </c>
      <c r="AG984">
        <f>IF(J984 = "", 999, ROUND(J984*10, 0))</f>
        <v>26</v>
      </c>
    </row>
    <row r="985" spans="1:33" x14ac:dyDescent="0.25">
      <c r="A985">
        <v>588</v>
      </c>
      <c r="B985" t="s">
        <v>1201</v>
      </c>
      <c r="C985" t="s">
        <v>1200</v>
      </c>
      <c r="D985" t="s">
        <v>60</v>
      </c>
      <c r="E985" t="s">
        <v>25</v>
      </c>
      <c r="F985" t="s">
        <v>395</v>
      </c>
      <c r="G985" t="s">
        <v>11</v>
      </c>
      <c r="H985">
        <v>17325.39</v>
      </c>
      <c r="I985">
        <v>37.46</v>
      </c>
      <c r="J985">
        <v>1.9</v>
      </c>
      <c r="K985">
        <v>17.41</v>
      </c>
      <c r="L985">
        <v>2.29</v>
      </c>
      <c r="M985" s="2">
        <v>4.5999999999999999E-3</v>
      </c>
      <c r="N985" s="2">
        <v>4.1700000000000001E-2</v>
      </c>
      <c r="O985">
        <v>2.2999999999999998</v>
      </c>
      <c r="P985">
        <v>0.03</v>
      </c>
      <c r="Q985" s="2">
        <v>0.16600000000000001</v>
      </c>
      <c r="R985" s="2">
        <v>0.45529999999999998</v>
      </c>
      <c r="S985" s="2">
        <v>-0.14230000000000001</v>
      </c>
      <c r="T985">
        <v>1.72</v>
      </c>
      <c r="U985" s="1">
        <v>45867.6875</v>
      </c>
      <c r="V985">
        <v>3455.18</v>
      </c>
      <c r="W985">
        <v>111.5</v>
      </c>
      <c r="X985">
        <v>108</v>
      </c>
      <c r="Y985" s="3">
        <f>DATE(YEAR(U985), MONTH(U985), DAY(U985))</f>
        <v>45867</v>
      </c>
      <c r="Z985" t="str">
        <f>IF(TEXT(U985, "hh:mm") = "00:00", "08:30", TEXT(U985, "hh:mm"))</f>
        <v>16:30</v>
      </c>
      <c r="AA985" s="3">
        <f>WORKDAY(AB985,-1,[1]USHolidays!$B$2:$B$11)</f>
        <v>45866</v>
      </c>
      <c r="AB985" s="3">
        <f>IF(WEEKDAY(Y985,2)=6,Y985-1,IF(WEEKDAY(Y985,2)=7,Y985-2,IF(Z985="08:30",IF(WEEKDAY(Y985,2)=1,Y985-3, Y985-1),Y985)))</f>
        <v>45867</v>
      </c>
      <c r="AC985" s="3">
        <f>WORKDAY(AB985,1,[1]USHolidays!$B$2:$B$11)</f>
        <v>45868</v>
      </c>
      <c r="AD985">
        <f>ROUND(P985*10, 0)</f>
        <v>0</v>
      </c>
      <c r="AE985">
        <f>ROUND(N985*20, 0)</f>
        <v>1</v>
      </c>
      <c r="AF985">
        <f>ROUND(O985, 0)</f>
        <v>2</v>
      </c>
      <c r="AG985">
        <f>IF(J985 = "", 999, ROUND(J985*10, 0))</f>
        <v>19</v>
      </c>
    </row>
    <row r="986" spans="1:33" x14ac:dyDescent="0.25">
      <c r="A986">
        <v>87</v>
      </c>
      <c r="B986" t="s">
        <v>1199</v>
      </c>
      <c r="C986" t="s">
        <v>1198</v>
      </c>
      <c r="D986" t="s">
        <v>17</v>
      </c>
      <c r="E986" t="s">
        <v>51</v>
      </c>
      <c r="F986" t="s">
        <v>364</v>
      </c>
      <c r="G986" t="s">
        <v>11</v>
      </c>
      <c r="H986">
        <v>4141.01</v>
      </c>
      <c r="I986">
        <v>14.58</v>
      </c>
      <c r="J986">
        <v>2.79</v>
      </c>
      <c r="K986">
        <v>50.13</v>
      </c>
      <c r="L986">
        <v>0.19</v>
      </c>
      <c r="M986" s="2">
        <v>4.7300000000000002E-2</v>
      </c>
      <c r="N986" s="2">
        <v>4.1700000000000001E-2</v>
      </c>
      <c r="O986">
        <v>2.89</v>
      </c>
      <c r="P986">
        <v>1.19</v>
      </c>
      <c r="Q986" s="2">
        <v>0.12670000000000001</v>
      </c>
      <c r="R986" s="2">
        <v>-6.6199999999999995E-2</v>
      </c>
      <c r="S986" s="2">
        <v>-2.41E-2</v>
      </c>
      <c r="T986">
        <v>0.68</v>
      </c>
      <c r="U986" s="1">
        <v>45868.6875</v>
      </c>
      <c r="V986">
        <v>542.4</v>
      </c>
      <c r="W986">
        <v>60.83</v>
      </c>
      <c r="X986">
        <v>57.11</v>
      </c>
      <c r="Y986" s="3">
        <f>DATE(YEAR(U986), MONTH(U986), DAY(U986))</f>
        <v>45868</v>
      </c>
      <c r="Z986" t="str">
        <f>IF(TEXT(U986, "hh:mm") = "00:00", "08:30", TEXT(U986, "hh:mm"))</f>
        <v>16:30</v>
      </c>
      <c r="AA986" s="3">
        <f>WORKDAY(AB986,-1,[1]USHolidays!$B$2:$B$11)</f>
        <v>45867</v>
      </c>
      <c r="AB986" s="3">
        <f>IF(WEEKDAY(Y986,2)=6,Y986-1,IF(WEEKDAY(Y986,2)=7,Y986-2,IF(Z986="08:30",IF(WEEKDAY(Y986,2)=1,Y986-3, Y986-1),Y986)))</f>
        <v>45868</v>
      </c>
      <c r="AC986" s="3">
        <f>WORKDAY(AB986,1,[1]USHolidays!$B$2:$B$11)</f>
        <v>45869</v>
      </c>
      <c r="AD986">
        <f>ROUND(P986*10, 0)</f>
        <v>12</v>
      </c>
      <c r="AE986">
        <f>ROUND(N986*20, 0)</f>
        <v>1</v>
      </c>
      <c r="AF986">
        <f>ROUND(O986, 0)</f>
        <v>3</v>
      </c>
      <c r="AG986">
        <f>IF(J986 = "", 999, ROUND(J986*10, 0))</f>
        <v>28</v>
      </c>
    </row>
    <row r="987" spans="1:33" x14ac:dyDescent="0.25">
      <c r="A987">
        <v>310</v>
      </c>
      <c r="B987" t="s">
        <v>1197</v>
      </c>
      <c r="C987" t="s">
        <v>1196</v>
      </c>
      <c r="D987" t="s">
        <v>60</v>
      </c>
      <c r="E987" t="s">
        <v>29</v>
      </c>
      <c r="F987" t="s">
        <v>1021</v>
      </c>
      <c r="G987" t="s">
        <v>11</v>
      </c>
      <c r="H987">
        <v>23347.31</v>
      </c>
      <c r="I987">
        <v>28.4</v>
      </c>
      <c r="J987">
        <v>3.68</v>
      </c>
      <c r="K987">
        <v>65.63</v>
      </c>
      <c r="L987">
        <v>7.49</v>
      </c>
      <c r="M987" s="2">
        <v>1.2200000000000001E-2</v>
      </c>
      <c r="N987" s="2">
        <v>4.1599999999999998E-2</v>
      </c>
      <c r="O987">
        <v>4.41</v>
      </c>
      <c r="P987">
        <v>0.56999999999999995</v>
      </c>
      <c r="Q987" s="2">
        <v>0.14729999999999999</v>
      </c>
      <c r="R987" s="2">
        <v>0.21690000000000001</v>
      </c>
      <c r="S987" s="2">
        <v>4.4299999999999999E-2</v>
      </c>
      <c r="T987">
        <v>0.98</v>
      </c>
      <c r="U987" s="1">
        <v>45867.354166666664</v>
      </c>
      <c r="V987">
        <v>612.16</v>
      </c>
      <c r="W987">
        <v>458.5</v>
      </c>
      <c r="X987">
        <v>437.44</v>
      </c>
      <c r="Y987" s="3">
        <f>DATE(YEAR(U987), MONTH(U987), DAY(U987))</f>
        <v>45867</v>
      </c>
      <c r="Z987" t="str">
        <f>IF(TEXT(U987, "hh:mm") = "00:00", "08:30", TEXT(U987, "hh:mm"))</f>
        <v>08:30</v>
      </c>
      <c r="AA987" s="3">
        <f>WORKDAY(AB987,-1,[1]USHolidays!$B$2:$B$11)</f>
        <v>45863</v>
      </c>
      <c r="AB987" s="3">
        <f>IF(WEEKDAY(Y987,2)=6,Y987-1,IF(WEEKDAY(Y987,2)=7,Y987-2,IF(Z987="08:30",IF(WEEKDAY(Y987,2)=1,Y987-3, Y987-1),Y987)))</f>
        <v>45866</v>
      </c>
      <c r="AC987" s="3">
        <f>WORKDAY(AB987,1,[1]USHolidays!$B$2:$B$11)</f>
        <v>45867</v>
      </c>
      <c r="AD987">
        <f>ROUND(P987*10, 0)</f>
        <v>6</v>
      </c>
      <c r="AE987">
        <f>ROUND(N987*20, 0)</f>
        <v>1</v>
      </c>
      <c r="AF987">
        <f>ROUND(O987, 0)</f>
        <v>4</v>
      </c>
      <c r="AG987">
        <f>IF(J987 = "", 999, ROUND(J987*10, 0))</f>
        <v>37</v>
      </c>
    </row>
    <row r="988" spans="1:33" x14ac:dyDescent="0.25">
      <c r="A988">
        <v>486</v>
      </c>
      <c r="B988" t="s">
        <v>1195</v>
      </c>
      <c r="C988" t="s">
        <v>1194</v>
      </c>
      <c r="D988" t="s">
        <v>60</v>
      </c>
      <c r="E988" t="s">
        <v>29</v>
      </c>
      <c r="F988" t="s">
        <v>163</v>
      </c>
      <c r="G988" t="s">
        <v>11</v>
      </c>
      <c r="H988">
        <v>12837.14</v>
      </c>
      <c r="I988">
        <v>28.56</v>
      </c>
      <c r="J988">
        <v>4.07</v>
      </c>
      <c r="K988">
        <v>53.07</v>
      </c>
      <c r="L988">
        <v>2.62</v>
      </c>
      <c r="M988" s="2">
        <v>1.3899999999999999E-2</v>
      </c>
      <c r="N988" s="2">
        <v>4.1599999999999998E-2</v>
      </c>
      <c r="O988">
        <v>3.37</v>
      </c>
      <c r="P988">
        <v>0.74</v>
      </c>
      <c r="Q988" s="2">
        <v>0.16339999999999999</v>
      </c>
      <c r="R988" s="2">
        <v>0.16</v>
      </c>
      <c r="S988" s="2">
        <v>8.5699999999999998E-2</v>
      </c>
      <c r="T988">
        <v>0.94</v>
      </c>
      <c r="U988" s="1">
        <v>45889.6875</v>
      </c>
      <c r="V988">
        <v>413.5</v>
      </c>
      <c r="W988">
        <v>254.78</v>
      </c>
      <c r="X988">
        <v>227.17</v>
      </c>
      <c r="Y988" s="3">
        <f>DATE(YEAR(U988), MONTH(U988), DAY(U988))</f>
        <v>45889</v>
      </c>
      <c r="Z988" t="str">
        <f>IF(TEXT(U988, "hh:mm") = "00:00", "08:30", TEXT(U988, "hh:mm"))</f>
        <v>16:30</v>
      </c>
      <c r="AA988" s="3">
        <f>WORKDAY(AB988,-1,[1]USHolidays!$B$2:$B$11)</f>
        <v>45888</v>
      </c>
      <c r="AB988" s="3">
        <f>IF(WEEKDAY(Y988,2)=6,Y988-1,IF(WEEKDAY(Y988,2)=7,Y988-2,IF(Z988="08:30",IF(WEEKDAY(Y988,2)=1,Y988-3, Y988-1),Y988)))</f>
        <v>45889</v>
      </c>
      <c r="AC988" s="3">
        <f>WORKDAY(AB988,1,[1]USHolidays!$B$2:$B$11)</f>
        <v>45890</v>
      </c>
      <c r="AD988">
        <f>ROUND(P988*10, 0)</f>
        <v>7</v>
      </c>
      <c r="AE988">
        <f>ROUND(N988*20, 0)</f>
        <v>1</v>
      </c>
      <c r="AF988">
        <f>ROUND(O988, 0)</f>
        <v>3</v>
      </c>
      <c r="AG988">
        <f>IF(J988 = "", 999, ROUND(J988*10, 0))</f>
        <v>41</v>
      </c>
    </row>
    <row r="989" spans="1:33" x14ac:dyDescent="0.25">
      <c r="A989">
        <v>380</v>
      </c>
      <c r="B989" t="s">
        <v>1193</v>
      </c>
      <c r="C989" t="s">
        <v>1192</v>
      </c>
      <c r="D989" t="s">
        <v>60</v>
      </c>
      <c r="E989" t="s">
        <v>29</v>
      </c>
      <c r="F989" t="s">
        <v>1072</v>
      </c>
      <c r="G989" t="s">
        <v>11</v>
      </c>
      <c r="H989">
        <v>16028.73</v>
      </c>
      <c r="I989">
        <v>45.89</v>
      </c>
      <c r="J989">
        <v>0.91</v>
      </c>
      <c r="K989">
        <v>15.23</v>
      </c>
      <c r="L989">
        <v>7.31</v>
      </c>
      <c r="M989" s="2">
        <v>2.1600000000000001E-2</v>
      </c>
      <c r="N989" s="2">
        <v>4.1500000000000002E-2</v>
      </c>
      <c r="O989">
        <v>2.95</v>
      </c>
      <c r="P989">
        <v>0.67</v>
      </c>
      <c r="Q989" s="2">
        <v>1.4500000000000001E-2</v>
      </c>
      <c r="R989" s="2">
        <v>9.1600000000000001E-2</v>
      </c>
      <c r="S989" s="2">
        <v>-9.2200000000000004E-2</v>
      </c>
      <c r="T989">
        <v>1.25</v>
      </c>
      <c r="U989" s="1">
        <v>45862.354166666664</v>
      </c>
      <c r="V989">
        <v>12017.91</v>
      </c>
      <c r="W989">
        <v>31.27</v>
      </c>
      <c r="X989">
        <v>30.52</v>
      </c>
      <c r="Y989" s="3">
        <f>DATE(YEAR(U989), MONTH(U989), DAY(U989))</f>
        <v>45862</v>
      </c>
      <c r="Z989" t="str">
        <f>IF(TEXT(U989, "hh:mm") = "00:00", "08:30", TEXT(U989, "hh:mm"))</f>
        <v>08:30</v>
      </c>
      <c r="AA989" s="3">
        <f>WORKDAY(AB989,-1,[1]USHolidays!$B$2:$B$11)</f>
        <v>45860</v>
      </c>
      <c r="AB989" s="3">
        <f>IF(WEEKDAY(Y989,2)=6,Y989-1,IF(WEEKDAY(Y989,2)=7,Y989-2,IF(Z989="08:30",IF(WEEKDAY(Y989,2)=1,Y989-3, Y989-1),Y989)))</f>
        <v>45861</v>
      </c>
      <c r="AC989" s="3">
        <f>WORKDAY(AB989,1,[1]USHolidays!$B$2:$B$11)</f>
        <v>45862</v>
      </c>
      <c r="AD989">
        <f>ROUND(P989*10, 0)</f>
        <v>7</v>
      </c>
      <c r="AE989">
        <f>ROUND(N989*20, 0)</f>
        <v>1</v>
      </c>
      <c r="AF989">
        <f>ROUND(O989, 0)</f>
        <v>3</v>
      </c>
      <c r="AG989">
        <f>IF(J989 = "", 999, ROUND(J989*10, 0))</f>
        <v>9</v>
      </c>
    </row>
    <row r="990" spans="1:33" x14ac:dyDescent="0.25">
      <c r="A990">
        <v>673</v>
      </c>
      <c r="B990" t="s">
        <v>1191</v>
      </c>
      <c r="C990" t="s">
        <v>1190</v>
      </c>
      <c r="D990" t="s">
        <v>3</v>
      </c>
      <c r="E990" t="s">
        <v>25</v>
      </c>
      <c r="F990" t="s">
        <v>63</v>
      </c>
      <c r="G990" t="s">
        <v>1189</v>
      </c>
      <c r="H990">
        <v>28899.68</v>
      </c>
      <c r="I990">
        <v>20.83</v>
      </c>
      <c r="J990">
        <v>4.9000000000000004</v>
      </c>
      <c r="K990">
        <v>0.94</v>
      </c>
      <c r="L990">
        <v>0.59</v>
      </c>
      <c r="M990" s="2">
        <v>4.0099999999999997E-2</v>
      </c>
      <c r="N990" s="2">
        <v>4.1300000000000003E-2</v>
      </c>
      <c r="O990">
        <v>13.86</v>
      </c>
      <c r="P990">
        <v>0.19</v>
      </c>
      <c r="Q990" s="2">
        <v>0.15079999999999999</v>
      </c>
      <c r="R990" s="2">
        <v>-3.5000000000000003E-2</v>
      </c>
      <c r="S990" s="2">
        <v>-0.2203</v>
      </c>
      <c r="T990">
        <v>0.93</v>
      </c>
      <c r="U990" s="1">
        <v>45855.6875</v>
      </c>
      <c r="V990">
        <v>5783.98</v>
      </c>
      <c r="W990">
        <v>3.07</v>
      </c>
      <c r="X990">
        <v>2.76</v>
      </c>
      <c r="Y990" s="3">
        <f>DATE(YEAR(U990), MONTH(U990), DAY(U990))</f>
        <v>45855</v>
      </c>
      <c r="Z990" t="str">
        <f>IF(TEXT(U990, "hh:mm") = "00:00", "08:30", TEXT(U990, "hh:mm"))</f>
        <v>16:30</v>
      </c>
      <c r="AA990" s="3">
        <f>WORKDAY(AB990,-1,[1]USHolidays!$B$2:$B$11)</f>
        <v>45854</v>
      </c>
      <c r="AB990" s="3">
        <f>IF(WEEKDAY(Y990,2)=6,Y990-1,IF(WEEKDAY(Y990,2)=7,Y990-2,IF(Z990="08:30",IF(WEEKDAY(Y990,2)=1,Y990-3, Y990-1),Y990)))</f>
        <v>45855</v>
      </c>
      <c r="AC990" s="3">
        <f>WORKDAY(AB990,1,[1]USHolidays!$B$2:$B$11)</f>
        <v>45856</v>
      </c>
      <c r="AD990">
        <f>ROUND(P990*10, 0)</f>
        <v>2</v>
      </c>
      <c r="AE990">
        <f>ROUND(N990*20, 0)</f>
        <v>1</v>
      </c>
      <c r="AF990">
        <f>ROUND(O990, 0)</f>
        <v>14</v>
      </c>
      <c r="AG990">
        <f>IF(J990 = "", 999, ROUND(J990*10, 0))</f>
        <v>49</v>
      </c>
    </row>
    <row r="991" spans="1:33" x14ac:dyDescent="0.25">
      <c r="A991">
        <v>233</v>
      </c>
      <c r="B991" t="s">
        <v>1188</v>
      </c>
      <c r="C991" t="s">
        <v>1187</v>
      </c>
      <c r="D991" t="s">
        <v>3</v>
      </c>
      <c r="E991" t="s">
        <v>25</v>
      </c>
      <c r="F991" t="s">
        <v>38</v>
      </c>
      <c r="G991" t="s">
        <v>11</v>
      </c>
      <c r="H991">
        <v>9817.2999999999993</v>
      </c>
      <c r="I991">
        <v>17.84</v>
      </c>
      <c r="J991">
        <v>2.0099999999999998</v>
      </c>
      <c r="K991">
        <v>31.85</v>
      </c>
      <c r="L991">
        <v>3.08</v>
      </c>
      <c r="M991" s="2">
        <v>2.24E-2</v>
      </c>
      <c r="N991" s="2">
        <v>4.1300000000000003E-2</v>
      </c>
      <c r="O991">
        <v>5.85</v>
      </c>
      <c r="P991">
        <v>0.24</v>
      </c>
      <c r="Q991" s="2">
        <v>0.1188</v>
      </c>
      <c r="R991" s="2">
        <v>-3.6600000000000001E-2</v>
      </c>
      <c r="S991" s="2">
        <v>3.6799999999999999E-2</v>
      </c>
      <c r="T991">
        <v>0.55000000000000004</v>
      </c>
      <c r="U991" s="1">
        <v>45875.6875</v>
      </c>
      <c r="V991">
        <v>750.19</v>
      </c>
      <c r="W991">
        <v>104.2</v>
      </c>
      <c r="X991">
        <v>88.27</v>
      </c>
      <c r="Y991" s="3">
        <f>DATE(YEAR(U991), MONTH(U991), DAY(U991))</f>
        <v>45875</v>
      </c>
      <c r="Z991" t="str">
        <f>IF(TEXT(U991, "hh:mm") = "00:00", "08:30", TEXT(U991, "hh:mm"))</f>
        <v>16:30</v>
      </c>
      <c r="AA991" s="3">
        <f>WORKDAY(AB991,-1,[1]USHolidays!$B$2:$B$11)</f>
        <v>45874</v>
      </c>
      <c r="AB991" s="3">
        <f>IF(WEEKDAY(Y991,2)=6,Y991-1,IF(WEEKDAY(Y991,2)=7,Y991-2,IF(Z991="08:30",IF(WEEKDAY(Y991,2)=1,Y991-3, Y991-1),Y991)))</f>
        <v>45875</v>
      </c>
      <c r="AC991" s="3">
        <f>WORKDAY(AB991,1,[1]USHolidays!$B$2:$B$11)</f>
        <v>45876</v>
      </c>
      <c r="AD991">
        <f>ROUND(P991*10, 0)</f>
        <v>2</v>
      </c>
      <c r="AE991">
        <f>ROUND(N991*20, 0)</f>
        <v>1</v>
      </c>
      <c r="AF991">
        <f>ROUND(O991, 0)</f>
        <v>6</v>
      </c>
      <c r="AG991">
        <f>IF(J991 = "", 999, ROUND(J991*10, 0))</f>
        <v>20</v>
      </c>
    </row>
    <row r="992" spans="1:33" x14ac:dyDescent="0.25">
      <c r="A992">
        <v>30</v>
      </c>
      <c r="B992" t="s">
        <v>1186</v>
      </c>
      <c r="C992" t="s">
        <v>1185</v>
      </c>
      <c r="D992" t="s">
        <v>3</v>
      </c>
      <c r="E992" t="s">
        <v>119</v>
      </c>
      <c r="F992" t="s">
        <v>516</v>
      </c>
      <c r="G992" t="s">
        <v>20</v>
      </c>
      <c r="H992">
        <v>3127.1</v>
      </c>
      <c r="I992">
        <v>9.31</v>
      </c>
      <c r="J992">
        <v>1.57</v>
      </c>
      <c r="K992">
        <v>36.83</v>
      </c>
      <c r="N992" s="2">
        <v>4.1000000000000002E-2</v>
      </c>
      <c r="O992">
        <v>0.65</v>
      </c>
      <c r="P992">
        <v>0.11</v>
      </c>
      <c r="Q992" s="2">
        <v>0.10489999999999999</v>
      </c>
      <c r="R992" s="2">
        <v>-1.3899999999999999E-2</v>
      </c>
      <c r="S992" s="2">
        <v>4.7699999999999999E-2</v>
      </c>
      <c r="U992" s="1">
        <v>45876.6875</v>
      </c>
      <c r="V992">
        <v>211.87</v>
      </c>
      <c r="W992">
        <v>39.25</v>
      </c>
      <c r="X992">
        <v>34.049999999999997</v>
      </c>
      <c r="Y992" s="3">
        <f>DATE(YEAR(U992), MONTH(U992), DAY(U992))</f>
        <v>45876</v>
      </c>
      <c r="Z992" t="str">
        <f>IF(TEXT(U992, "hh:mm") = "00:00", "08:30", TEXT(U992, "hh:mm"))</f>
        <v>16:30</v>
      </c>
      <c r="AA992" s="3">
        <f>WORKDAY(AB992,-1,[1]USHolidays!$B$2:$B$11)</f>
        <v>45875</v>
      </c>
      <c r="AB992" s="3">
        <f>IF(WEEKDAY(Y992,2)=6,Y992-1,IF(WEEKDAY(Y992,2)=7,Y992-2,IF(Z992="08:30",IF(WEEKDAY(Y992,2)=1,Y992-3, Y992-1),Y992)))</f>
        <v>45876</v>
      </c>
      <c r="AC992" s="3">
        <f>WORKDAY(AB992,1,[1]USHolidays!$B$2:$B$11)</f>
        <v>45877</v>
      </c>
      <c r="AD992">
        <f>ROUND(P992*10, 0)</f>
        <v>1</v>
      </c>
      <c r="AE992">
        <f>ROUND(N992*20, 0)</f>
        <v>1</v>
      </c>
      <c r="AF992">
        <f>ROUND(O992, 0)</f>
        <v>1</v>
      </c>
      <c r="AG992">
        <f>IF(J992 = "", 999, ROUND(J992*10, 0))</f>
        <v>16</v>
      </c>
    </row>
    <row r="993" spans="1:33" x14ac:dyDescent="0.25">
      <c r="A993">
        <v>200</v>
      </c>
      <c r="B993" t="s">
        <v>1184</v>
      </c>
      <c r="C993" t="s">
        <v>1183</v>
      </c>
      <c r="D993" t="s">
        <v>60</v>
      </c>
      <c r="E993" t="s">
        <v>88</v>
      </c>
      <c r="F993" t="s">
        <v>526</v>
      </c>
      <c r="G993" t="s">
        <v>11</v>
      </c>
      <c r="H993">
        <v>49825.57</v>
      </c>
      <c r="I993">
        <v>35.700000000000003</v>
      </c>
      <c r="J993">
        <v>2.11</v>
      </c>
      <c r="K993">
        <v>38.11</v>
      </c>
      <c r="L993">
        <v>3.52</v>
      </c>
      <c r="M993" s="2">
        <v>9.4999999999999998E-3</v>
      </c>
      <c r="N993" s="2">
        <v>4.0800000000000003E-2</v>
      </c>
      <c r="O993">
        <v>1.38</v>
      </c>
      <c r="P993">
        <v>0.14000000000000001</v>
      </c>
      <c r="Q993" s="2">
        <v>8.1600000000000006E-2</v>
      </c>
      <c r="R993" s="2">
        <v>6.9699999999999998E-2</v>
      </c>
      <c r="S993" s="2">
        <v>0.28810000000000002</v>
      </c>
      <c r="T993">
        <v>0.78</v>
      </c>
      <c r="U993" s="1">
        <v>45875.6875</v>
      </c>
      <c r="V993">
        <v>4087.61</v>
      </c>
      <c r="W993">
        <v>80.95</v>
      </c>
      <c r="X993">
        <v>73.37</v>
      </c>
      <c r="Y993" s="3">
        <f>DATE(YEAR(U993), MONTH(U993), DAY(U993))</f>
        <v>45875</v>
      </c>
      <c r="Z993" t="str">
        <f>IF(TEXT(U993, "hh:mm") = "00:00", "08:30", TEXT(U993, "hh:mm"))</f>
        <v>16:30</v>
      </c>
      <c r="AA993" s="3">
        <f>WORKDAY(AB993,-1,[1]USHolidays!$B$2:$B$11)</f>
        <v>45874</v>
      </c>
      <c r="AB993" s="3">
        <f>IF(WEEKDAY(Y993,2)=6,Y993-1,IF(WEEKDAY(Y993,2)=7,Y993-2,IF(Z993="08:30",IF(WEEKDAY(Y993,2)=1,Y993-3, Y993-1),Y993)))</f>
        <v>45875</v>
      </c>
      <c r="AC993" s="3">
        <f>WORKDAY(AB993,1,[1]USHolidays!$B$2:$B$11)</f>
        <v>45876</v>
      </c>
      <c r="AD993">
        <f>ROUND(P993*10, 0)</f>
        <v>1</v>
      </c>
      <c r="AE993">
        <f>ROUND(N993*20, 0)</f>
        <v>1</v>
      </c>
      <c r="AF993">
        <f>ROUND(O993, 0)</f>
        <v>1</v>
      </c>
      <c r="AG993">
        <f>IF(J993 = "", 999, ROUND(J993*10, 0))</f>
        <v>21</v>
      </c>
    </row>
    <row r="994" spans="1:33" x14ac:dyDescent="0.25">
      <c r="A994">
        <v>236</v>
      </c>
      <c r="B994" t="s">
        <v>1182</v>
      </c>
      <c r="C994" t="s">
        <v>1181</v>
      </c>
      <c r="D994" t="s">
        <v>60</v>
      </c>
      <c r="E994" t="s">
        <v>51</v>
      </c>
      <c r="F994" t="s">
        <v>274</v>
      </c>
      <c r="G994" t="s">
        <v>11</v>
      </c>
      <c r="H994">
        <v>23801.919999999998</v>
      </c>
      <c r="I994">
        <v>21.94</v>
      </c>
      <c r="J994">
        <v>6.49</v>
      </c>
      <c r="K994">
        <v>21.77</v>
      </c>
      <c r="L994">
        <v>0.28000000000000003</v>
      </c>
      <c r="M994" s="2">
        <v>4.3099999999999999E-2</v>
      </c>
      <c r="N994" s="2">
        <v>4.07E-2</v>
      </c>
      <c r="O994">
        <v>4.25</v>
      </c>
      <c r="P994">
        <v>1.97</v>
      </c>
      <c r="Q994" s="2">
        <v>7.7799999999999994E-2</v>
      </c>
      <c r="R994" s="2">
        <v>-3.8199999999999998E-2</v>
      </c>
      <c r="S994" s="2">
        <v>3.6700000000000003E-2</v>
      </c>
      <c r="T994">
        <v>0.46</v>
      </c>
      <c r="U994" s="1">
        <v>45868.6875</v>
      </c>
      <c r="V994">
        <v>4459.75</v>
      </c>
      <c r="W994">
        <v>44.83</v>
      </c>
      <c r="X994">
        <v>41.24</v>
      </c>
      <c r="Y994" s="3">
        <f>DATE(YEAR(U994), MONTH(U994), DAY(U994))</f>
        <v>45868</v>
      </c>
      <c r="Z994" t="str">
        <f>IF(TEXT(U994, "hh:mm") = "00:00", "08:30", TEXT(U994, "hh:mm"))</f>
        <v>16:30</v>
      </c>
      <c r="AA994" s="3">
        <f>WORKDAY(AB994,-1,[1]USHolidays!$B$2:$B$11)</f>
        <v>45867</v>
      </c>
      <c r="AB994" s="3">
        <f>IF(WEEKDAY(Y994,2)=6,Y994-1,IF(WEEKDAY(Y994,2)=7,Y994-2,IF(Z994="08:30",IF(WEEKDAY(Y994,2)=1,Y994-3, Y994-1),Y994)))</f>
        <v>45868</v>
      </c>
      <c r="AC994" s="3">
        <f>WORKDAY(AB994,1,[1]USHolidays!$B$2:$B$11)</f>
        <v>45869</v>
      </c>
      <c r="AD994">
        <f>ROUND(P994*10, 0)</f>
        <v>20</v>
      </c>
      <c r="AE994">
        <f>ROUND(N994*20, 0)</f>
        <v>1</v>
      </c>
      <c r="AF994">
        <f>ROUND(O994, 0)</f>
        <v>4</v>
      </c>
      <c r="AG994">
        <f>IF(J994 = "", 999, ROUND(J994*10, 0))</f>
        <v>65</v>
      </c>
    </row>
    <row r="995" spans="1:33" x14ac:dyDescent="0.25">
      <c r="A995">
        <v>371</v>
      </c>
      <c r="B995" t="s">
        <v>1180</v>
      </c>
      <c r="C995" t="s">
        <v>1179</v>
      </c>
      <c r="D995" t="s">
        <v>17</v>
      </c>
      <c r="E995" t="s">
        <v>88</v>
      </c>
      <c r="F995" t="s">
        <v>320</v>
      </c>
      <c r="G995" t="s">
        <v>11</v>
      </c>
      <c r="H995">
        <v>2163.4699999999998</v>
      </c>
      <c r="I995">
        <v>115.54</v>
      </c>
      <c r="K995">
        <v>52.03</v>
      </c>
      <c r="L995">
        <v>10.74</v>
      </c>
      <c r="M995" s="2">
        <v>1.8700000000000001E-2</v>
      </c>
      <c r="N995" s="2">
        <v>4.0500000000000001E-2</v>
      </c>
      <c r="O995">
        <v>1.55</v>
      </c>
      <c r="P995">
        <v>0.04</v>
      </c>
      <c r="Q995" s="2">
        <v>1.0800000000000001E-2</v>
      </c>
      <c r="R995" s="2">
        <v>1.1299999999999999E-2</v>
      </c>
      <c r="S995" s="2">
        <v>-0.2084</v>
      </c>
      <c r="T995">
        <v>1.08</v>
      </c>
      <c r="U995" s="1">
        <v>45874.6875</v>
      </c>
      <c r="V995">
        <v>207.72</v>
      </c>
      <c r="W995">
        <v>115</v>
      </c>
      <c r="X995">
        <v>87.12</v>
      </c>
      <c r="Y995" s="3">
        <f>DATE(YEAR(U995), MONTH(U995), DAY(U995))</f>
        <v>45874</v>
      </c>
      <c r="Z995" t="str">
        <f>IF(TEXT(U995, "hh:mm") = "00:00", "08:30", TEXT(U995, "hh:mm"))</f>
        <v>16:30</v>
      </c>
      <c r="AA995" s="3">
        <f>WORKDAY(AB995,-1,[1]USHolidays!$B$2:$B$11)</f>
        <v>45873</v>
      </c>
      <c r="AB995" s="3">
        <f>IF(WEEKDAY(Y995,2)=6,Y995-1,IF(WEEKDAY(Y995,2)=7,Y995-2,IF(Z995="08:30",IF(WEEKDAY(Y995,2)=1,Y995-3, Y995-1),Y995)))</f>
        <v>45874</v>
      </c>
      <c r="AC995" s="3">
        <f>WORKDAY(AB995,1,[1]USHolidays!$B$2:$B$11)</f>
        <v>45875</v>
      </c>
      <c r="AD995">
        <f>ROUND(P995*10, 0)</f>
        <v>0</v>
      </c>
      <c r="AE995">
        <f>ROUND(N995*20, 0)</f>
        <v>1</v>
      </c>
      <c r="AF995">
        <f>ROUND(O995, 0)</f>
        <v>2</v>
      </c>
      <c r="AG995">
        <f>IF(J995 = "", 999, ROUND(J995*10, 0))</f>
        <v>999</v>
      </c>
    </row>
    <row r="996" spans="1:33" x14ac:dyDescent="0.25">
      <c r="A996">
        <v>516</v>
      </c>
      <c r="B996" t="s">
        <v>1178</v>
      </c>
      <c r="C996" t="s">
        <v>1177</v>
      </c>
      <c r="D996" t="s">
        <v>3</v>
      </c>
      <c r="E996" t="s">
        <v>2</v>
      </c>
      <c r="F996" t="s">
        <v>441</v>
      </c>
      <c r="G996" t="s">
        <v>11</v>
      </c>
      <c r="H996">
        <v>4765.93</v>
      </c>
      <c r="I996">
        <v>15.34</v>
      </c>
      <c r="J996">
        <v>14.61</v>
      </c>
      <c r="K996">
        <v>10.210000000000001</v>
      </c>
      <c r="L996">
        <v>0.27</v>
      </c>
      <c r="M996" s="2">
        <v>4.0399999999999998E-2</v>
      </c>
      <c r="N996" s="2">
        <v>4.0300000000000002E-2</v>
      </c>
      <c r="O996">
        <v>3.16</v>
      </c>
      <c r="P996">
        <v>0.81</v>
      </c>
      <c r="Q996" s="2">
        <v>8.4400000000000003E-2</v>
      </c>
      <c r="R996" s="2">
        <v>-4.3900000000000002E-2</v>
      </c>
      <c r="S996" s="2">
        <v>-0.16039999999999999</v>
      </c>
      <c r="T996">
        <v>0.56999999999999995</v>
      </c>
      <c r="U996" s="1">
        <v>45868.354166666664</v>
      </c>
      <c r="V996">
        <v>1279.49</v>
      </c>
      <c r="W996">
        <v>25.88</v>
      </c>
      <c r="X996">
        <v>22.66</v>
      </c>
      <c r="Y996" s="3">
        <f>DATE(YEAR(U996), MONTH(U996), DAY(U996))</f>
        <v>45868</v>
      </c>
      <c r="Z996" t="str">
        <f>IF(TEXT(U996, "hh:mm") = "00:00", "08:30", TEXT(U996, "hh:mm"))</f>
        <v>08:30</v>
      </c>
      <c r="AA996" s="3">
        <f>WORKDAY(AB996,-1,[1]USHolidays!$B$2:$B$11)</f>
        <v>45866</v>
      </c>
      <c r="AB996" s="3">
        <f>IF(WEEKDAY(Y996,2)=6,Y996-1,IF(WEEKDAY(Y996,2)=7,Y996-2,IF(Z996="08:30",IF(WEEKDAY(Y996,2)=1,Y996-3, Y996-1),Y996)))</f>
        <v>45867</v>
      </c>
      <c r="AC996" s="3">
        <f>WORKDAY(AB996,1,[1]USHolidays!$B$2:$B$11)</f>
        <v>45868</v>
      </c>
      <c r="AD996">
        <f>ROUND(P996*10, 0)</f>
        <v>8</v>
      </c>
      <c r="AE996">
        <f>ROUND(N996*20, 0)</f>
        <v>1</v>
      </c>
      <c r="AF996">
        <f>ROUND(O996, 0)</f>
        <v>3</v>
      </c>
      <c r="AG996">
        <f>IF(J996 = "", 999, ROUND(J996*10, 0))</f>
        <v>146</v>
      </c>
    </row>
    <row r="997" spans="1:33" x14ac:dyDescent="0.25">
      <c r="A997">
        <v>21</v>
      </c>
      <c r="B997" t="s">
        <v>1176</v>
      </c>
      <c r="C997" t="s">
        <v>1175</v>
      </c>
      <c r="D997" t="s">
        <v>17</v>
      </c>
      <c r="E997" t="s">
        <v>94</v>
      </c>
      <c r="F997" t="s">
        <v>173</v>
      </c>
      <c r="G997" t="s">
        <v>11</v>
      </c>
      <c r="H997">
        <v>4875.29</v>
      </c>
      <c r="I997">
        <v>111.5</v>
      </c>
      <c r="J997">
        <v>4.07</v>
      </c>
      <c r="K997">
        <v>17.32</v>
      </c>
      <c r="L997">
        <v>0.26</v>
      </c>
      <c r="M997" s="2">
        <v>4.3099999999999999E-2</v>
      </c>
      <c r="N997" s="2">
        <v>4.02E-2</v>
      </c>
      <c r="O997">
        <v>5.33</v>
      </c>
      <c r="P997">
        <v>0.81</v>
      </c>
      <c r="Q997" s="2">
        <v>4.9799999999999997E-2</v>
      </c>
      <c r="R997" s="2">
        <v>-4.7600000000000003E-2</v>
      </c>
      <c r="S997" s="2">
        <v>-0.22969999999999999</v>
      </c>
      <c r="T997">
        <v>1.42</v>
      </c>
      <c r="U997" s="1">
        <v>45867.6875</v>
      </c>
      <c r="V997">
        <v>1395.19</v>
      </c>
      <c r="W997">
        <v>23</v>
      </c>
      <c r="X997">
        <v>18.61</v>
      </c>
      <c r="Y997" s="3">
        <f>DATE(YEAR(U997), MONTH(U997), DAY(U997))</f>
        <v>45867</v>
      </c>
      <c r="Z997" t="str">
        <f>IF(TEXT(U997, "hh:mm") = "00:00", "08:30", TEXT(U997, "hh:mm"))</f>
        <v>16:30</v>
      </c>
      <c r="AA997" s="3">
        <f>WORKDAY(AB997,-1,[1]USHolidays!$B$2:$B$11)</f>
        <v>45866</v>
      </c>
      <c r="AB997" s="3">
        <f>IF(WEEKDAY(Y997,2)=6,Y997-1,IF(WEEKDAY(Y997,2)=7,Y997-2,IF(Z997="08:30",IF(WEEKDAY(Y997,2)=1,Y997-3, Y997-1),Y997)))</f>
        <v>45867</v>
      </c>
      <c r="AC997" s="3">
        <f>WORKDAY(AB997,1,[1]USHolidays!$B$2:$B$11)</f>
        <v>45868</v>
      </c>
      <c r="AD997">
        <f>ROUND(P997*10, 0)</f>
        <v>8</v>
      </c>
      <c r="AE997">
        <f>ROUND(N997*20, 0)</f>
        <v>1</v>
      </c>
      <c r="AF997">
        <f>ROUND(O997, 0)</f>
        <v>5</v>
      </c>
      <c r="AG997">
        <f>IF(J997 = "", 999, ROUND(J997*10, 0))</f>
        <v>41</v>
      </c>
    </row>
    <row r="998" spans="1:33" x14ac:dyDescent="0.25">
      <c r="A998">
        <v>156</v>
      </c>
      <c r="B998" t="s">
        <v>1174</v>
      </c>
      <c r="C998" t="s">
        <v>1173</v>
      </c>
      <c r="D998" t="s">
        <v>359</v>
      </c>
      <c r="E998" t="s">
        <v>29</v>
      </c>
      <c r="F998" t="s">
        <v>672</v>
      </c>
      <c r="G998" t="s">
        <v>11</v>
      </c>
      <c r="H998">
        <v>65380.2</v>
      </c>
      <c r="I998">
        <v>21.55</v>
      </c>
      <c r="J998">
        <v>4.01</v>
      </c>
      <c r="K998">
        <v>6.64</v>
      </c>
      <c r="L998">
        <v>0.21</v>
      </c>
      <c r="M998" s="2">
        <v>1.4500000000000001E-2</v>
      </c>
      <c r="N998" s="2">
        <v>4.02E-2</v>
      </c>
      <c r="O998">
        <v>1.44</v>
      </c>
      <c r="P998">
        <v>1.59</v>
      </c>
      <c r="Q998" s="2">
        <v>0.21909999999999999</v>
      </c>
      <c r="R998" s="2">
        <v>0.24940000000000001</v>
      </c>
      <c r="S998" s="2">
        <v>8.6800000000000002E-2</v>
      </c>
      <c r="T998">
        <v>1.25</v>
      </c>
      <c r="U998" s="1">
        <v>45861.6875</v>
      </c>
      <c r="V998">
        <v>16377.06</v>
      </c>
      <c r="W998">
        <v>38.78</v>
      </c>
      <c r="X998">
        <v>35.07</v>
      </c>
      <c r="Y998" s="3">
        <f>DATE(YEAR(U998), MONTH(U998), DAY(U998))</f>
        <v>45861</v>
      </c>
      <c r="Z998" t="str">
        <f>IF(TEXT(U998, "hh:mm") = "00:00", "08:30", TEXT(U998, "hh:mm"))</f>
        <v>16:30</v>
      </c>
      <c r="AA998" s="3">
        <f>WORKDAY(AB998,-1,[1]USHolidays!$B$2:$B$11)</f>
        <v>45860</v>
      </c>
      <c r="AB998" s="3">
        <f>IF(WEEKDAY(Y998,2)=6,Y998-1,IF(WEEKDAY(Y998,2)=7,Y998-2,IF(Z998="08:30",IF(WEEKDAY(Y998,2)=1,Y998-3, Y998-1),Y998)))</f>
        <v>45861</v>
      </c>
      <c r="AC998" s="3">
        <f>WORKDAY(AB998,1,[1]USHolidays!$B$2:$B$11)</f>
        <v>45862</v>
      </c>
      <c r="AD998">
        <f>ROUND(P998*10, 0)</f>
        <v>16</v>
      </c>
      <c r="AE998">
        <f>ROUND(N998*20, 0)</f>
        <v>1</v>
      </c>
      <c r="AF998">
        <f>ROUND(O998, 0)</f>
        <v>1</v>
      </c>
      <c r="AG998">
        <f>IF(J998 = "", 999, ROUND(J998*10, 0))</f>
        <v>40</v>
      </c>
    </row>
    <row r="999" spans="1:33" x14ac:dyDescent="0.25">
      <c r="A999">
        <v>32</v>
      </c>
      <c r="B999" t="s">
        <v>1172</v>
      </c>
      <c r="C999" t="s">
        <v>1171</v>
      </c>
      <c r="D999" t="s">
        <v>3</v>
      </c>
      <c r="E999" t="s">
        <v>2</v>
      </c>
      <c r="F999" t="s">
        <v>170</v>
      </c>
      <c r="G999" t="s">
        <v>596</v>
      </c>
      <c r="H999">
        <v>8519.4599999999991</v>
      </c>
      <c r="I999">
        <v>12.14</v>
      </c>
      <c r="J999">
        <v>0.79</v>
      </c>
      <c r="K999">
        <v>32.15</v>
      </c>
      <c r="L999">
        <v>3.09</v>
      </c>
      <c r="M999" s="2">
        <v>2.7300000000000001E-2</v>
      </c>
      <c r="N999" s="2">
        <v>3.9800000000000002E-2</v>
      </c>
      <c r="O999">
        <v>2.73</v>
      </c>
      <c r="P999">
        <v>0.9</v>
      </c>
      <c r="Q999" s="2">
        <v>6.83E-2</v>
      </c>
      <c r="R999" s="2">
        <v>0.18970000000000001</v>
      </c>
      <c r="S999" s="2">
        <v>0.18260000000000001</v>
      </c>
      <c r="T999">
        <v>1.4</v>
      </c>
      <c r="U999" s="1">
        <v>45856.354166666664</v>
      </c>
      <c r="V999">
        <v>733.69</v>
      </c>
      <c r="W999">
        <v>126.99</v>
      </c>
      <c r="X999">
        <v>110.92</v>
      </c>
      <c r="Y999" s="3">
        <f>DATE(YEAR(U999), MONTH(U999), DAY(U999))</f>
        <v>45856</v>
      </c>
      <c r="Z999" t="str">
        <f>IF(TEXT(U999, "hh:mm") = "00:00", "08:30", TEXT(U999, "hh:mm"))</f>
        <v>08:30</v>
      </c>
      <c r="AA999" s="3">
        <f>WORKDAY(AB999,-1,[1]USHolidays!$B$2:$B$11)</f>
        <v>45854</v>
      </c>
      <c r="AB999" s="3">
        <f>IF(WEEKDAY(Y999,2)=6,Y999-1,IF(WEEKDAY(Y999,2)=7,Y999-2,IF(Z999="08:30",IF(WEEKDAY(Y999,2)=1,Y999-3, Y999-1),Y999)))</f>
        <v>45855</v>
      </c>
      <c r="AC999" s="3">
        <f>WORKDAY(AB999,1,[1]USHolidays!$B$2:$B$11)</f>
        <v>45856</v>
      </c>
      <c r="AD999">
        <f>ROUND(P999*10, 0)</f>
        <v>9</v>
      </c>
      <c r="AE999">
        <f>ROUND(N999*20, 0)</f>
        <v>1</v>
      </c>
      <c r="AF999">
        <f>ROUND(O999, 0)</f>
        <v>3</v>
      </c>
      <c r="AG999">
        <f>IF(J999 = "", 999, ROUND(J999*10, 0))</f>
        <v>8</v>
      </c>
    </row>
    <row r="1000" spans="1:33" x14ac:dyDescent="0.25">
      <c r="A1000">
        <v>245</v>
      </c>
      <c r="B1000" t="s">
        <v>1170</v>
      </c>
      <c r="C1000" t="s">
        <v>1169</v>
      </c>
      <c r="D1000" t="s">
        <v>60</v>
      </c>
      <c r="E1000" t="s">
        <v>51</v>
      </c>
      <c r="F1000" t="s">
        <v>274</v>
      </c>
      <c r="G1000" t="s">
        <v>11</v>
      </c>
      <c r="H1000">
        <v>36660.239999999998</v>
      </c>
      <c r="I1000">
        <v>18.43</v>
      </c>
      <c r="J1000">
        <v>3.27</v>
      </c>
      <c r="K1000">
        <v>72.650000000000006</v>
      </c>
      <c r="L1000">
        <v>4.18</v>
      </c>
      <c r="M1000" s="2">
        <v>3.3700000000000001E-2</v>
      </c>
      <c r="N1000" s="2">
        <v>3.9800000000000002E-2</v>
      </c>
      <c r="O1000">
        <v>3.12</v>
      </c>
      <c r="P1000">
        <v>1.1399999999999999</v>
      </c>
      <c r="Q1000" s="2">
        <v>0.1198</v>
      </c>
      <c r="R1000" s="2">
        <v>-1.7100000000000001E-2</v>
      </c>
      <c r="S1000" s="2">
        <v>0.13919999999999999</v>
      </c>
      <c r="T1000">
        <v>0.27</v>
      </c>
      <c r="U1000" s="1">
        <v>45876.6875</v>
      </c>
      <c r="V1000">
        <v>2559.1999999999998</v>
      </c>
      <c r="W1000">
        <v>105.42</v>
      </c>
      <c r="X1000">
        <v>101.65</v>
      </c>
      <c r="Y1000" s="3">
        <f>DATE(YEAR(U1000), MONTH(U1000), DAY(U1000))</f>
        <v>45876</v>
      </c>
      <c r="Z1000" t="str">
        <f>IF(TEXT(U1000, "hh:mm") = "00:00", "08:30", TEXT(U1000, "hh:mm"))</f>
        <v>16:30</v>
      </c>
      <c r="AA1000" s="3">
        <f>WORKDAY(AB1000,-1,[1]USHolidays!$B$2:$B$11)</f>
        <v>45875</v>
      </c>
      <c r="AB1000" s="3">
        <f>IF(WEEKDAY(Y1000,2)=6,Y1000-1,IF(WEEKDAY(Y1000,2)=7,Y1000-2,IF(Z1000="08:30",IF(WEEKDAY(Y1000,2)=1,Y1000-3, Y1000-1),Y1000)))</f>
        <v>45876</v>
      </c>
      <c r="AC1000" s="3">
        <f>WORKDAY(AB1000,1,[1]USHolidays!$B$2:$B$11)</f>
        <v>45877</v>
      </c>
      <c r="AD1000">
        <f>ROUND(P1000*10, 0)</f>
        <v>11</v>
      </c>
      <c r="AE1000">
        <f>ROUND(N1000*20, 0)</f>
        <v>1</v>
      </c>
      <c r="AF1000">
        <f>ROUND(O1000, 0)</f>
        <v>3</v>
      </c>
      <c r="AG1000">
        <f>IF(J1000 = "", 999, ROUND(J1000*10, 0))</f>
        <v>33</v>
      </c>
    </row>
    <row r="1001" spans="1:33" x14ac:dyDescent="0.25">
      <c r="A1001">
        <v>217</v>
      </c>
      <c r="B1001" t="s">
        <v>1168</v>
      </c>
      <c r="C1001" t="s">
        <v>1167</v>
      </c>
      <c r="D1001" t="s">
        <v>60</v>
      </c>
      <c r="E1001" t="s">
        <v>94</v>
      </c>
      <c r="F1001" t="s">
        <v>180</v>
      </c>
      <c r="G1001" t="s">
        <v>11</v>
      </c>
      <c r="H1001">
        <v>17890.490000000002</v>
      </c>
      <c r="I1001">
        <v>21.58</v>
      </c>
      <c r="K1001">
        <v>87.5</v>
      </c>
      <c r="L1001">
        <v>1.02</v>
      </c>
      <c r="M1001" s="2">
        <v>3.7900000000000003E-2</v>
      </c>
      <c r="N1001" s="2">
        <v>3.9800000000000002E-2</v>
      </c>
      <c r="O1001">
        <v>3.24</v>
      </c>
      <c r="P1001">
        <v>1.21</v>
      </c>
      <c r="Q1001" s="2">
        <v>0.43509999999999999</v>
      </c>
      <c r="R1001" s="2">
        <v>-2.4299999999999999E-2</v>
      </c>
      <c r="S1001" s="2">
        <v>-5.9499999999999997E-2</v>
      </c>
      <c r="T1001">
        <v>0.81</v>
      </c>
      <c r="U1001" s="1">
        <v>45867.6875</v>
      </c>
      <c r="V1001">
        <v>476.11</v>
      </c>
      <c r="W1001">
        <v>309.63</v>
      </c>
      <c r="X1001">
        <v>268.45999999999998</v>
      </c>
      <c r="Y1001" s="3">
        <f>DATE(YEAR(U1001), MONTH(U1001), DAY(U1001))</f>
        <v>45867</v>
      </c>
      <c r="Z1001" t="str">
        <f>IF(TEXT(U1001, "hh:mm") = "00:00", "08:30", TEXT(U1001, "hh:mm"))</f>
        <v>16:30</v>
      </c>
      <c r="AA1001" s="3">
        <f>WORKDAY(AB1001,-1,[1]USHolidays!$B$2:$B$11)</f>
        <v>45866</v>
      </c>
      <c r="AB1001" s="3">
        <f>IF(WEEKDAY(Y1001,2)=6,Y1001-1,IF(WEEKDAY(Y1001,2)=7,Y1001-2,IF(Z1001="08:30",IF(WEEKDAY(Y1001,2)=1,Y1001-3, Y1001-1),Y1001)))</f>
        <v>45867</v>
      </c>
      <c r="AC1001" s="3">
        <f>WORKDAY(AB1001,1,[1]USHolidays!$B$2:$B$11)</f>
        <v>45868</v>
      </c>
      <c r="AD1001">
        <f>ROUND(P1001*10, 0)</f>
        <v>12</v>
      </c>
      <c r="AE1001">
        <f>ROUND(N1001*20, 0)</f>
        <v>1</v>
      </c>
      <c r="AF1001">
        <f>ROUND(O1001, 0)</f>
        <v>3</v>
      </c>
      <c r="AG1001">
        <f>IF(J1001 = "", 999, ROUND(J1001*10, 0))</f>
        <v>999</v>
      </c>
    </row>
    <row r="1002" spans="1:33" x14ac:dyDescent="0.25">
      <c r="A1002">
        <v>32</v>
      </c>
      <c r="B1002" t="s">
        <v>1166</v>
      </c>
      <c r="C1002" t="s">
        <v>1165</v>
      </c>
      <c r="D1002" t="s">
        <v>60</v>
      </c>
      <c r="E1002" t="s">
        <v>25</v>
      </c>
      <c r="F1002" t="s">
        <v>38</v>
      </c>
      <c r="G1002" t="s">
        <v>11</v>
      </c>
      <c r="H1002">
        <v>22305.02</v>
      </c>
      <c r="I1002">
        <v>19.62</v>
      </c>
      <c r="J1002">
        <v>2.29</v>
      </c>
      <c r="K1002">
        <v>5.17</v>
      </c>
      <c r="L1002">
        <v>19.260000000000002</v>
      </c>
      <c r="M1002" s="2">
        <v>1.9E-2</v>
      </c>
      <c r="N1002" s="2">
        <v>3.9600000000000003E-2</v>
      </c>
      <c r="O1002">
        <v>5.0199999999999996</v>
      </c>
      <c r="P1002">
        <v>3.36</v>
      </c>
      <c r="Q1002" s="2">
        <v>0.1804</v>
      </c>
      <c r="R1002" s="2">
        <v>0.11840000000000001</v>
      </c>
      <c r="S1002" s="2">
        <v>-3.9699999999999999E-2</v>
      </c>
      <c r="T1002">
        <v>1.45</v>
      </c>
      <c r="U1002" s="1">
        <v>45896.6875</v>
      </c>
      <c r="V1002">
        <v>1964.74</v>
      </c>
      <c r="W1002">
        <v>117.07</v>
      </c>
      <c r="X1002">
        <v>111.47</v>
      </c>
      <c r="Y1002" s="3">
        <f>DATE(YEAR(U1002), MONTH(U1002), DAY(U1002))</f>
        <v>45896</v>
      </c>
      <c r="Z1002" t="str">
        <f>IF(TEXT(U1002, "hh:mm") = "00:00", "08:30", TEXT(U1002, "hh:mm"))</f>
        <v>16:30</v>
      </c>
      <c r="AA1002" s="3">
        <f>WORKDAY(AB1002,-1,[1]USHolidays!$B$2:$B$11)</f>
        <v>45895</v>
      </c>
      <c r="AB1002" s="3">
        <f>IF(WEEKDAY(Y1002,2)=6,Y1002-1,IF(WEEKDAY(Y1002,2)=7,Y1002-2,IF(Z1002="08:30",IF(WEEKDAY(Y1002,2)=1,Y1002-3, Y1002-1),Y1002)))</f>
        <v>45896</v>
      </c>
      <c r="AC1002" s="3">
        <f>WORKDAY(AB1002,1,[1]USHolidays!$B$2:$B$11)</f>
        <v>45897</v>
      </c>
      <c r="AD1002">
        <f>ROUND(P1002*10, 0)</f>
        <v>34</v>
      </c>
      <c r="AE1002">
        <f>ROUND(N1002*20, 0)</f>
        <v>1</v>
      </c>
      <c r="AF1002">
        <f>ROUND(O1002, 0)</f>
        <v>5</v>
      </c>
      <c r="AG1002">
        <f>IF(J1002 = "", 999, ROUND(J1002*10, 0))</f>
        <v>23</v>
      </c>
    </row>
    <row r="1003" spans="1:33" x14ac:dyDescent="0.25">
      <c r="A1003">
        <v>38</v>
      </c>
      <c r="B1003" t="s">
        <v>1164</v>
      </c>
      <c r="C1003" t="s">
        <v>1163</v>
      </c>
      <c r="D1003" t="s">
        <v>3</v>
      </c>
      <c r="E1003" t="s">
        <v>88</v>
      </c>
      <c r="F1003" t="s">
        <v>1162</v>
      </c>
      <c r="G1003" t="s">
        <v>667</v>
      </c>
      <c r="H1003">
        <v>5565.59</v>
      </c>
      <c r="K1003">
        <v>3.29</v>
      </c>
      <c r="L1003">
        <v>1.2</v>
      </c>
      <c r="M1003" s="2">
        <v>1.44E-2</v>
      </c>
      <c r="N1003" s="2">
        <v>3.9199999999999999E-2</v>
      </c>
      <c r="O1003">
        <v>1.44</v>
      </c>
      <c r="P1003">
        <v>0.96</v>
      </c>
      <c r="Q1003" s="2">
        <v>-6.4799999999999996E-2</v>
      </c>
      <c r="R1003" s="2">
        <v>0.27679999999999999</v>
      </c>
      <c r="S1003" s="2">
        <v>1.3833</v>
      </c>
      <c r="T1003">
        <v>0.7</v>
      </c>
      <c r="U1003" s="1">
        <v>45897.354166666664</v>
      </c>
      <c r="V1003">
        <v>9639.0400000000009</v>
      </c>
      <c r="W1003">
        <v>7.94</v>
      </c>
      <c r="X1003">
        <v>7.86</v>
      </c>
      <c r="Y1003" s="3">
        <f>DATE(YEAR(U1003), MONTH(U1003), DAY(U1003))</f>
        <v>45897</v>
      </c>
      <c r="Z1003" t="str">
        <f>IF(TEXT(U1003, "hh:mm") = "00:00", "08:30", TEXT(U1003, "hh:mm"))</f>
        <v>08:30</v>
      </c>
      <c r="AA1003" s="3">
        <f>WORKDAY(AB1003,-1,[1]USHolidays!$B$2:$B$11)</f>
        <v>45895</v>
      </c>
      <c r="AB1003" s="3">
        <f>IF(WEEKDAY(Y1003,2)=6,Y1003-1,IF(WEEKDAY(Y1003,2)=7,Y1003-2,IF(Z1003="08:30",IF(WEEKDAY(Y1003,2)=1,Y1003-3, Y1003-1),Y1003)))</f>
        <v>45896</v>
      </c>
      <c r="AC1003" s="3">
        <f>WORKDAY(AB1003,1,[1]USHolidays!$B$2:$B$11)</f>
        <v>45897</v>
      </c>
      <c r="AD1003">
        <f>ROUND(P1003*10, 0)</f>
        <v>10</v>
      </c>
      <c r="AE1003">
        <f>ROUND(N1003*20, 0)</f>
        <v>1</v>
      </c>
      <c r="AF1003">
        <f>ROUND(O1003, 0)</f>
        <v>1</v>
      </c>
      <c r="AG1003">
        <f>IF(J1003 = "", 999, ROUND(J1003*10, 0))</f>
        <v>999</v>
      </c>
    </row>
    <row r="1004" spans="1:33" x14ac:dyDescent="0.25">
      <c r="A1004">
        <v>236</v>
      </c>
      <c r="B1004" t="s">
        <v>1161</v>
      </c>
      <c r="C1004" t="s">
        <v>1160</v>
      </c>
      <c r="D1004" t="s">
        <v>60</v>
      </c>
      <c r="E1004" t="s">
        <v>51</v>
      </c>
      <c r="F1004" t="s">
        <v>274</v>
      </c>
      <c r="G1004" t="s">
        <v>11</v>
      </c>
      <c r="H1004">
        <v>96689.82</v>
      </c>
      <c r="I1004">
        <v>20.329999999999998</v>
      </c>
      <c r="J1004">
        <v>3.02</v>
      </c>
      <c r="K1004">
        <v>64.16</v>
      </c>
      <c r="L1004">
        <v>0.54</v>
      </c>
      <c r="M1004" s="2">
        <v>3.44E-2</v>
      </c>
      <c r="N1004" s="2">
        <v>3.8899999999999997E-2</v>
      </c>
      <c r="O1004">
        <v>3.94</v>
      </c>
      <c r="P1004">
        <v>1.74</v>
      </c>
      <c r="Q1004" s="2">
        <v>0.15160000000000001</v>
      </c>
      <c r="R1004" s="2">
        <v>7.5899999999999995E-2</v>
      </c>
      <c r="S1004" s="2">
        <v>0.15409999999999999</v>
      </c>
      <c r="T1004">
        <v>0.38</v>
      </c>
      <c r="U1004" s="1">
        <v>45874.354166666664</v>
      </c>
      <c r="V1004">
        <v>3092.37</v>
      </c>
      <c r="W1004">
        <v>133.55000000000001</v>
      </c>
      <c r="X1004">
        <v>124.34</v>
      </c>
      <c r="Y1004" s="3">
        <f>DATE(YEAR(U1004), MONTH(U1004), DAY(U1004))</f>
        <v>45874</v>
      </c>
      <c r="Z1004" t="str">
        <f>IF(TEXT(U1004, "hh:mm") = "00:00", "08:30", TEXT(U1004, "hh:mm"))</f>
        <v>08:30</v>
      </c>
      <c r="AA1004" s="3">
        <f>WORKDAY(AB1004,-1,[1]USHolidays!$B$2:$B$11)</f>
        <v>45870</v>
      </c>
      <c r="AB1004" s="3">
        <f>IF(WEEKDAY(Y1004,2)=6,Y1004-1,IF(WEEKDAY(Y1004,2)=7,Y1004-2,IF(Z1004="08:30",IF(WEEKDAY(Y1004,2)=1,Y1004-3, Y1004-1),Y1004)))</f>
        <v>45873</v>
      </c>
      <c r="AC1004" s="3">
        <f>WORKDAY(AB1004,1,[1]USHolidays!$B$2:$B$11)</f>
        <v>45874</v>
      </c>
      <c r="AD1004">
        <f>ROUND(P1004*10, 0)</f>
        <v>17</v>
      </c>
      <c r="AE1004">
        <f>ROUND(N1004*20, 0)</f>
        <v>1</v>
      </c>
      <c r="AF1004">
        <f>ROUND(O1004, 0)</f>
        <v>4</v>
      </c>
      <c r="AG1004">
        <f>IF(J1004 = "", 999, ROUND(J1004*10, 0))</f>
        <v>30</v>
      </c>
    </row>
    <row r="1005" spans="1:33" x14ac:dyDescent="0.25">
      <c r="A1005">
        <v>152</v>
      </c>
      <c r="B1005" t="s">
        <v>1159</v>
      </c>
      <c r="C1005" t="s">
        <v>1158</v>
      </c>
      <c r="D1005" t="s">
        <v>17</v>
      </c>
      <c r="E1005" t="s">
        <v>88</v>
      </c>
      <c r="F1005" t="s">
        <v>857</v>
      </c>
      <c r="G1005" t="s">
        <v>11</v>
      </c>
      <c r="H1005">
        <v>2073.06</v>
      </c>
      <c r="I1005">
        <v>19.98</v>
      </c>
      <c r="J1005">
        <v>0.49</v>
      </c>
      <c r="K1005">
        <v>7.76</v>
      </c>
      <c r="L1005">
        <v>0.47</v>
      </c>
      <c r="N1005" s="2">
        <v>3.8699999999999998E-2</v>
      </c>
      <c r="O1005">
        <v>4.2699999999999996</v>
      </c>
      <c r="P1005">
        <v>0.67</v>
      </c>
      <c r="Q1005" s="2">
        <v>4.6699999999999998E-2</v>
      </c>
      <c r="R1005" s="2">
        <v>0.43480000000000002</v>
      </c>
      <c r="S1005" s="2">
        <v>0.219</v>
      </c>
      <c r="T1005">
        <v>2.56</v>
      </c>
      <c r="U1005" s="1">
        <v>45876.6875</v>
      </c>
      <c r="V1005">
        <v>1563.49</v>
      </c>
      <c r="W1005">
        <v>25.5</v>
      </c>
      <c r="X1005">
        <v>22.21</v>
      </c>
      <c r="Y1005" s="3">
        <f>DATE(YEAR(U1005), MONTH(U1005), DAY(U1005))</f>
        <v>45876</v>
      </c>
      <c r="Z1005" t="str">
        <f>IF(TEXT(U1005, "hh:mm") = "00:00", "08:30", TEXT(U1005, "hh:mm"))</f>
        <v>16:30</v>
      </c>
      <c r="AA1005" s="3">
        <f>WORKDAY(AB1005,-1,[1]USHolidays!$B$2:$B$11)</f>
        <v>45875</v>
      </c>
      <c r="AB1005" s="3">
        <f>IF(WEEKDAY(Y1005,2)=6,Y1005-1,IF(WEEKDAY(Y1005,2)=7,Y1005-2,IF(Z1005="08:30",IF(WEEKDAY(Y1005,2)=1,Y1005-3, Y1005-1),Y1005)))</f>
        <v>45876</v>
      </c>
      <c r="AC1005" s="3">
        <f>WORKDAY(AB1005,1,[1]USHolidays!$B$2:$B$11)</f>
        <v>45877</v>
      </c>
      <c r="AD1005">
        <f>ROUND(P1005*10, 0)</f>
        <v>7</v>
      </c>
      <c r="AE1005">
        <f>ROUND(N1005*20, 0)</f>
        <v>1</v>
      </c>
      <c r="AF1005">
        <f>ROUND(O1005, 0)</f>
        <v>4</v>
      </c>
      <c r="AG1005">
        <f>IF(J1005 = "", 999, ROUND(J1005*10, 0))</f>
        <v>5</v>
      </c>
    </row>
    <row r="1006" spans="1:33" x14ac:dyDescent="0.25">
      <c r="A1006">
        <v>107</v>
      </c>
      <c r="B1006" t="s">
        <v>1157</v>
      </c>
      <c r="C1006" t="s">
        <v>1156</v>
      </c>
      <c r="D1006" t="s">
        <v>60</v>
      </c>
      <c r="E1006" t="s">
        <v>29</v>
      </c>
      <c r="F1006" t="s">
        <v>575</v>
      </c>
      <c r="G1006" t="s">
        <v>11</v>
      </c>
      <c r="H1006">
        <v>58082.3</v>
      </c>
      <c r="I1006">
        <v>27.23</v>
      </c>
      <c r="J1006">
        <v>1.92</v>
      </c>
      <c r="K1006">
        <v>17.28</v>
      </c>
      <c r="L1006">
        <v>2.12</v>
      </c>
      <c r="M1006" s="2">
        <v>1.3599999999999999E-2</v>
      </c>
      <c r="N1006" s="2">
        <v>3.8600000000000002E-2</v>
      </c>
      <c r="O1006">
        <v>2.7</v>
      </c>
      <c r="P1006">
        <v>0.81</v>
      </c>
      <c r="Q1006" s="2">
        <v>0.1046</v>
      </c>
      <c r="R1006" s="2">
        <v>9.1300000000000006E-2</v>
      </c>
      <c r="S1006" s="2">
        <v>-1E-4</v>
      </c>
      <c r="T1006">
        <v>1.25</v>
      </c>
      <c r="U1006" s="1">
        <v>45867.354166666664</v>
      </c>
      <c r="V1006">
        <v>4991.55</v>
      </c>
      <c r="W1006">
        <v>84.18</v>
      </c>
      <c r="X1006">
        <v>68.25</v>
      </c>
      <c r="Y1006" s="3">
        <f>DATE(YEAR(U1006), MONTH(U1006), DAY(U1006))</f>
        <v>45867</v>
      </c>
      <c r="Z1006" t="str">
        <f>IF(TEXT(U1006, "hh:mm") = "00:00", "08:30", TEXT(U1006, "hh:mm"))</f>
        <v>08:30</v>
      </c>
      <c r="AA1006" s="3">
        <f>WORKDAY(AB1006,-1,[1]USHolidays!$B$2:$B$11)</f>
        <v>45863</v>
      </c>
      <c r="AB1006" s="3">
        <f>IF(WEEKDAY(Y1006,2)=6,Y1006-1,IF(WEEKDAY(Y1006,2)=7,Y1006-2,IF(Z1006="08:30",IF(WEEKDAY(Y1006,2)=1,Y1006-3, Y1006-1),Y1006)))</f>
        <v>45866</v>
      </c>
      <c r="AC1006" s="3">
        <f>WORKDAY(AB1006,1,[1]USHolidays!$B$2:$B$11)</f>
        <v>45867</v>
      </c>
      <c r="AD1006">
        <f>ROUND(P1006*10, 0)</f>
        <v>8</v>
      </c>
      <c r="AE1006">
        <f>ROUND(N1006*20, 0)</f>
        <v>1</v>
      </c>
      <c r="AF1006">
        <f>ROUND(O1006, 0)</f>
        <v>3</v>
      </c>
      <c r="AG1006">
        <f>IF(J1006 = "", 999, ROUND(J1006*10, 0))</f>
        <v>19</v>
      </c>
    </row>
    <row r="1007" spans="1:33" x14ac:dyDescent="0.25">
      <c r="A1007">
        <v>190</v>
      </c>
      <c r="B1007" t="s">
        <v>1155</v>
      </c>
      <c r="C1007" t="s">
        <v>1154</v>
      </c>
      <c r="D1007" t="s">
        <v>60</v>
      </c>
      <c r="E1007" t="s">
        <v>2</v>
      </c>
      <c r="F1007" t="s">
        <v>880</v>
      </c>
      <c r="G1007" t="s">
        <v>11</v>
      </c>
      <c r="H1007">
        <v>40438.92</v>
      </c>
      <c r="I1007">
        <v>19.350000000000001</v>
      </c>
      <c r="J1007">
        <v>2.06</v>
      </c>
      <c r="K1007">
        <v>10.69</v>
      </c>
      <c r="L1007">
        <v>8.1300000000000008</v>
      </c>
      <c r="M1007" s="2">
        <v>1.3100000000000001E-2</v>
      </c>
      <c r="N1007" s="2">
        <v>3.8600000000000002E-2</v>
      </c>
      <c r="O1007">
        <v>3.88</v>
      </c>
      <c r="P1007">
        <v>1.48</v>
      </c>
      <c r="Q1007" s="2">
        <v>0.20810000000000001</v>
      </c>
      <c r="R1007" s="2">
        <v>0.28699999999999998</v>
      </c>
      <c r="S1007" s="2">
        <v>0.41599999999999998</v>
      </c>
      <c r="T1007">
        <v>1.25</v>
      </c>
      <c r="U1007" s="1">
        <v>45868.6875</v>
      </c>
      <c r="V1007">
        <v>5349.53</v>
      </c>
      <c r="W1007">
        <v>77.849999999999994</v>
      </c>
      <c r="X1007">
        <v>87.72</v>
      </c>
      <c r="Y1007" s="3">
        <f>DATE(YEAR(U1007), MONTH(U1007), DAY(U1007))</f>
        <v>45868</v>
      </c>
      <c r="Z1007" t="str">
        <f>IF(TEXT(U1007, "hh:mm") = "00:00", "08:30", TEXT(U1007, "hh:mm"))</f>
        <v>16:30</v>
      </c>
      <c r="AA1007" s="3">
        <f>WORKDAY(AB1007,-1,[1]USHolidays!$B$2:$B$11)</f>
        <v>45867</v>
      </c>
      <c r="AB1007" s="3">
        <f>IF(WEEKDAY(Y1007,2)=6,Y1007-1,IF(WEEKDAY(Y1007,2)=7,Y1007-2,IF(Z1007="08:30",IF(WEEKDAY(Y1007,2)=1,Y1007-3, Y1007-1),Y1007)))</f>
        <v>45868</v>
      </c>
      <c r="AC1007" s="3">
        <f>WORKDAY(AB1007,1,[1]USHolidays!$B$2:$B$11)</f>
        <v>45869</v>
      </c>
      <c r="AD1007">
        <f>ROUND(P1007*10, 0)</f>
        <v>15</v>
      </c>
      <c r="AE1007">
        <f>ROUND(N1007*20, 0)</f>
        <v>1</v>
      </c>
      <c r="AF1007">
        <f>ROUND(O1007, 0)</f>
        <v>4</v>
      </c>
      <c r="AG1007">
        <f>IF(J1007 = "", 999, ROUND(J1007*10, 0))</f>
        <v>21</v>
      </c>
    </row>
    <row r="1008" spans="1:33" x14ac:dyDescent="0.25">
      <c r="A1008">
        <v>596</v>
      </c>
      <c r="B1008" t="s">
        <v>1153</v>
      </c>
      <c r="C1008" t="s">
        <v>1152</v>
      </c>
      <c r="D1008" t="s">
        <v>3</v>
      </c>
      <c r="E1008" t="s">
        <v>29</v>
      </c>
      <c r="F1008" t="s">
        <v>1090</v>
      </c>
      <c r="G1008" t="s">
        <v>11</v>
      </c>
      <c r="H1008">
        <v>5231.1400000000003</v>
      </c>
      <c r="I1008">
        <v>17.010000000000002</v>
      </c>
      <c r="J1008">
        <v>3.37</v>
      </c>
      <c r="K1008">
        <v>41.7</v>
      </c>
      <c r="L1008">
        <v>6.01</v>
      </c>
      <c r="M1008" s="2">
        <v>1.8700000000000001E-2</v>
      </c>
      <c r="N1008" s="2">
        <v>3.8300000000000001E-2</v>
      </c>
      <c r="O1008">
        <v>4.2300000000000004</v>
      </c>
      <c r="P1008">
        <v>0.74</v>
      </c>
      <c r="Q1008" s="2">
        <v>6.8599999999999994E-2</v>
      </c>
      <c r="R1008" s="2">
        <v>0.14549999999999999</v>
      </c>
      <c r="S1008" s="2">
        <v>4.7600000000000003E-2</v>
      </c>
      <c r="T1008">
        <v>1.29</v>
      </c>
      <c r="U1008" s="1">
        <v>45868.354166666664</v>
      </c>
      <c r="V1008">
        <v>618.33000000000004</v>
      </c>
      <c r="W1008">
        <v>80.55</v>
      </c>
      <c r="X1008">
        <v>74.77</v>
      </c>
      <c r="Y1008" s="3">
        <f>DATE(YEAR(U1008), MONTH(U1008), DAY(U1008))</f>
        <v>45868</v>
      </c>
      <c r="Z1008" t="str">
        <f>IF(TEXT(U1008, "hh:mm") = "00:00", "08:30", TEXT(U1008, "hh:mm"))</f>
        <v>08:30</v>
      </c>
      <c r="AA1008" s="3">
        <f>WORKDAY(AB1008,-1,[1]USHolidays!$B$2:$B$11)</f>
        <v>45866</v>
      </c>
      <c r="AB1008" s="3">
        <f>IF(WEEKDAY(Y1008,2)=6,Y1008-1,IF(WEEKDAY(Y1008,2)=7,Y1008-2,IF(Z1008="08:30",IF(WEEKDAY(Y1008,2)=1,Y1008-3, Y1008-1),Y1008)))</f>
        <v>45867</v>
      </c>
      <c r="AC1008" s="3">
        <f>WORKDAY(AB1008,1,[1]USHolidays!$B$2:$B$11)</f>
        <v>45868</v>
      </c>
      <c r="AD1008">
        <f>ROUND(P1008*10, 0)</f>
        <v>7</v>
      </c>
      <c r="AE1008">
        <f>ROUND(N1008*20, 0)</f>
        <v>1</v>
      </c>
      <c r="AF1008">
        <f>ROUND(O1008, 0)</f>
        <v>4</v>
      </c>
      <c r="AG1008">
        <f>IF(J1008 = "", 999, ROUND(J1008*10, 0))</f>
        <v>34</v>
      </c>
    </row>
    <row r="1009" spans="1:33" x14ac:dyDescent="0.25">
      <c r="A1009">
        <v>139</v>
      </c>
      <c r="B1009" t="s">
        <v>1151</v>
      </c>
      <c r="C1009" t="s">
        <v>1150</v>
      </c>
      <c r="D1009" t="s">
        <v>403</v>
      </c>
      <c r="E1009" t="s">
        <v>29</v>
      </c>
      <c r="F1009" t="s">
        <v>376</v>
      </c>
      <c r="G1009" t="s">
        <v>11</v>
      </c>
      <c r="H1009">
        <v>204102.22</v>
      </c>
      <c r="I1009">
        <v>22.15</v>
      </c>
      <c r="J1009">
        <v>4.74</v>
      </c>
      <c r="K1009">
        <v>39.83</v>
      </c>
      <c r="L1009">
        <v>11.62</v>
      </c>
      <c r="M1009" s="2">
        <v>1.34E-2</v>
      </c>
      <c r="N1009" s="2">
        <v>3.7999999999999999E-2</v>
      </c>
      <c r="O1009">
        <v>2.36</v>
      </c>
      <c r="P1009">
        <v>2.1800000000000002</v>
      </c>
      <c r="Q1009" s="2">
        <v>0.14949999999999999</v>
      </c>
      <c r="R1009" s="2">
        <v>0.2621</v>
      </c>
      <c r="S1009" s="2">
        <v>0.20100000000000001</v>
      </c>
      <c r="T1009">
        <v>1.42</v>
      </c>
      <c r="U1009" s="1">
        <v>45874.354166666664</v>
      </c>
      <c r="V1009">
        <v>2786.57</v>
      </c>
      <c r="W1009">
        <v>454.48</v>
      </c>
      <c r="X1009">
        <v>435.67</v>
      </c>
      <c r="Y1009" s="3">
        <f>DATE(YEAR(U1009), MONTH(U1009), DAY(U1009))</f>
        <v>45874</v>
      </c>
      <c r="Z1009" t="str">
        <f>IF(TEXT(U1009, "hh:mm") = "00:00", "08:30", TEXT(U1009, "hh:mm"))</f>
        <v>08:30</v>
      </c>
      <c r="AA1009" s="3">
        <f>WORKDAY(AB1009,-1,[1]USHolidays!$B$2:$B$11)</f>
        <v>45870</v>
      </c>
      <c r="AB1009" s="3">
        <f>IF(WEEKDAY(Y1009,2)=6,Y1009-1,IF(WEEKDAY(Y1009,2)=7,Y1009-2,IF(Z1009="08:30",IF(WEEKDAY(Y1009,2)=1,Y1009-3, Y1009-1),Y1009)))</f>
        <v>45873</v>
      </c>
      <c r="AC1009" s="3">
        <f>WORKDAY(AB1009,1,[1]USHolidays!$B$2:$B$11)</f>
        <v>45874</v>
      </c>
      <c r="AD1009">
        <f>ROUND(P1009*10, 0)</f>
        <v>22</v>
      </c>
      <c r="AE1009">
        <f>ROUND(N1009*20, 0)</f>
        <v>1</v>
      </c>
      <c r="AF1009">
        <f>ROUND(O1009, 0)</f>
        <v>2</v>
      </c>
      <c r="AG1009">
        <f>IF(J1009 = "", 999, ROUND(J1009*10, 0))</f>
        <v>47</v>
      </c>
    </row>
    <row r="1010" spans="1:33" x14ac:dyDescent="0.25">
      <c r="A1010">
        <v>24</v>
      </c>
      <c r="B1010" t="s">
        <v>1149</v>
      </c>
      <c r="C1010" t="s">
        <v>1148</v>
      </c>
      <c r="D1010" t="s">
        <v>60</v>
      </c>
      <c r="E1010" t="s">
        <v>51</v>
      </c>
      <c r="F1010" t="s">
        <v>932</v>
      </c>
      <c r="G1010" t="s">
        <v>11</v>
      </c>
      <c r="H1010">
        <v>9605.5499999999993</v>
      </c>
      <c r="I1010">
        <v>9.52</v>
      </c>
      <c r="J1010">
        <v>3.13</v>
      </c>
      <c r="K1010">
        <v>4.7300000000000004</v>
      </c>
      <c r="L1010">
        <v>2.97</v>
      </c>
      <c r="M1010" s="2">
        <v>5.21E-2</v>
      </c>
      <c r="N1010" s="2">
        <v>3.7999999999999999E-2</v>
      </c>
      <c r="O1010">
        <v>2.08</v>
      </c>
      <c r="P1010">
        <v>5.46</v>
      </c>
      <c r="Q1010" s="2">
        <v>8.3900000000000002E-2</v>
      </c>
      <c r="R1010" s="2">
        <v>0.40079999999999999</v>
      </c>
      <c r="S1010" s="2">
        <v>4.82E-2</v>
      </c>
      <c r="T1010">
        <v>0.91</v>
      </c>
      <c r="U1010" s="1">
        <v>45870.354166666664</v>
      </c>
      <c r="V1010">
        <v>15141.77</v>
      </c>
      <c r="W1010">
        <v>13.9</v>
      </c>
      <c r="X1010">
        <v>13.49</v>
      </c>
      <c r="Y1010" s="3">
        <f>DATE(YEAR(U1010), MONTH(U1010), DAY(U1010))</f>
        <v>45870</v>
      </c>
      <c r="Z1010" t="str">
        <f>IF(TEXT(U1010, "hh:mm") = "00:00", "08:30", TEXT(U1010, "hh:mm"))</f>
        <v>08:30</v>
      </c>
      <c r="AA1010" s="3">
        <f>WORKDAY(AB1010,-1,[1]USHolidays!$B$2:$B$11)</f>
        <v>45868</v>
      </c>
      <c r="AB1010" s="3">
        <f>IF(WEEKDAY(Y1010,2)=6,Y1010-1,IF(WEEKDAY(Y1010,2)=7,Y1010-2,IF(Z1010="08:30",IF(WEEKDAY(Y1010,2)=1,Y1010-3, Y1010-1),Y1010)))</f>
        <v>45869</v>
      </c>
      <c r="AC1010" s="3">
        <f>WORKDAY(AB1010,1,[1]USHolidays!$B$2:$B$11)</f>
        <v>45870</v>
      </c>
      <c r="AD1010">
        <f>ROUND(P1010*10, 0)</f>
        <v>55</v>
      </c>
      <c r="AE1010">
        <f>ROUND(N1010*20, 0)</f>
        <v>1</v>
      </c>
      <c r="AF1010">
        <f>ROUND(O1010, 0)</f>
        <v>2</v>
      </c>
      <c r="AG1010">
        <f>IF(J1010 = "", 999, ROUND(J1010*10, 0))</f>
        <v>31</v>
      </c>
    </row>
    <row r="1011" spans="1:33" x14ac:dyDescent="0.25">
      <c r="A1011">
        <v>485</v>
      </c>
      <c r="B1011" t="s">
        <v>1147</v>
      </c>
      <c r="C1011" t="s">
        <v>1146</v>
      </c>
      <c r="D1011" t="s">
        <v>60</v>
      </c>
      <c r="E1011" t="s">
        <v>2</v>
      </c>
      <c r="F1011" t="s">
        <v>441</v>
      </c>
      <c r="G1011" t="s">
        <v>11</v>
      </c>
      <c r="H1011">
        <v>17854.73</v>
      </c>
      <c r="I1011">
        <v>19.8</v>
      </c>
      <c r="J1011">
        <v>2.02</v>
      </c>
      <c r="K1011">
        <v>50.03</v>
      </c>
      <c r="L1011">
        <v>10.62</v>
      </c>
      <c r="M1011" s="2">
        <v>2.5499999999999998E-2</v>
      </c>
      <c r="N1011" s="2">
        <v>3.78E-2</v>
      </c>
      <c r="O1011">
        <v>2.0099999999999998</v>
      </c>
      <c r="P1011">
        <v>0.62</v>
      </c>
      <c r="Q1011" s="2">
        <v>0.104</v>
      </c>
      <c r="R1011" s="2">
        <v>6.6900000000000001E-2</v>
      </c>
      <c r="S1011" s="2">
        <v>-0.1186</v>
      </c>
      <c r="T1011">
        <v>0.87</v>
      </c>
      <c r="U1011" s="1">
        <v>45861.6875</v>
      </c>
      <c r="V1011">
        <v>747.01</v>
      </c>
      <c r="W1011">
        <v>218.88</v>
      </c>
      <c r="X1011">
        <v>198.43</v>
      </c>
      <c r="Y1011" s="3">
        <f>DATE(YEAR(U1011), MONTH(U1011), DAY(U1011))</f>
        <v>45861</v>
      </c>
      <c r="Z1011" t="str">
        <f>IF(TEXT(U1011, "hh:mm") = "00:00", "08:30", TEXT(U1011, "hh:mm"))</f>
        <v>16:30</v>
      </c>
      <c r="AA1011" s="3">
        <f>WORKDAY(AB1011,-1,[1]USHolidays!$B$2:$B$11)</f>
        <v>45860</v>
      </c>
      <c r="AB1011" s="3">
        <f>IF(WEEKDAY(Y1011,2)=6,Y1011-1,IF(WEEKDAY(Y1011,2)=7,Y1011-2,IF(Z1011="08:30",IF(WEEKDAY(Y1011,2)=1,Y1011-3, Y1011-1),Y1011)))</f>
        <v>45861</v>
      </c>
      <c r="AC1011" s="3">
        <f>WORKDAY(AB1011,1,[1]USHolidays!$B$2:$B$11)</f>
        <v>45862</v>
      </c>
      <c r="AD1011">
        <f>ROUND(P1011*10, 0)</f>
        <v>6</v>
      </c>
      <c r="AE1011">
        <f>ROUND(N1011*20, 0)</f>
        <v>1</v>
      </c>
      <c r="AF1011">
        <f>ROUND(O1011, 0)</f>
        <v>2</v>
      </c>
      <c r="AG1011">
        <f>IF(J1011 = "", 999, ROUND(J1011*10, 0))</f>
        <v>20</v>
      </c>
    </row>
    <row r="1012" spans="1:33" x14ac:dyDescent="0.25">
      <c r="A1012">
        <v>48</v>
      </c>
      <c r="B1012" t="s">
        <v>1145</v>
      </c>
      <c r="C1012" t="s">
        <v>1144</v>
      </c>
      <c r="D1012" t="s">
        <v>60</v>
      </c>
      <c r="E1012" t="s">
        <v>2</v>
      </c>
      <c r="F1012" t="s">
        <v>441</v>
      </c>
      <c r="G1012" t="s">
        <v>110</v>
      </c>
      <c r="H1012">
        <v>20079.68</v>
      </c>
      <c r="I1012">
        <v>24.15</v>
      </c>
      <c r="J1012">
        <v>2.35</v>
      </c>
      <c r="K1012">
        <v>5.09</v>
      </c>
      <c r="L1012">
        <v>0.36</v>
      </c>
      <c r="M1012" s="2">
        <v>6.08E-2</v>
      </c>
      <c r="N1012" s="2">
        <v>3.78E-2</v>
      </c>
      <c r="O1012">
        <v>2.59</v>
      </c>
      <c r="P1012">
        <v>1.3</v>
      </c>
      <c r="Q1012" s="2">
        <v>3.4000000000000002E-2</v>
      </c>
      <c r="R1012" s="2">
        <v>-3.5400000000000001E-2</v>
      </c>
      <c r="S1012" s="2">
        <v>-7.4399999999999994E-2</v>
      </c>
      <c r="T1012">
        <v>0.72</v>
      </c>
      <c r="U1012" s="1">
        <v>45883.354166666664</v>
      </c>
      <c r="V1012">
        <v>26333.68</v>
      </c>
      <c r="W1012">
        <v>10.83</v>
      </c>
      <c r="X1012">
        <v>8.7100000000000009</v>
      </c>
      <c r="Y1012" s="3">
        <f>DATE(YEAR(U1012), MONTH(U1012), DAY(U1012))</f>
        <v>45883</v>
      </c>
      <c r="Z1012" t="str">
        <f>IF(TEXT(U1012, "hh:mm") = "00:00", "08:30", TEXT(U1012, "hh:mm"))</f>
        <v>08:30</v>
      </c>
      <c r="AA1012" s="3">
        <f>WORKDAY(AB1012,-1,[1]USHolidays!$B$2:$B$11)</f>
        <v>45881</v>
      </c>
      <c r="AB1012" s="3">
        <f>IF(WEEKDAY(Y1012,2)=6,Y1012-1,IF(WEEKDAY(Y1012,2)=7,Y1012-2,IF(Z1012="08:30",IF(WEEKDAY(Y1012,2)=1,Y1012-3, Y1012-1),Y1012)))</f>
        <v>45882</v>
      </c>
      <c r="AC1012" s="3">
        <f>WORKDAY(AB1012,1,[1]USHolidays!$B$2:$B$11)</f>
        <v>45883</v>
      </c>
      <c r="AD1012">
        <f>ROUND(P1012*10, 0)</f>
        <v>13</v>
      </c>
      <c r="AE1012">
        <f>ROUND(N1012*20, 0)</f>
        <v>1</v>
      </c>
      <c r="AF1012">
        <f>ROUND(O1012, 0)</f>
        <v>3</v>
      </c>
      <c r="AG1012">
        <f>IF(J1012 = "", 999, ROUND(J1012*10, 0))</f>
        <v>24</v>
      </c>
    </row>
    <row r="1013" spans="1:33" x14ac:dyDescent="0.25">
      <c r="A1013">
        <v>124</v>
      </c>
      <c r="B1013" t="s">
        <v>1143</v>
      </c>
      <c r="C1013" t="s">
        <v>1142</v>
      </c>
      <c r="D1013" t="s">
        <v>359</v>
      </c>
      <c r="E1013" t="s">
        <v>233</v>
      </c>
      <c r="F1013" t="s">
        <v>293</v>
      </c>
      <c r="G1013" t="s">
        <v>11</v>
      </c>
      <c r="H1013">
        <v>43002.44</v>
      </c>
      <c r="I1013">
        <v>7.67</v>
      </c>
      <c r="J1013">
        <v>0.65</v>
      </c>
      <c r="K1013">
        <v>118.67</v>
      </c>
      <c r="L1013">
        <v>4.26</v>
      </c>
      <c r="N1013" s="2">
        <v>3.78E-2</v>
      </c>
      <c r="O1013">
        <v>7.96</v>
      </c>
      <c r="P1013">
        <v>5.86</v>
      </c>
      <c r="Q1013" s="2">
        <v>9.5299999999999996E-2</v>
      </c>
      <c r="R1013" s="2">
        <v>-0.28039999999999998</v>
      </c>
      <c r="S1013" s="2">
        <v>-0.17730000000000001</v>
      </c>
      <c r="T1013">
        <v>1.01</v>
      </c>
      <c r="U1013" s="1">
        <v>45863.354166666664</v>
      </c>
      <c r="V1013">
        <v>1562.17</v>
      </c>
      <c r="W1013">
        <v>425.74</v>
      </c>
      <c r="X1013">
        <v>281.99</v>
      </c>
      <c r="Y1013" s="3">
        <f>DATE(YEAR(U1013), MONTH(U1013), DAY(U1013))</f>
        <v>45863</v>
      </c>
      <c r="Z1013" t="str">
        <f>IF(TEXT(U1013, "hh:mm") = "00:00", "08:30", TEXT(U1013, "hh:mm"))</f>
        <v>08:30</v>
      </c>
      <c r="AA1013" s="3">
        <f>WORKDAY(AB1013,-1,[1]USHolidays!$B$2:$B$11)</f>
        <v>45861</v>
      </c>
      <c r="AB1013" s="3">
        <f>IF(WEEKDAY(Y1013,2)=6,Y1013-1,IF(WEEKDAY(Y1013,2)=7,Y1013-2,IF(Z1013="08:30",IF(WEEKDAY(Y1013,2)=1,Y1013-3, Y1013-1),Y1013)))</f>
        <v>45862</v>
      </c>
      <c r="AC1013" s="3">
        <f>WORKDAY(AB1013,1,[1]USHolidays!$B$2:$B$11)</f>
        <v>45863</v>
      </c>
      <c r="AD1013">
        <f>ROUND(P1013*10, 0)</f>
        <v>59</v>
      </c>
      <c r="AE1013">
        <f>ROUND(N1013*20, 0)</f>
        <v>1</v>
      </c>
      <c r="AF1013">
        <f>ROUND(O1013, 0)</f>
        <v>8</v>
      </c>
      <c r="AG1013">
        <f>IF(J1013 = "", 999, ROUND(J1013*10, 0))</f>
        <v>7</v>
      </c>
    </row>
    <row r="1014" spans="1:33" x14ac:dyDescent="0.25">
      <c r="A1014">
        <v>373</v>
      </c>
      <c r="B1014" t="s">
        <v>1141</v>
      </c>
      <c r="C1014" t="s">
        <v>1140</v>
      </c>
      <c r="D1014" t="s">
        <v>3</v>
      </c>
      <c r="E1014" t="s">
        <v>119</v>
      </c>
      <c r="F1014" t="s">
        <v>118</v>
      </c>
      <c r="G1014" t="s">
        <v>11</v>
      </c>
      <c r="H1014">
        <v>5915.93</v>
      </c>
      <c r="I1014">
        <v>4.93</v>
      </c>
      <c r="J1014">
        <v>0.79</v>
      </c>
      <c r="K1014">
        <v>42.22</v>
      </c>
      <c r="M1014" s="2">
        <v>5.1999999999999998E-2</v>
      </c>
      <c r="N1014" s="2">
        <v>3.7699999999999997E-2</v>
      </c>
      <c r="O1014">
        <v>3.4</v>
      </c>
      <c r="P1014">
        <v>0.72</v>
      </c>
      <c r="Q1014" s="2">
        <v>6.83E-2</v>
      </c>
      <c r="R1014" s="2">
        <v>8.72E-2</v>
      </c>
      <c r="S1014" s="2">
        <v>9.2700000000000005E-2</v>
      </c>
      <c r="T1014">
        <v>1.42</v>
      </c>
      <c r="U1014" s="1">
        <v>45869.354166666664</v>
      </c>
      <c r="V1014">
        <v>1849.09</v>
      </c>
      <c r="W1014">
        <v>39.17</v>
      </c>
      <c r="X1014">
        <v>34.65</v>
      </c>
      <c r="Y1014" s="3">
        <f>DATE(YEAR(U1014), MONTH(U1014), DAY(U1014))</f>
        <v>45869</v>
      </c>
      <c r="Z1014" t="str">
        <f>IF(TEXT(U1014, "hh:mm") = "00:00", "08:30", TEXT(U1014, "hh:mm"))</f>
        <v>08:30</v>
      </c>
      <c r="AA1014" s="3">
        <f>WORKDAY(AB1014,-1,[1]USHolidays!$B$2:$B$11)</f>
        <v>45867</v>
      </c>
      <c r="AB1014" s="3">
        <f>IF(WEEKDAY(Y1014,2)=6,Y1014-1,IF(WEEKDAY(Y1014,2)=7,Y1014-2,IF(Z1014="08:30",IF(WEEKDAY(Y1014,2)=1,Y1014-3, Y1014-1),Y1014)))</f>
        <v>45868</v>
      </c>
      <c r="AC1014" s="3">
        <f>WORKDAY(AB1014,1,[1]USHolidays!$B$2:$B$11)</f>
        <v>45869</v>
      </c>
      <c r="AD1014">
        <f>ROUND(P1014*10, 0)</f>
        <v>7</v>
      </c>
      <c r="AE1014">
        <f>ROUND(N1014*20, 0)</f>
        <v>1</v>
      </c>
      <c r="AF1014">
        <f>ROUND(O1014, 0)</f>
        <v>3</v>
      </c>
      <c r="AG1014">
        <f>IF(J1014 = "", 999, ROUND(J1014*10, 0))</f>
        <v>8</v>
      </c>
    </row>
    <row r="1015" spans="1:33" x14ac:dyDescent="0.25">
      <c r="A1015">
        <v>448</v>
      </c>
      <c r="B1015" t="s">
        <v>1139</v>
      </c>
      <c r="C1015" t="s">
        <v>1138</v>
      </c>
      <c r="D1015" t="s">
        <v>17</v>
      </c>
      <c r="E1015" t="s">
        <v>51</v>
      </c>
      <c r="F1015" t="s">
        <v>274</v>
      </c>
      <c r="G1015" t="s">
        <v>11</v>
      </c>
      <c r="H1015">
        <v>3229.18</v>
      </c>
      <c r="I1015">
        <v>13.68</v>
      </c>
      <c r="J1015">
        <v>2.44</v>
      </c>
      <c r="K1015">
        <v>47.19</v>
      </c>
      <c r="L1015">
        <v>1.3</v>
      </c>
      <c r="M1015" s="2">
        <v>5.0200000000000002E-2</v>
      </c>
      <c r="N1015" s="2">
        <v>3.7699999999999997E-2</v>
      </c>
      <c r="O1015">
        <v>3.16</v>
      </c>
      <c r="P1015">
        <v>1.08</v>
      </c>
      <c r="Q1015" s="2">
        <v>0.15679999999999999</v>
      </c>
      <c r="R1015" s="2">
        <v>-0.1159</v>
      </c>
      <c r="S1015" s="2">
        <v>-1.5900000000000001E-2</v>
      </c>
      <c r="T1015">
        <v>0.37</v>
      </c>
      <c r="U1015" s="1">
        <v>45868.6875</v>
      </c>
      <c r="V1015">
        <v>424.91</v>
      </c>
      <c r="W1015">
        <v>60.38</v>
      </c>
      <c r="X1015">
        <v>52.61</v>
      </c>
      <c r="Y1015" s="3">
        <f>DATE(YEAR(U1015), MONTH(U1015), DAY(U1015))</f>
        <v>45868</v>
      </c>
      <c r="Z1015" t="str">
        <f>IF(TEXT(U1015, "hh:mm") = "00:00", "08:30", TEXT(U1015, "hh:mm"))</f>
        <v>16:30</v>
      </c>
      <c r="AA1015" s="3">
        <f>WORKDAY(AB1015,-1,[1]USHolidays!$B$2:$B$11)</f>
        <v>45867</v>
      </c>
      <c r="AB1015" s="3">
        <f>IF(WEEKDAY(Y1015,2)=6,Y1015-1,IF(WEEKDAY(Y1015,2)=7,Y1015-2,IF(Z1015="08:30",IF(WEEKDAY(Y1015,2)=1,Y1015-3, Y1015-1),Y1015)))</f>
        <v>45868</v>
      </c>
      <c r="AC1015" s="3">
        <f>WORKDAY(AB1015,1,[1]USHolidays!$B$2:$B$11)</f>
        <v>45869</v>
      </c>
      <c r="AD1015">
        <f>ROUND(P1015*10, 0)</f>
        <v>11</v>
      </c>
      <c r="AE1015">
        <f>ROUND(N1015*20, 0)</f>
        <v>1</v>
      </c>
      <c r="AF1015">
        <f>ROUND(O1015, 0)</f>
        <v>3</v>
      </c>
      <c r="AG1015">
        <f>IF(J1015 = "", 999, ROUND(J1015*10, 0))</f>
        <v>24</v>
      </c>
    </row>
    <row r="1016" spans="1:33" x14ac:dyDescent="0.25">
      <c r="A1016">
        <v>273</v>
      </c>
      <c r="B1016" t="s">
        <v>1137</v>
      </c>
      <c r="C1016" t="s">
        <v>1136</v>
      </c>
      <c r="D1016" t="s">
        <v>17</v>
      </c>
      <c r="E1016" t="s">
        <v>25</v>
      </c>
      <c r="F1016" t="s">
        <v>107</v>
      </c>
      <c r="G1016" t="s">
        <v>11</v>
      </c>
      <c r="H1016">
        <v>2732.77</v>
      </c>
      <c r="K1016">
        <v>0.5</v>
      </c>
      <c r="L1016">
        <v>1.75</v>
      </c>
      <c r="N1016" s="2">
        <v>3.7600000000000001E-2</v>
      </c>
      <c r="O1016">
        <v>6.3</v>
      </c>
      <c r="P1016">
        <v>3.41</v>
      </c>
      <c r="Q1016" s="2">
        <v>-6.4999999999999997E-3</v>
      </c>
      <c r="R1016" s="2">
        <v>0.3049</v>
      </c>
      <c r="S1016" s="2">
        <v>0.23480000000000001</v>
      </c>
      <c r="T1016">
        <v>1.83</v>
      </c>
      <c r="U1016" s="1">
        <v>45875.354166666664</v>
      </c>
      <c r="V1016">
        <v>1199.4000000000001</v>
      </c>
      <c r="W1016">
        <v>23.83</v>
      </c>
      <c r="X1016">
        <v>20.67</v>
      </c>
      <c r="Y1016" s="3">
        <f>DATE(YEAR(U1016), MONTH(U1016), DAY(U1016))</f>
        <v>45875</v>
      </c>
      <c r="Z1016" t="str">
        <f>IF(TEXT(U1016, "hh:mm") = "00:00", "08:30", TEXT(U1016, "hh:mm"))</f>
        <v>08:30</v>
      </c>
      <c r="AA1016" s="3">
        <f>WORKDAY(AB1016,-1,[1]USHolidays!$B$2:$B$11)</f>
        <v>45873</v>
      </c>
      <c r="AB1016" s="3">
        <f>IF(WEEKDAY(Y1016,2)=6,Y1016-1,IF(WEEKDAY(Y1016,2)=7,Y1016-2,IF(Z1016="08:30",IF(WEEKDAY(Y1016,2)=1,Y1016-3, Y1016-1),Y1016)))</f>
        <v>45874</v>
      </c>
      <c r="AC1016" s="3">
        <f>WORKDAY(AB1016,1,[1]USHolidays!$B$2:$B$11)</f>
        <v>45875</v>
      </c>
      <c r="AD1016">
        <f>ROUND(P1016*10, 0)</f>
        <v>34</v>
      </c>
      <c r="AE1016">
        <f>ROUND(N1016*20, 0)</f>
        <v>1</v>
      </c>
      <c r="AF1016">
        <f>ROUND(O1016, 0)</f>
        <v>6</v>
      </c>
      <c r="AG1016">
        <f>IF(J1016 = "", 999, ROUND(J1016*10, 0))</f>
        <v>999</v>
      </c>
    </row>
    <row r="1017" spans="1:33" x14ac:dyDescent="0.25">
      <c r="A1017">
        <v>61</v>
      </c>
      <c r="B1017" t="s">
        <v>1135</v>
      </c>
      <c r="C1017" t="s">
        <v>1135</v>
      </c>
      <c r="D1017" t="s">
        <v>3</v>
      </c>
      <c r="E1017" t="s">
        <v>2</v>
      </c>
      <c r="F1017" t="s">
        <v>325</v>
      </c>
      <c r="G1017" t="s">
        <v>11</v>
      </c>
      <c r="H1017">
        <v>4327.01</v>
      </c>
      <c r="I1017">
        <v>54.91</v>
      </c>
      <c r="J1017">
        <v>1.1000000000000001</v>
      </c>
      <c r="K1017">
        <v>-5.91</v>
      </c>
      <c r="L1017">
        <v>2.46</v>
      </c>
      <c r="N1017" s="2">
        <v>3.7400000000000003E-2</v>
      </c>
      <c r="O1017">
        <v>2.4</v>
      </c>
      <c r="Q1017" s="2">
        <v>2.5700000000000001E-2</v>
      </c>
      <c r="R1017" s="2">
        <v>0.29060000000000002</v>
      </c>
      <c r="S1017" s="2">
        <v>-0.41310000000000002</v>
      </c>
      <c r="T1017">
        <v>2.27</v>
      </c>
      <c r="U1017" s="1">
        <v>45911.6875</v>
      </c>
      <c r="V1017">
        <v>1246.1199999999999</v>
      </c>
      <c r="W1017">
        <v>257.44</v>
      </c>
      <c r="X1017">
        <v>230.99</v>
      </c>
      <c r="Y1017" s="3">
        <f>DATE(YEAR(U1017), MONTH(U1017), DAY(U1017))</f>
        <v>45911</v>
      </c>
      <c r="Z1017" t="str">
        <f>IF(TEXT(U1017, "hh:mm") = "00:00", "08:30", TEXT(U1017, "hh:mm"))</f>
        <v>16:30</v>
      </c>
      <c r="AA1017" s="3">
        <f>WORKDAY(AB1017,-1,[1]USHolidays!$B$2:$B$11)</f>
        <v>45910</v>
      </c>
      <c r="AB1017" s="3">
        <f>IF(WEEKDAY(Y1017,2)=6,Y1017-1,IF(WEEKDAY(Y1017,2)=7,Y1017-2,IF(Z1017="08:30",IF(WEEKDAY(Y1017,2)=1,Y1017-3, Y1017-1),Y1017)))</f>
        <v>45911</v>
      </c>
      <c r="AC1017" s="3">
        <f>WORKDAY(AB1017,1,[1]USHolidays!$B$2:$B$11)</f>
        <v>45912</v>
      </c>
      <c r="AD1017">
        <f>ROUND(P1017*10, 0)</f>
        <v>0</v>
      </c>
      <c r="AE1017">
        <f>ROUND(N1017*20, 0)</f>
        <v>1</v>
      </c>
      <c r="AF1017">
        <f>ROUND(O1017, 0)</f>
        <v>2</v>
      </c>
      <c r="AG1017">
        <f>IF(J1017 = "", 999, ROUND(J1017*10, 0))</f>
        <v>11</v>
      </c>
    </row>
    <row r="1018" spans="1:33" x14ac:dyDescent="0.25">
      <c r="A1018">
        <v>244</v>
      </c>
      <c r="B1018" t="s">
        <v>1134</v>
      </c>
      <c r="C1018" t="s">
        <v>1133</v>
      </c>
      <c r="D1018" t="s">
        <v>17</v>
      </c>
      <c r="E1018" t="s">
        <v>47</v>
      </c>
      <c r="F1018" t="s">
        <v>1132</v>
      </c>
      <c r="G1018" t="s">
        <v>11</v>
      </c>
      <c r="H1018">
        <v>4373.9399999999996</v>
      </c>
      <c r="I1018">
        <v>23.43</v>
      </c>
      <c r="J1018">
        <v>5.12</v>
      </c>
      <c r="K1018">
        <v>4.8</v>
      </c>
      <c r="L1018">
        <v>2.0699999999999998</v>
      </c>
      <c r="N1018" s="2">
        <v>3.73E-2</v>
      </c>
      <c r="O1018">
        <v>19.23</v>
      </c>
      <c r="P1018">
        <v>0.16</v>
      </c>
      <c r="Q1018" s="2">
        <v>0.1555</v>
      </c>
      <c r="R1018" s="2">
        <v>6.4699999999999994E-2</v>
      </c>
      <c r="S1018" s="2">
        <v>9.4899999999999998E-2</v>
      </c>
      <c r="T1018">
        <v>0.82</v>
      </c>
      <c r="U1018" s="1">
        <v>45840.6875</v>
      </c>
      <c r="V1018">
        <v>175.09</v>
      </c>
      <c r="W1018">
        <v>45</v>
      </c>
      <c r="X1018">
        <v>46.72</v>
      </c>
      <c r="Y1018" s="3">
        <f>DATE(YEAR(U1018), MONTH(U1018), DAY(U1018))</f>
        <v>45840</v>
      </c>
      <c r="Z1018" t="str">
        <f>IF(TEXT(U1018, "hh:mm") = "00:00", "08:30", TEXT(U1018, "hh:mm"))</f>
        <v>16:30</v>
      </c>
      <c r="AA1018" s="3">
        <f>WORKDAY(AB1018,-1,[1]USHolidays!$B$2:$B$11)</f>
        <v>45839</v>
      </c>
      <c r="AB1018" s="3">
        <f>IF(WEEKDAY(Y1018,2)=6,Y1018-1,IF(WEEKDAY(Y1018,2)=7,Y1018-2,IF(Z1018="08:30",IF(WEEKDAY(Y1018,2)=1,Y1018-3, Y1018-1),Y1018)))</f>
        <v>45840</v>
      </c>
      <c r="AC1018" s="3">
        <f>WORKDAY(AB1018,1,[1]USHolidays!$B$2:$B$11)</f>
        <v>45841</v>
      </c>
      <c r="AD1018">
        <f>ROUND(P1018*10, 0)</f>
        <v>2</v>
      </c>
      <c r="AE1018">
        <f>ROUND(N1018*20, 0)</f>
        <v>1</v>
      </c>
      <c r="AF1018">
        <f>ROUND(O1018, 0)</f>
        <v>19</v>
      </c>
      <c r="AG1018">
        <f>IF(J1018 = "", 999, ROUND(J1018*10, 0))</f>
        <v>51</v>
      </c>
    </row>
    <row r="1019" spans="1:33" x14ac:dyDescent="0.25">
      <c r="A1019">
        <v>36</v>
      </c>
      <c r="B1019" t="s">
        <v>1131</v>
      </c>
      <c r="C1019" t="s">
        <v>1130</v>
      </c>
      <c r="D1019" t="s">
        <v>3</v>
      </c>
      <c r="E1019" t="s">
        <v>8</v>
      </c>
      <c r="F1019" t="s">
        <v>32</v>
      </c>
      <c r="G1019" t="s">
        <v>11</v>
      </c>
      <c r="H1019">
        <v>3238.97</v>
      </c>
      <c r="I1019">
        <v>38.42</v>
      </c>
      <c r="J1019">
        <v>4.6900000000000004</v>
      </c>
      <c r="K1019">
        <v>37.479999999999997</v>
      </c>
      <c r="L1019">
        <v>10.28</v>
      </c>
      <c r="N1019" s="2">
        <v>3.73E-2</v>
      </c>
      <c r="O1019">
        <v>5.45</v>
      </c>
      <c r="P1019">
        <v>0.37</v>
      </c>
      <c r="Q1019" s="2">
        <v>3.56E-2</v>
      </c>
      <c r="R1019" s="2">
        <v>4.19E-2</v>
      </c>
      <c r="S1019" s="2">
        <v>8.6999999999999994E-2</v>
      </c>
      <c r="T1019">
        <v>0.9</v>
      </c>
      <c r="U1019" s="1">
        <v>45867.6875</v>
      </c>
      <c r="V1019">
        <v>411.6</v>
      </c>
      <c r="W1019">
        <v>101</v>
      </c>
      <c r="X1019">
        <v>98.69</v>
      </c>
      <c r="Y1019" s="3">
        <f>DATE(YEAR(U1019), MONTH(U1019), DAY(U1019))</f>
        <v>45867</v>
      </c>
      <c r="Z1019" t="str">
        <f>IF(TEXT(U1019, "hh:mm") = "00:00", "08:30", TEXT(U1019, "hh:mm"))</f>
        <v>16:30</v>
      </c>
      <c r="AA1019" s="3">
        <f>WORKDAY(AB1019,-1,[1]USHolidays!$B$2:$B$11)</f>
        <v>45866</v>
      </c>
      <c r="AB1019" s="3">
        <f>IF(WEEKDAY(Y1019,2)=6,Y1019-1,IF(WEEKDAY(Y1019,2)=7,Y1019-2,IF(Z1019="08:30",IF(WEEKDAY(Y1019,2)=1,Y1019-3, Y1019-1),Y1019)))</f>
        <v>45867</v>
      </c>
      <c r="AC1019" s="3">
        <f>WORKDAY(AB1019,1,[1]USHolidays!$B$2:$B$11)</f>
        <v>45868</v>
      </c>
      <c r="AD1019">
        <f>ROUND(P1019*10, 0)</f>
        <v>4</v>
      </c>
      <c r="AE1019">
        <f>ROUND(N1019*20, 0)</f>
        <v>1</v>
      </c>
      <c r="AF1019">
        <f>ROUND(O1019, 0)</f>
        <v>5</v>
      </c>
      <c r="AG1019">
        <f>IF(J1019 = "", 999, ROUND(J1019*10, 0))</f>
        <v>47</v>
      </c>
    </row>
    <row r="1020" spans="1:33" x14ac:dyDescent="0.25">
      <c r="A1020">
        <v>514</v>
      </c>
      <c r="B1020" t="s">
        <v>1129</v>
      </c>
      <c r="C1020" t="s">
        <v>1128</v>
      </c>
      <c r="D1020" t="s">
        <v>3</v>
      </c>
      <c r="E1020" t="s">
        <v>29</v>
      </c>
      <c r="F1020" t="s">
        <v>84</v>
      </c>
      <c r="G1020" t="s">
        <v>114</v>
      </c>
      <c r="H1020">
        <v>95785.81</v>
      </c>
      <c r="I1020">
        <v>39.14</v>
      </c>
      <c r="J1020">
        <v>3.45</v>
      </c>
      <c r="K1020">
        <v>1.59</v>
      </c>
      <c r="L1020">
        <v>0.16</v>
      </c>
      <c r="M1020" s="2">
        <v>1.72E-2</v>
      </c>
      <c r="N1020" s="2">
        <v>3.7100000000000001E-2</v>
      </c>
      <c r="O1020">
        <v>1.1399999999999999</v>
      </c>
      <c r="P1020">
        <v>3.46</v>
      </c>
      <c r="Q1020" s="2">
        <v>0.2019</v>
      </c>
      <c r="R1020" s="2">
        <v>-4.1599999999999998E-2</v>
      </c>
      <c r="S1020" s="2">
        <v>0.15279999999999999</v>
      </c>
      <c r="T1020">
        <v>0.88</v>
      </c>
      <c r="U1020" s="1">
        <v>45862.354166666664</v>
      </c>
      <c r="V1020">
        <v>922.22</v>
      </c>
      <c r="W1020">
        <v>59.45</v>
      </c>
      <c r="X1020">
        <v>52.36</v>
      </c>
      <c r="Y1020" s="3">
        <f>DATE(YEAR(U1020), MONTH(U1020), DAY(U1020))</f>
        <v>45862</v>
      </c>
      <c r="Z1020" t="str">
        <f>IF(TEXT(U1020, "hh:mm") = "00:00", "08:30", TEXT(U1020, "hh:mm"))</f>
        <v>08:30</v>
      </c>
      <c r="AA1020" s="3">
        <f>WORKDAY(AB1020,-1,[1]USHolidays!$B$2:$B$11)</f>
        <v>45860</v>
      </c>
      <c r="AB1020" s="3">
        <f>IF(WEEKDAY(Y1020,2)=6,Y1020-1,IF(WEEKDAY(Y1020,2)=7,Y1020-2,IF(Z1020="08:30",IF(WEEKDAY(Y1020,2)=1,Y1020-3, Y1020-1),Y1020)))</f>
        <v>45861</v>
      </c>
      <c r="AC1020" s="3">
        <f>WORKDAY(AB1020,1,[1]USHolidays!$B$2:$B$11)</f>
        <v>45862</v>
      </c>
      <c r="AD1020">
        <f>ROUND(P1020*10, 0)</f>
        <v>35</v>
      </c>
      <c r="AE1020">
        <f>ROUND(N1020*20, 0)</f>
        <v>1</v>
      </c>
      <c r="AF1020">
        <f>ROUND(O1020, 0)</f>
        <v>1</v>
      </c>
      <c r="AG1020">
        <f>IF(J1020 = "", 999, ROUND(J1020*10, 0))</f>
        <v>35</v>
      </c>
    </row>
    <row r="1021" spans="1:33" x14ac:dyDescent="0.25">
      <c r="A1021">
        <v>64</v>
      </c>
      <c r="B1021" t="s">
        <v>1127</v>
      </c>
      <c r="C1021" t="s">
        <v>1126</v>
      </c>
      <c r="D1021" t="s">
        <v>17</v>
      </c>
      <c r="E1021" t="s">
        <v>16</v>
      </c>
      <c r="F1021" t="s">
        <v>15</v>
      </c>
      <c r="G1021" t="s">
        <v>11</v>
      </c>
      <c r="H1021">
        <v>4430.7</v>
      </c>
      <c r="I1021">
        <v>19.079999999999998</v>
      </c>
      <c r="J1021">
        <v>0.7</v>
      </c>
      <c r="K1021">
        <v>7.98</v>
      </c>
      <c r="L1021">
        <v>0.03</v>
      </c>
      <c r="M1021" s="2">
        <v>3.2300000000000002E-2</v>
      </c>
      <c r="N1021" s="2">
        <v>3.6999999999999998E-2</v>
      </c>
      <c r="O1021">
        <v>3.42</v>
      </c>
      <c r="P1021">
        <v>1.86</v>
      </c>
      <c r="Q1021" s="2">
        <v>0.1694</v>
      </c>
      <c r="R1021" s="2">
        <v>2.9399999999999999E-2</v>
      </c>
      <c r="S1021" s="2">
        <v>1.2500000000000001E-2</v>
      </c>
      <c r="T1021">
        <v>1.1100000000000001</v>
      </c>
      <c r="U1021" s="1">
        <v>45874.354166666664</v>
      </c>
      <c r="V1021">
        <v>1409.95</v>
      </c>
      <c r="W1021">
        <v>30.78</v>
      </c>
      <c r="X1021">
        <v>25.2</v>
      </c>
      <c r="Y1021" s="3">
        <f>DATE(YEAR(U1021), MONTH(U1021), DAY(U1021))</f>
        <v>45874</v>
      </c>
      <c r="Z1021" t="str">
        <f>IF(TEXT(U1021, "hh:mm") = "00:00", "08:30", TEXT(U1021, "hh:mm"))</f>
        <v>08:30</v>
      </c>
      <c r="AA1021" s="3">
        <f>WORKDAY(AB1021,-1,[1]USHolidays!$B$2:$B$11)</f>
        <v>45870</v>
      </c>
      <c r="AB1021" s="3">
        <f>IF(WEEKDAY(Y1021,2)=6,Y1021-1,IF(WEEKDAY(Y1021,2)=7,Y1021-2,IF(Z1021="08:30",IF(WEEKDAY(Y1021,2)=1,Y1021-3, Y1021-1),Y1021)))</f>
        <v>45873</v>
      </c>
      <c r="AC1021" s="3">
        <f>WORKDAY(AB1021,1,[1]USHolidays!$B$2:$B$11)</f>
        <v>45874</v>
      </c>
      <c r="AD1021">
        <f>ROUND(P1021*10, 0)</f>
        <v>19</v>
      </c>
      <c r="AE1021">
        <f>ROUND(N1021*20, 0)</f>
        <v>1</v>
      </c>
      <c r="AF1021">
        <f>ROUND(O1021, 0)</f>
        <v>3</v>
      </c>
      <c r="AG1021">
        <f>IF(J1021 = "", 999, ROUND(J1021*10, 0))</f>
        <v>7</v>
      </c>
    </row>
    <row r="1022" spans="1:33" x14ac:dyDescent="0.25">
      <c r="A1022">
        <v>539</v>
      </c>
      <c r="B1022" t="s">
        <v>1125</v>
      </c>
      <c r="C1022" t="s">
        <v>1124</v>
      </c>
      <c r="D1022" t="s">
        <v>3</v>
      </c>
      <c r="E1022" t="s">
        <v>25</v>
      </c>
      <c r="F1022" t="s">
        <v>24</v>
      </c>
      <c r="G1022" t="s">
        <v>749</v>
      </c>
      <c r="H1022">
        <v>339376.09</v>
      </c>
      <c r="I1022">
        <v>48.22</v>
      </c>
      <c r="J1022">
        <v>1.71</v>
      </c>
      <c r="K1022">
        <v>41.32</v>
      </c>
      <c r="L1022">
        <v>8.01</v>
      </c>
      <c r="M1022" s="2">
        <v>9.4999999999999998E-3</v>
      </c>
      <c r="N1022" s="2">
        <v>3.6900000000000002E-2</v>
      </c>
      <c r="O1022">
        <v>1.86</v>
      </c>
      <c r="P1022">
        <v>0.21</v>
      </c>
      <c r="Q1022" s="2">
        <v>0.1822</v>
      </c>
      <c r="R1022" s="2">
        <v>-2.7000000000000001E-3</v>
      </c>
      <c r="S1022" s="2">
        <v>0.18360000000000001</v>
      </c>
      <c r="T1022">
        <v>1.27</v>
      </c>
      <c r="U1022" s="1">
        <v>45860.6875</v>
      </c>
      <c r="V1022">
        <v>1264.9100000000001</v>
      </c>
      <c r="W1022">
        <v>343.55</v>
      </c>
      <c r="X1022">
        <v>291.41000000000003</v>
      </c>
      <c r="Y1022" s="3">
        <f>DATE(YEAR(U1022), MONTH(U1022), DAY(U1022))</f>
        <v>45860</v>
      </c>
      <c r="Z1022" t="str">
        <f>IF(TEXT(U1022, "hh:mm") = "00:00", "08:30", TEXT(U1022, "hh:mm"))</f>
        <v>16:30</v>
      </c>
      <c r="AA1022" s="3">
        <f>WORKDAY(AB1022,-1,[1]USHolidays!$B$2:$B$11)</f>
        <v>45859</v>
      </c>
      <c r="AB1022" s="3">
        <f>IF(WEEKDAY(Y1022,2)=6,Y1022-1,IF(WEEKDAY(Y1022,2)=7,Y1022-2,IF(Z1022="08:30",IF(WEEKDAY(Y1022,2)=1,Y1022-3, Y1022-1),Y1022)))</f>
        <v>45860</v>
      </c>
      <c r="AC1022" s="3">
        <f>WORKDAY(AB1022,1,[1]USHolidays!$B$2:$B$11)</f>
        <v>45861</v>
      </c>
      <c r="AD1022">
        <f>ROUND(P1022*10, 0)</f>
        <v>2</v>
      </c>
      <c r="AE1022">
        <f>ROUND(N1022*20, 0)</f>
        <v>1</v>
      </c>
      <c r="AF1022">
        <f>ROUND(O1022, 0)</f>
        <v>2</v>
      </c>
      <c r="AG1022">
        <f>IF(J1022 = "", 999, ROUND(J1022*10, 0))</f>
        <v>17</v>
      </c>
    </row>
    <row r="1023" spans="1:33" x14ac:dyDescent="0.25">
      <c r="A1023">
        <v>672</v>
      </c>
      <c r="B1023" t="s">
        <v>1123</v>
      </c>
      <c r="C1023" t="s">
        <v>1122</v>
      </c>
      <c r="D1023" t="s">
        <v>60</v>
      </c>
      <c r="E1023" t="s">
        <v>51</v>
      </c>
      <c r="F1023" t="s">
        <v>932</v>
      </c>
      <c r="G1023" t="s">
        <v>11</v>
      </c>
      <c r="H1023">
        <v>54089.97</v>
      </c>
      <c r="I1023">
        <v>20.07</v>
      </c>
      <c r="J1023">
        <v>3.79</v>
      </c>
      <c r="K1023">
        <v>47.23</v>
      </c>
      <c r="L1023">
        <v>0.28000000000000003</v>
      </c>
      <c r="M1023" s="2">
        <v>3.1E-2</v>
      </c>
      <c r="N1023" s="2">
        <v>3.6900000000000002E-2</v>
      </c>
      <c r="O1023">
        <v>2.89</v>
      </c>
      <c r="P1023">
        <v>1.22</v>
      </c>
      <c r="Q1023" s="2">
        <v>0.20230000000000001</v>
      </c>
      <c r="R1023" s="2">
        <v>8.0100000000000005E-2</v>
      </c>
      <c r="S1023" s="2">
        <v>-5.4899999999999997E-2</v>
      </c>
      <c r="T1023">
        <v>0.66</v>
      </c>
      <c r="U1023" s="1">
        <v>45876.354166666664</v>
      </c>
      <c r="V1023">
        <v>3662.91</v>
      </c>
      <c r="W1023">
        <v>83.2</v>
      </c>
      <c r="X1023">
        <v>82.9</v>
      </c>
      <c r="Y1023" s="3">
        <f>DATE(YEAR(U1023), MONTH(U1023), DAY(U1023))</f>
        <v>45876</v>
      </c>
      <c r="Z1023" t="str">
        <f>IF(TEXT(U1023, "hh:mm") = "00:00", "08:30", TEXT(U1023, "hh:mm"))</f>
        <v>08:30</v>
      </c>
      <c r="AA1023" s="3">
        <f>WORKDAY(AB1023,-1,[1]USHolidays!$B$2:$B$11)</f>
        <v>45874</v>
      </c>
      <c r="AB1023" s="3">
        <f>IF(WEEKDAY(Y1023,2)=6,Y1023-1,IF(WEEKDAY(Y1023,2)=7,Y1023-2,IF(Z1023="08:30",IF(WEEKDAY(Y1023,2)=1,Y1023-3, Y1023-1),Y1023)))</f>
        <v>45875</v>
      </c>
      <c r="AC1023" s="3">
        <f>WORKDAY(AB1023,1,[1]USHolidays!$B$2:$B$11)</f>
        <v>45876</v>
      </c>
      <c r="AD1023">
        <f>ROUND(P1023*10, 0)</f>
        <v>12</v>
      </c>
      <c r="AE1023">
        <f>ROUND(N1023*20, 0)</f>
        <v>1</v>
      </c>
      <c r="AF1023">
        <f>ROUND(O1023, 0)</f>
        <v>3</v>
      </c>
      <c r="AG1023">
        <f>IF(J1023 = "", 999, ROUND(J1023*10, 0))</f>
        <v>38</v>
      </c>
    </row>
    <row r="1024" spans="1:33" x14ac:dyDescent="0.25">
      <c r="A1024">
        <v>646</v>
      </c>
      <c r="B1024" t="s">
        <v>1121</v>
      </c>
      <c r="C1024" t="s">
        <v>1120</v>
      </c>
      <c r="D1024" t="s">
        <v>60</v>
      </c>
      <c r="E1024" t="s">
        <v>16</v>
      </c>
      <c r="F1024" t="s">
        <v>497</v>
      </c>
      <c r="G1024" t="s">
        <v>11</v>
      </c>
      <c r="H1024">
        <v>42727.040000000001</v>
      </c>
      <c r="I1024">
        <v>57.03</v>
      </c>
      <c r="J1024">
        <v>4.05</v>
      </c>
      <c r="K1024">
        <v>77.510000000000005</v>
      </c>
      <c r="L1024">
        <v>14.69</v>
      </c>
      <c r="M1024" s="2">
        <v>3.2800000000000003E-2</v>
      </c>
      <c r="N1024" s="2">
        <v>3.6799999999999999E-2</v>
      </c>
      <c r="O1024">
        <v>3.82</v>
      </c>
      <c r="P1024">
        <v>0.44</v>
      </c>
      <c r="Q1024" s="2">
        <v>6.1000000000000004E-3</v>
      </c>
      <c r="R1024" s="2">
        <v>0.18479999999999999</v>
      </c>
      <c r="S1024" s="2">
        <v>0.122</v>
      </c>
      <c r="T1024">
        <v>1</v>
      </c>
      <c r="U1024" s="1">
        <v>45862.354166666664</v>
      </c>
      <c r="V1024">
        <v>3198.93</v>
      </c>
      <c r="W1024">
        <v>157.06</v>
      </c>
      <c r="X1024">
        <v>137.54</v>
      </c>
      <c r="Y1024" s="3">
        <f>DATE(YEAR(U1024), MONTH(U1024), DAY(U1024))</f>
        <v>45862</v>
      </c>
      <c r="Z1024" t="str">
        <f>IF(TEXT(U1024, "hh:mm") = "00:00", "08:30", TEXT(U1024, "hh:mm"))</f>
        <v>08:30</v>
      </c>
      <c r="AA1024" s="3">
        <f>WORKDAY(AB1024,-1,[1]USHolidays!$B$2:$B$11)</f>
        <v>45860</v>
      </c>
      <c r="AB1024" s="3">
        <f>IF(WEEKDAY(Y1024,2)=6,Y1024-1,IF(WEEKDAY(Y1024,2)=7,Y1024-2,IF(Z1024="08:30",IF(WEEKDAY(Y1024,2)=1,Y1024-3, Y1024-1),Y1024)))</f>
        <v>45861</v>
      </c>
      <c r="AC1024" s="3">
        <f>WORKDAY(AB1024,1,[1]USHolidays!$B$2:$B$11)</f>
        <v>45862</v>
      </c>
      <c r="AD1024">
        <f>ROUND(P1024*10, 0)</f>
        <v>4</v>
      </c>
      <c r="AE1024">
        <f>ROUND(N1024*20, 0)</f>
        <v>1</v>
      </c>
      <c r="AF1024">
        <f>ROUND(O1024, 0)</f>
        <v>4</v>
      </c>
      <c r="AG1024">
        <f>IF(J1024 = "", 999, ROUND(J1024*10, 0))</f>
        <v>41</v>
      </c>
    </row>
    <row r="1025" spans="1:33" x14ac:dyDescent="0.25">
      <c r="A1025">
        <v>443</v>
      </c>
      <c r="B1025" t="s">
        <v>1119</v>
      </c>
      <c r="C1025" t="s">
        <v>1118</v>
      </c>
      <c r="D1025" t="s">
        <v>359</v>
      </c>
      <c r="E1025" t="s">
        <v>2</v>
      </c>
      <c r="F1025" t="s">
        <v>356</v>
      </c>
      <c r="G1025" t="s">
        <v>11</v>
      </c>
      <c r="H1025">
        <v>74330.59</v>
      </c>
      <c r="I1025">
        <v>30.89</v>
      </c>
      <c r="J1025">
        <v>2.93</v>
      </c>
      <c r="K1025">
        <v>-10.89</v>
      </c>
      <c r="L1025">
        <v>2.4700000000000002</v>
      </c>
      <c r="M1025" s="2">
        <v>9.4999999999999998E-3</v>
      </c>
      <c r="N1025" s="2">
        <v>3.6600000000000001E-2</v>
      </c>
      <c r="O1025">
        <v>4.71</v>
      </c>
      <c r="P1025">
        <v>0</v>
      </c>
      <c r="Q1025" s="2">
        <v>9.6000000000000002E-2</v>
      </c>
      <c r="R1025" s="2">
        <v>5.04E-2</v>
      </c>
      <c r="S1025" s="2">
        <v>-1.84E-2</v>
      </c>
      <c r="T1025">
        <v>1.38</v>
      </c>
      <c r="U1025" s="1">
        <v>45874.354166666664</v>
      </c>
      <c r="V1025">
        <v>1405.94</v>
      </c>
      <c r="W1025">
        <v>285.91000000000003</v>
      </c>
      <c r="X1025">
        <v>273.82</v>
      </c>
      <c r="Y1025" s="3">
        <f>DATE(YEAR(U1025), MONTH(U1025), DAY(U1025))</f>
        <v>45874</v>
      </c>
      <c r="Z1025" t="str">
        <f>IF(TEXT(U1025, "hh:mm") = "00:00", "08:30", TEXT(U1025, "hh:mm"))</f>
        <v>08:30</v>
      </c>
      <c r="AA1025" s="3">
        <f>WORKDAY(AB1025,-1,[1]USHolidays!$B$2:$B$11)</f>
        <v>45870</v>
      </c>
      <c r="AB1025" s="3">
        <f>IF(WEEKDAY(Y1025,2)=6,Y1025-1,IF(WEEKDAY(Y1025,2)=7,Y1025-2,IF(Z1025="08:30",IF(WEEKDAY(Y1025,2)=1,Y1025-3, Y1025-1),Y1025)))</f>
        <v>45873</v>
      </c>
      <c r="AC1025" s="3">
        <f>WORKDAY(AB1025,1,[1]USHolidays!$B$2:$B$11)</f>
        <v>45874</v>
      </c>
      <c r="AD1025">
        <f>ROUND(P1025*10, 0)</f>
        <v>0</v>
      </c>
      <c r="AE1025">
        <f>ROUND(N1025*20, 0)</f>
        <v>1</v>
      </c>
      <c r="AF1025">
        <f>ROUND(O1025, 0)</f>
        <v>5</v>
      </c>
      <c r="AG1025">
        <f>IF(J1025 = "", 999, ROUND(J1025*10, 0))</f>
        <v>29</v>
      </c>
    </row>
    <row r="1026" spans="1:33" x14ac:dyDescent="0.25">
      <c r="A1026">
        <v>364</v>
      </c>
      <c r="B1026" t="s">
        <v>1117</v>
      </c>
      <c r="C1026" t="s">
        <v>1116</v>
      </c>
      <c r="D1026" t="s">
        <v>3</v>
      </c>
      <c r="E1026" t="s">
        <v>47</v>
      </c>
      <c r="F1026" t="s">
        <v>46</v>
      </c>
      <c r="G1026" t="s">
        <v>11</v>
      </c>
      <c r="H1026">
        <v>8281.9</v>
      </c>
      <c r="I1026">
        <v>12.59</v>
      </c>
      <c r="J1026">
        <v>2.6</v>
      </c>
      <c r="K1026">
        <v>65.27</v>
      </c>
      <c r="L1026">
        <v>13.52</v>
      </c>
      <c r="M1026" s="2">
        <v>2.5899999999999999E-2</v>
      </c>
      <c r="N1026" s="2">
        <v>3.6600000000000001E-2</v>
      </c>
      <c r="O1026">
        <v>2.88</v>
      </c>
      <c r="P1026">
        <v>0.43</v>
      </c>
      <c r="Q1026" s="2">
        <v>9.2399999999999996E-2</v>
      </c>
      <c r="R1026" s="2">
        <v>-5.9700000000000003E-2</v>
      </c>
      <c r="S1026" s="2">
        <v>-6.1899999999999997E-2</v>
      </c>
      <c r="T1026">
        <v>0.77</v>
      </c>
      <c r="U1026" s="1">
        <v>45870.354166666664</v>
      </c>
      <c r="V1026">
        <v>447.82</v>
      </c>
      <c r="W1026">
        <v>147.83000000000001</v>
      </c>
      <c r="X1026">
        <v>129.04</v>
      </c>
      <c r="Y1026" s="3">
        <f>DATE(YEAR(U1026), MONTH(U1026), DAY(U1026))</f>
        <v>45870</v>
      </c>
      <c r="Z1026" t="str">
        <f>IF(TEXT(U1026, "hh:mm") = "00:00", "08:30", TEXT(U1026, "hh:mm"))</f>
        <v>08:30</v>
      </c>
      <c r="AA1026" s="3">
        <f>WORKDAY(AB1026,-1,[1]USHolidays!$B$2:$B$11)</f>
        <v>45868</v>
      </c>
      <c r="AB1026" s="3">
        <f>IF(WEEKDAY(Y1026,2)=6,Y1026-1,IF(WEEKDAY(Y1026,2)=7,Y1026-2,IF(Z1026="08:30",IF(WEEKDAY(Y1026,2)=1,Y1026-3, Y1026-1),Y1026)))</f>
        <v>45869</v>
      </c>
      <c r="AC1026" s="3">
        <f>WORKDAY(AB1026,1,[1]USHolidays!$B$2:$B$11)</f>
        <v>45870</v>
      </c>
      <c r="AD1026">
        <f>ROUND(P1026*10, 0)</f>
        <v>4</v>
      </c>
      <c r="AE1026">
        <f>ROUND(N1026*20, 0)</f>
        <v>1</v>
      </c>
      <c r="AF1026">
        <f>ROUND(O1026, 0)</f>
        <v>3</v>
      </c>
      <c r="AG1026">
        <f>IF(J1026 = "", 999, ROUND(J1026*10, 0))</f>
        <v>26</v>
      </c>
    </row>
    <row r="1027" spans="1:33" x14ac:dyDescent="0.25">
      <c r="A1027">
        <v>304</v>
      </c>
      <c r="B1027" t="s">
        <v>1115</v>
      </c>
      <c r="C1027" t="s">
        <v>1114</v>
      </c>
      <c r="D1027" t="s">
        <v>60</v>
      </c>
      <c r="E1027" t="s">
        <v>8</v>
      </c>
      <c r="F1027" t="s">
        <v>59</v>
      </c>
      <c r="G1027" t="s">
        <v>11</v>
      </c>
      <c r="H1027">
        <v>14480.48</v>
      </c>
      <c r="I1027">
        <v>27.01</v>
      </c>
      <c r="J1027">
        <v>3.94</v>
      </c>
      <c r="K1027">
        <v>20.73</v>
      </c>
      <c r="L1027">
        <v>8.43</v>
      </c>
      <c r="N1027" s="2">
        <v>3.6600000000000001E-2</v>
      </c>
      <c r="O1027">
        <v>1.65</v>
      </c>
      <c r="P1027">
        <v>0.52</v>
      </c>
      <c r="Q1027" s="2">
        <v>0.13789999999999999</v>
      </c>
      <c r="R1027" s="2">
        <v>0.1134</v>
      </c>
      <c r="S1027" s="2">
        <v>-9.8599999999999993E-2</v>
      </c>
      <c r="T1027">
        <v>0.49</v>
      </c>
      <c r="U1027" s="1">
        <v>45868.6875</v>
      </c>
      <c r="V1027">
        <v>3124.43</v>
      </c>
      <c r="W1027">
        <v>70.8</v>
      </c>
      <c r="X1027">
        <v>64.98</v>
      </c>
      <c r="Y1027" s="3">
        <f>DATE(YEAR(U1027), MONTH(U1027), DAY(U1027))</f>
        <v>45868</v>
      </c>
      <c r="Z1027" t="str">
        <f>IF(TEXT(U1027, "hh:mm") = "00:00", "08:30", TEXT(U1027, "hh:mm"))</f>
        <v>16:30</v>
      </c>
      <c r="AA1027" s="3">
        <f>WORKDAY(AB1027,-1,[1]USHolidays!$B$2:$B$11)</f>
        <v>45867</v>
      </c>
      <c r="AB1027" s="3">
        <f>IF(WEEKDAY(Y1027,2)=6,Y1027-1,IF(WEEKDAY(Y1027,2)=7,Y1027-2,IF(Z1027="08:30",IF(WEEKDAY(Y1027,2)=1,Y1027-3, Y1027-1),Y1027)))</f>
        <v>45868</v>
      </c>
      <c r="AC1027" s="3">
        <f>WORKDAY(AB1027,1,[1]USHolidays!$B$2:$B$11)</f>
        <v>45869</v>
      </c>
      <c r="AD1027">
        <f>ROUND(P1027*10, 0)</f>
        <v>5</v>
      </c>
      <c r="AE1027">
        <f>ROUND(N1027*20, 0)</f>
        <v>1</v>
      </c>
      <c r="AF1027">
        <f>ROUND(O1027, 0)</f>
        <v>2</v>
      </c>
      <c r="AG1027">
        <f>IF(J1027 = "", 999, ROUND(J1027*10, 0))</f>
        <v>39</v>
      </c>
    </row>
    <row r="1028" spans="1:33" x14ac:dyDescent="0.25">
      <c r="A1028">
        <v>141</v>
      </c>
      <c r="B1028" t="s">
        <v>1113</v>
      </c>
      <c r="C1028" t="s">
        <v>1112</v>
      </c>
      <c r="D1028" t="s">
        <v>17</v>
      </c>
      <c r="E1028" t="s">
        <v>88</v>
      </c>
      <c r="F1028" t="s">
        <v>320</v>
      </c>
      <c r="G1028" t="s">
        <v>11</v>
      </c>
      <c r="H1028">
        <v>4412.71</v>
      </c>
      <c r="I1028">
        <v>10.84</v>
      </c>
      <c r="J1028">
        <v>1.72</v>
      </c>
      <c r="K1028">
        <v>28.96</v>
      </c>
      <c r="L1028">
        <v>4.49</v>
      </c>
      <c r="M1028" s="2">
        <v>2.1000000000000001E-2</v>
      </c>
      <c r="N1028" s="2">
        <v>3.6600000000000001E-2</v>
      </c>
      <c r="O1028">
        <v>5.59</v>
      </c>
      <c r="P1028">
        <v>0.79</v>
      </c>
      <c r="Q1028" s="2">
        <v>0.1096</v>
      </c>
      <c r="R1028" s="2">
        <v>0.1201</v>
      </c>
      <c r="S1028" s="2">
        <v>-9.1700000000000004E-2</v>
      </c>
      <c r="T1028">
        <v>0.88</v>
      </c>
      <c r="U1028" s="1">
        <v>45873.6875</v>
      </c>
      <c r="V1028">
        <v>388.64</v>
      </c>
      <c r="W1028">
        <v>85.4</v>
      </c>
      <c r="X1028">
        <v>82.94</v>
      </c>
      <c r="Y1028" s="3">
        <f>DATE(YEAR(U1028), MONTH(U1028), DAY(U1028))</f>
        <v>45873</v>
      </c>
      <c r="Z1028" t="str">
        <f>IF(TEXT(U1028, "hh:mm") = "00:00", "08:30", TEXT(U1028, "hh:mm"))</f>
        <v>16:30</v>
      </c>
      <c r="AA1028" s="3">
        <f>WORKDAY(AB1028,-1,[1]USHolidays!$B$2:$B$11)</f>
        <v>45870</v>
      </c>
      <c r="AB1028" s="3">
        <f>IF(WEEKDAY(Y1028,2)=6,Y1028-1,IF(WEEKDAY(Y1028,2)=7,Y1028-2,IF(Z1028="08:30",IF(WEEKDAY(Y1028,2)=1,Y1028-3, Y1028-1),Y1028)))</f>
        <v>45873</v>
      </c>
      <c r="AC1028" s="3">
        <f>WORKDAY(AB1028,1,[1]USHolidays!$B$2:$B$11)</f>
        <v>45874</v>
      </c>
      <c r="AD1028">
        <f>ROUND(P1028*10, 0)</f>
        <v>8</v>
      </c>
      <c r="AE1028">
        <f>ROUND(N1028*20, 0)</f>
        <v>1</v>
      </c>
      <c r="AF1028">
        <f>ROUND(O1028, 0)</f>
        <v>6</v>
      </c>
      <c r="AG1028">
        <f>IF(J1028 = "", 999, ROUND(J1028*10, 0))</f>
        <v>17</v>
      </c>
    </row>
    <row r="1029" spans="1:33" x14ac:dyDescent="0.25">
      <c r="A1029">
        <v>164</v>
      </c>
      <c r="B1029" t="s">
        <v>1111</v>
      </c>
      <c r="C1029" t="s">
        <v>1110</v>
      </c>
      <c r="D1029" t="s">
        <v>17</v>
      </c>
      <c r="E1029" t="s">
        <v>16</v>
      </c>
      <c r="F1029" t="s">
        <v>497</v>
      </c>
      <c r="G1029" t="s">
        <v>11</v>
      </c>
      <c r="H1029">
        <v>2842</v>
      </c>
      <c r="K1029">
        <v>5.77</v>
      </c>
      <c r="L1029">
        <v>6.91</v>
      </c>
      <c r="M1029" s="2">
        <v>1.77E-2</v>
      </c>
      <c r="N1029" s="2">
        <v>3.6400000000000002E-2</v>
      </c>
      <c r="O1029">
        <v>4.09</v>
      </c>
      <c r="P1029">
        <v>3.38</v>
      </c>
      <c r="Q1029" s="2">
        <v>-2.6800000000000001E-2</v>
      </c>
      <c r="R1029" s="2">
        <v>0.45119999999999999</v>
      </c>
      <c r="S1029" s="2">
        <v>0.50849999999999995</v>
      </c>
      <c r="T1029">
        <v>1.21</v>
      </c>
      <c r="U1029" s="1">
        <v>45868.6875</v>
      </c>
      <c r="V1029">
        <v>999.16</v>
      </c>
      <c r="W1029">
        <v>24.33</v>
      </c>
      <c r="X1029">
        <v>28.27</v>
      </c>
      <c r="Y1029" s="3">
        <f>DATE(YEAR(U1029), MONTH(U1029), DAY(U1029))</f>
        <v>45868</v>
      </c>
      <c r="Z1029" t="str">
        <f>IF(TEXT(U1029, "hh:mm") = "00:00", "08:30", TEXT(U1029, "hh:mm"))</f>
        <v>16:30</v>
      </c>
      <c r="AA1029" s="3">
        <f>WORKDAY(AB1029,-1,[1]USHolidays!$B$2:$B$11)</f>
        <v>45867</v>
      </c>
      <c r="AB1029" s="3">
        <f>IF(WEEKDAY(Y1029,2)=6,Y1029-1,IF(WEEKDAY(Y1029,2)=7,Y1029-2,IF(Z1029="08:30",IF(WEEKDAY(Y1029,2)=1,Y1029-3, Y1029-1),Y1029)))</f>
        <v>45868</v>
      </c>
      <c r="AC1029" s="3">
        <f>WORKDAY(AB1029,1,[1]USHolidays!$B$2:$B$11)</f>
        <v>45869</v>
      </c>
      <c r="AD1029">
        <f>ROUND(P1029*10, 0)</f>
        <v>34</v>
      </c>
      <c r="AE1029">
        <f>ROUND(N1029*20, 0)</f>
        <v>1</v>
      </c>
      <c r="AF1029">
        <f>ROUND(O1029, 0)</f>
        <v>4</v>
      </c>
      <c r="AG1029">
        <f>IF(J1029 = "", 999, ROUND(J1029*10, 0))</f>
        <v>999</v>
      </c>
    </row>
    <row r="1030" spans="1:33" x14ac:dyDescent="0.25">
      <c r="A1030">
        <v>261</v>
      </c>
      <c r="B1030" t="s">
        <v>1109</v>
      </c>
      <c r="C1030" t="s">
        <v>1108</v>
      </c>
      <c r="D1030" t="s">
        <v>3</v>
      </c>
      <c r="E1030" t="s">
        <v>16</v>
      </c>
      <c r="F1030" t="s">
        <v>35</v>
      </c>
      <c r="G1030" t="s">
        <v>11</v>
      </c>
      <c r="H1030">
        <v>2041.48</v>
      </c>
      <c r="K1030">
        <v>-1.94</v>
      </c>
      <c r="L1030">
        <v>3.08</v>
      </c>
      <c r="M1030" s="2">
        <v>4.02E-2</v>
      </c>
      <c r="N1030" s="2">
        <v>3.6400000000000002E-2</v>
      </c>
      <c r="O1030">
        <v>8.8800000000000008</v>
      </c>
      <c r="P1030">
        <v>10.93</v>
      </c>
      <c r="Q1030" s="2">
        <v>-7.9500000000000001E-2</v>
      </c>
      <c r="R1030" s="2">
        <v>0.19070000000000001</v>
      </c>
      <c r="S1030" s="2">
        <v>0.64890000000000003</v>
      </c>
      <c r="T1030">
        <v>1.0900000000000001</v>
      </c>
      <c r="U1030" s="1">
        <v>45869.354166666664</v>
      </c>
      <c r="V1030">
        <v>504.25</v>
      </c>
      <c r="W1030">
        <v>17.329999999999998</v>
      </c>
      <c r="X1030">
        <v>16.670000000000002</v>
      </c>
      <c r="Y1030" s="3">
        <f>DATE(YEAR(U1030), MONTH(U1030), DAY(U1030))</f>
        <v>45869</v>
      </c>
      <c r="Z1030" t="str">
        <f>IF(TEXT(U1030, "hh:mm") = "00:00", "08:30", TEXT(U1030, "hh:mm"))</f>
        <v>08:30</v>
      </c>
      <c r="AA1030" s="3">
        <f>WORKDAY(AB1030,-1,[1]USHolidays!$B$2:$B$11)</f>
        <v>45867</v>
      </c>
      <c r="AB1030" s="3">
        <f>IF(WEEKDAY(Y1030,2)=6,Y1030-1,IF(WEEKDAY(Y1030,2)=7,Y1030-2,IF(Z1030="08:30",IF(WEEKDAY(Y1030,2)=1,Y1030-3, Y1030-1),Y1030)))</f>
        <v>45868</v>
      </c>
      <c r="AC1030" s="3">
        <f>WORKDAY(AB1030,1,[1]USHolidays!$B$2:$B$11)</f>
        <v>45869</v>
      </c>
      <c r="AD1030">
        <f>ROUND(P1030*10, 0)</f>
        <v>109</v>
      </c>
      <c r="AE1030">
        <f>ROUND(N1030*20, 0)</f>
        <v>1</v>
      </c>
      <c r="AF1030">
        <f>ROUND(O1030, 0)</f>
        <v>9</v>
      </c>
      <c r="AG1030">
        <f>IF(J1030 = "", 999, ROUND(J1030*10, 0))</f>
        <v>999</v>
      </c>
    </row>
    <row r="1031" spans="1:33" x14ac:dyDescent="0.25">
      <c r="A1031">
        <v>44</v>
      </c>
      <c r="B1031" t="s">
        <v>1107</v>
      </c>
      <c r="C1031" t="s">
        <v>1106</v>
      </c>
      <c r="D1031" t="s">
        <v>3</v>
      </c>
      <c r="E1031" t="s">
        <v>2</v>
      </c>
      <c r="F1031" t="s">
        <v>170</v>
      </c>
      <c r="G1031" t="s">
        <v>11</v>
      </c>
      <c r="H1031">
        <v>7467.81</v>
      </c>
      <c r="I1031">
        <v>10.14</v>
      </c>
      <c r="J1031">
        <v>1.02</v>
      </c>
      <c r="K1031">
        <v>20.96</v>
      </c>
      <c r="L1031">
        <v>9.3000000000000007</v>
      </c>
      <c r="M1031" s="2">
        <v>1.2E-2</v>
      </c>
      <c r="N1031" s="2">
        <v>3.6299999999999999E-2</v>
      </c>
      <c r="O1031">
        <v>3.91</v>
      </c>
      <c r="P1031">
        <v>1.38</v>
      </c>
      <c r="Q1031" s="2">
        <v>0.23810000000000001</v>
      </c>
      <c r="R1031" s="2">
        <v>-0.13739999999999999</v>
      </c>
      <c r="S1031" s="2">
        <v>-0.17349999999999999</v>
      </c>
      <c r="T1031">
        <v>1.02</v>
      </c>
      <c r="U1031" s="1">
        <v>45873.6875</v>
      </c>
      <c r="V1031">
        <v>898.23</v>
      </c>
      <c r="W1031">
        <v>102</v>
      </c>
      <c r="X1031">
        <v>89.31</v>
      </c>
      <c r="Y1031" s="3">
        <f>DATE(YEAR(U1031), MONTH(U1031), DAY(U1031))</f>
        <v>45873</v>
      </c>
      <c r="Z1031" t="str">
        <f>IF(TEXT(U1031, "hh:mm") = "00:00", "08:30", TEXT(U1031, "hh:mm"))</f>
        <v>16:30</v>
      </c>
      <c r="AA1031" s="3">
        <f>WORKDAY(AB1031,-1,[1]USHolidays!$B$2:$B$11)</f>
        <v>45870</v>
      </c>
      <c r="AB1031" s="3">
        <f>IF(WEEKDAY(Y1031,2)=6,Y1031-1,IF(WEEKDAY(Y1031,2)=7,Y1031-2,IF(Z1031="08:30",IF(WEEKDAY(Y1031,2)=1,Y1031-3, Y1031-1),Y1031)))</f>
        <v>45873</v>
      </c>
      <c r="AC1031" s="3">
        <f>WORKDAY(AB1031,1,[1]USHolidays!$B$2:$B$11)</f>
        <v>45874</v>
      </c>
      <c r="AD1031">
        <f>ROUND(P1031*10, 0)</f>
        <v>14</v>
      </c>
      <c r="AE1031">
        <f>ROUND(N1031*20, 0)</f>
        <v>1</v>
      </c>
      <c r="AF1031">
        <f>ROUND(O1031, 0)</f>
        <v>4</v>
      </c>
      <c r="AG1031">
        <f>IF(J1031 = "", 999, ROUND(J1031*10, 0))</f>
        <v>10</v>
      </c>
    </row>
    <row r="1032" spans="1:33" x14ac:dyDescent="0.25">
      <c r="A1032">
        <v>386</v>
      </c>
      <c r="B1032" t="s">
        <v>1105</v>
      </c>
      <c r="C1032" t="s">
        <v>1104</v>
      </c>
      <c r="D1032" t="s">
        <v>3</v>
      </c>
      <c r="E1032" t="s">
        <v>2</v>
      </c>
      <c r="F1032" t="s">
        <v>470</v>
      </c>
      <c r="G1032" t="s">
        <v>11</v>
      </c>
      <c r="H1032">
        <v>5525.73</v>
      </c>
      <c r="I1032">
        <v>11.06</v>
      </c>
      <c r="J1032">
        <v>1.88</v>
      </c>
      <c r="K1032">
        <v>6.74</v>
      </c>
      <c r="L1032">
        <v>2.7</v>
      </c>
      <c r="N1032" s="2">
        <v>3.61E-2</v>
      </c>
      <c r="O1032">
        <v>2.12</v>
      </c>
      <c r="P1032">
        <v>1.23</v>
      </c>
      <c r="Q1032" s="2">
        <v>9.8599999999999993E-2</v>
      </c>
      <c r="R1032" s="2">
        <v>8.8900000000000007E-2</v>
      </c>
      <c r="S1032" s="2">
        <v>-3.27E-2</v>
      </c>
      <c r="T1032">
        <v>0.62</v>
      </c>
      <c r="U1032" s="1">
        <v>45861.6875</v>
      </c>
      <c r="V1032">
        <v>4109.3500000000004</v>
      </c>
      <c r="W1032">
        <v>24.82</v>
      </c>
      <c r="X1032">
        <v>17.149999999999999</v>
      </c>
      <c r="Y1032" s="3">
        <f>DATE(YEAR(U1032), MONTH(U1032), DAY(U1032))</f>
        <v>45861</v>
      </c>
      <c r="Z1032" t="str">
        <f>IF(TEXT(U1032, "hh:mm") = "00:00", "08:30", TEXT(U1032, "hh:mm"))</f>
        <v>16:30</v>
      </c>
      <c r="AA1032" s="3">
        <f>WORKDAY(AB1032,-1,[1]USHolidays!$B$2:$B$11)</f>
        <v>45860</v>
      </c>
      <c r="AB1032" s="3">
        <f>IF(WEEKDAY(Y1032,2)=6,Y1032-1,IF(WEEKDAY(Y1032,2)=7,Y1032-2,IF(Z1032="08:30",IF(WEEKDAY(Y1032,2)=1,Y1032-3, Y1032-1),Y1032)))</f>
        <v>45861</v>
      </c>
      <c r="AC1032" s="3">
        <f>WORKDAY(AB1032,1,[1]USHolidays!$B$2:$B$11)</f>
        <v>45862</v>
      </c>
      <c r="AD1032">
        <f>ROUND(P1032*10, 0)</f>
        <v>12</v>
      </c>
      <c r="AE1032">
        <f>ROUND(N1032*20, 0)</f>
        <v>1</v>
      </c>
      <c r="AF1032">
        <f>ROUND(O1032, 0)</f>
        <v>2</v>
      </c>
      <c r="AG1032">
        <f>IF(J1032 = "", 999, ROUND(J1032*10, 0))</f>
        <v>19</v>
      </c>
    </row>
    <row r="1033" spans="1:33" x14ac:dyDescent="0.25">
      <c r="A1033">
        <v>101</v>
      </c>
      <c r="B1033" t="s">
        <v>1103</v>
      </c>
      <c r="C1033" t="s">
        <v>1102</v>
      </c>
      <c r="D1033" t="s">
        <v>3</v>
      </c>
      <c r="E1033" t="s">
        <v>88</v>
      </c>
      <c r="F1033" t="s">
        <v>385</v>
      </c>
      <c r="G1033" t="s">
        <v>1101</v>
      </c>
      <c r="H1033">
        <v>141980.96</v>
      </c>
      <c r="I1033">
        <v>15.76</v>
      </c>
      <c r="K1033">
        <v>18.78</v>
      </c>
      <c r="L1033">
        <v>4.79</v>
      </c>
      <c r="M1033" s="2">
        <v>3.78E-2</v>
      </c>
      <c r="N1033" s="2">
        <v>3.5900000000000001E-2</v>
      </c>
      <c r="O1033">
        <v>5.18</v>
      </c>
      <c r="P1033">
        <v>0.51</v>
      </c>
      <c r="Q1033" s="2">
        <v>0.1759</v>
      </c>
      <c r="R1033" s="2">
        <v>0.1384</v>
      </c>
      <c r="S1033" s="2">
        <v>0.14580000000000001</v>
      </c>
      <c r="T1033">
        <v>0.92</v>
      </c>
      <c r="U1033" s="1">
        <v>45887.6875</v>
      </c>
      <c r="V1033">
        <v>3115.77</v>
      </c>
      <c r="W1033">
        <v>43.09</v>
      </c>
      <c r="X1033">
        <v>55.95</v>
      </c>
      <c r="Y1033" s="3">
        <f>DATE(YEAR(U1033), MONTH(U1033), DAY(U1033))</f>
        <v>45887</v>
      </c>
      <c r="Z1033" t="str">
        <f>IF(TEXT(U1033, "hh:mm") = "00:00", "08:30", TEXT(U1033, "hh:mm"))</f>
        <v>16:30</v>
      </c>
      <c r="AA1033" s="3">
        <f>WORKDAY(AB1033,-1,[1]USHolidays!$B$2:$B$11)</f>
        <v>45884</v>
      </c>
      <c r="AB1033" s="3">
        <f>IF(WEEKDAY(Y1033,2)=6,Y1033-1,IF(WEEKDAY(Y1033,2)=7,Y1033-2,IF(Z1033="08:30",IF(WEEKDAY(Y1033,2)=1,Y1033-3, Y1033-1),Y1033)))</f>
        <v>45887</v>
      </c>
      <c r="AC1033" s="3">
        <f>WORKDAY(AB1033,1,[1]USHolidays!$B$2:$B$11)</f>
        <v>45888</v>
      </c>
      <c r="AD1033">
        <f>ROUND(P1033*10, 0)</f>
        <v>5</v>
      </c>
      <c r="AE1033">
        <f>ROUND(N1033*20, 0)</f>
        <v>1</v>
      </c>
      <c r="AF1033">
        <f>ROUND(O1033, 0)</f>
        <v>5</v>
      </c>
      <c r="AG1033">
        <f>IF(J1033 = "", 999, ROUND(J1033*10, 0))</f>
        <v>999</v>
      </c>
    </row>
    <row r="1034" spans="1:33" x14ac:dyDescent="0.25">
      <c r="A1034">
        <v>210</v>
      </c>
      <c r="B1034" t="s">
        <v>1100</v>
      </c>
      <c r="C1034" t="s">
        <v>1099</v>
      </c>
      <c r="D1034" t="s">
        <v>17</v>
      </c>
      <c r="E1034" t="s">
        <v>2</v>
      </c>
      <c r="F1034" t="s">
        <v>170</v>
      </c>
      <c r="G1034" t="s">
        <v>11</v>
      </c>
      <c r="H1034">
        <v>2599.4699999999998</v>
      </c>
      <c r="K1034">
        <v>9.18</v>
      </c>
      <c r="L1034">
        <v>3.74</v>
      </c>
      <c r="M1034" s="2">
        <v>2.12E-2</v>
      </c>
      <c r="N1034" s="2">
        <v>3.5900000000000001E-2</v>
      </c>
      <c r="O1034">
        <v>1.52</v>
      </c>
      <c r="P1034">
        <v>2.82</v>
      </c>
      <c r="Q1034" s="2">
        <v>-2.5999999999999999E-3</v>
      </c>
      <c r="R1034" s="2">
        <v>0.22500000000000001</v>
      </c>
      <c r="S1034" s="2">
        <v>0.71450000000000002</v>
      </c>
      <c r="T1034">
        <v>2.08</v>
      </c>
      <c r="U1034" s="1">
        <v>45874.354166666664</v>
      </c>
      <c r="V1034">
        <v>2244.8000000000002</v>
      </c>
      <c r="W1034">
        <v>23.71</v>
      </c>
      <c r="X1034">
        <v>19.82</v>
      </c>
      <c r="Y1034" s="3">
        <f>DATE(YEAR(U1034), MONTH(U1034), DAY(U1034))</f>
        <v>45874</v>
      </c>
      <c r="Z1034" t="str">
        <f>IF(TEXT(U1034, "hh:mm") = "00:00", "08:30", TEXT(U1034, "hh:mm"))</f>
        <v>08:30</v>
      </c>
      <c r="AA1034" s="3">
        <f>WORKDAY(AB1034,-1,[1]USHolidays!$B$2:$B$11)</f>
        <v>45870</v>
      </c>
      <c r="AB1034" s="3">
        <f>IF(WEEKDAY(Y1034,2)=6,Y1034-1,IF(WEEKDAY(Y1034,2)=7,Y1034-2,IF(Z1034="08:30",IF(WEEKDAY(Y1034,2)=1,Y1034-3, Y1034-1),Y1034)))</f>
        <v>45873</v>
      </c>
      <c r="AC1034" s="3">
        <f>WORKDAY(AB1034,1,[1]USHolidays!$B$2:$B$11)</f>
        <v>45874</v>
      </c>
      <c r="AD1034">
        <f>ROUND(P1034*10, 0)</f>
        <v>28</v>
      </c>
      <c r="AE1034">
        <f>ROUND(N1034*20, 0)</f>
        <v>1</v>
      </c>
      <c r="AF1034">
        <f>ROUND(O1034, 0)</f>
        <v>2</v>
      </c>
      <c r="AG1034">
        <f>IF(J1034 = "", 999, ROUND(J1034*10, 0))</f>
        <v>999</v>
      </c>
    </row>
    <row r="1035" spans="1:33" x14ac:dyDescent="0.25">
      <c r="A1035">
        <v>340</v>
      </c>
      <c r="B1035" t="s">
        <v>1098</v>
      </c>
      <c r="C1035" t="s">
        <v>1097</v>
      </c>
      <c r="D1035" t="s">
        <v>17</v>
      </c>
      <c r="E1035" t="s">
        <v>94</v>
      </c>
      <c r="F1035" t="s">
        <v>173</v>
      </c>
      <c r="G1035" t="s">
        <v>11</v>
      </c>
      <c r="H1035">
        <v>2168.79</v>
      </c>
      <c r="I1035">
        <v>19.489999999999998</v>
      </c>
      <c r="J1035">
        <v>1.03</v>
      </c>
      <c r="K1035">
        <v>23.48</v>
      </c>
      <c r="L1035">
        <v>3.79</v>
      </c>
      <c r="M1035" s="2">
        <v>3.4000000000000002E-2</v>
      </c>
      <c r="N1035" s="2">
        <v>3.5499999999999997E-2</v>
      </c>
      <c r="O1035">
        <v>2.5299999999999998</v>
      </c>
      <c r="P1035">
        <v>0.42</v>
      </c>
      <c r="Q1035" s="2">
        <v>0.38950000000000001</v>
      </c>
      <c r="R1035" s="2">
        <v>4.0000000000000002E-4</v>
      </c>
      <c r="S1035" s="2">
        <v>-7.1999999999999995E-2</v>
      </c>
      <c r="U1035" s="1">
        <v>45867.6875</v>
      </c>
      <c r="V1035">
        <v>393.33</v>
      </c>
      <c r="W1035">
        <v>31.8</v>
      </c>
      <c r="X1035">
        <v>27.96</v>
      </c>
      <c r="Y1035" s="3">
        <f>DATE(YEAR(U1035), MONTH(U1035), DAY(U1035))</f>
        <v>45867</v>
      </c>
      <c r="Z1035" t="str">
        <f>IF(TEXT(U1035, "hh:mm") = "00:00", "08:30", TEXT(U1035, "hh:mm"))</f>
        <v>16:30</v>
      </c>
      <c r="AA1035" s="3">
        <f>WORKDAY(AB1035,-1,[1]USHolidays!$B$2:$B$11)</f>
        <v>45866</v>
      </c>
      <c r="AB1035" s="3">
        <f>IF(WEEKDAY(Y1035,2)=6,Y1035-1,IF(WEEKDAY(Y1035,2)=7,Y1035-2,IF(Z1035="08:30",IF(WEEKDAY(Y1035,2)=1,Y1035-3, Y1035-1),Y1035)))</f>
        <v>45867</v>
      </c>
      <c r="AC1035" s="3">
        <f>WORKDAY(AB1035,1,[1]USHolidays!$B$2:$B$11)</f>
        <v>45868</v>
      </c>
      <c r="AD1035">
        <f>ROUND(P1035*10, 0)</f>
        <v>4</v>
      </c>
      <c r="AE1035">
        <f>ROUND(N1035*20, 0)</f>
        <v>1</v>
      </c>
      <c r="AF1035">
        <f>ROUND(O1035, 0)</f>
        <v>3</v>
      </c>
      <c r="AG1035">
        <f>IF(J1035 = "", 999, ROUND(J1035*10, 0))</f>
        <v>10</v>
      </c>
    </row>
    <row r="1036" spans="1:33" x14ac:dyDescent="0.25">
      <c r="A1036">
        <v>102</v>
      </c>
      <c r="B1036" t="s">
        <v>1096</v>
      </c>
      <c r="C1036" t="s">
        <v>1095</v>
      </c>
      <c r="D1036" t="s">
        <v>3</v>
      </c>
      <c r="E1036" t="s">
        <v>233</v>
      </c>
      <c r="F1036" t="s">
        <v>232</v>
      </c>
      <c r="G1036" t="s">
        <v>225</v>
      </c>
      <c r="H1036">
        <v>25194.7</v>
      </c>
      <c r="I1036">
        <v>8.26</v>
      </c>
      <c r="K1036">
        <v>111.12</v>
      </c>
      <c r="L1036">
        <v>61.92</v>
      </c>
      <c r="N1036" s="2">
        <v>3.5400000000000001E-2</v>
      </c>
      <c r="O1036">
        <v>2.37</v>
      </c>
      <c r="P1036">
        <v>0.33</v>
      </c>
      <c r="Q1036" s="2">
        <v>0.20519999999999999</v>
      </c>
      <c r="R1036" s="2">
        <v>7.0699999999999999E-2</v>
      </c>
      <c r="S1036" s="2">
        <v>6.7599999999999993E-2</v>
      </c>
      <c r="T1036">
        <v>0.33</v>
      </c>
      <c r="U1036" s="1">
        <v>45889.354166666664</v>
      </c>
      <c r="V1036">
        <v>3453.39</v>
      </c>
      <c r="W1036">
        <v>98.52</v>
      </c>
      <c r="X1036">
        <v>90.01</v>
      </c>
      <c r="Y1036" s="3">
        <f>DATE(YEAR(U1036), MONTH(U1036), DAY(U1036))</f>
        <v>45889</v>
      </c>
      <c r="Z1036" t="str">
        <f>IF(TEXT(U1036, "hh:mm") = "00:00", "08:30", TEXT(U1036, "hh:mm"))</f>
        <v>08:30</v>
      </c>
      <c r="AA1036" s="3">
        <f>WORKDAY(AB1036,-1,[1]USHolidays!$B$2:$B$11)</f>
        <v>45887</v>
      </c>
      <c r="AB1036" s="3">
        <f>IF(WEEKDAY(Y1036,2)=6,Y1036-1,IF(WEEKDAY(Y1036,2)=7,Y1036-2,IF(Z1036="08:30",IF(WEEKDAY(Y1036,2)=1,Y1036-3, Y1036-1),Y1036)))</f>
        <v>45888</v>
      </c>
      <c r="AC1036" s="3">
        <f>WORKDAY(AB1036,1,[1]USHolidays!$B$2:$B$11)</f>
        <v>45889</v>
      </c>
      <c r="AD1036">
        <f>ROUND(P1036*10, 0)</f>
        <v>3</v>
      </c>
      <c r="AE1036">
        <f>ROUND(N1036*20, 0)</f>
        <v>1</v>
      </c>
      <c r="AF1036">
        <f>ROUND(O1036, 0)</f>
        <v>2</v>
      </c>
      <c r="AG1036">
        <f>IF(J1036 = "", 999, ROUND(J1036*10, 0))</f>
        <v>999</v>
      </c>
    </row>
    <row r="1037" spans="1:33" x14ac:dyDescent="0.25">
      <c r="A1037">
        <v>455</v>
      </c>
      <c r="B1037" t="s">
        <v>1094</v>
      </c>
      <c r="C1037" t="s">
        <v>1093</v>
      </c>
      <c r="D1037" t="s">
        <v>17</v>
      </c>
      <c r="E1037" t="s">
        <v>51</v>
      </c>
      <c r="F1037" t="s">
        <v>274</v>
      </c>
      <c r="G1037" t="s">
        <v>11</v>
      </c>
      <c r="H1037">
        <v>3206.18</v>
      </c>
      <c r="I1037">
        <v>24.38</v>
      </c>
      <c r="J1037">
        <v>2.71</v>
      </c>
      <c r="K1037">
        <v>34.75</v>
      </c>
      <c r="L1037">
        <v>0.31</v>
      </c>
      <c r="M1037" s="2">
        <v>2.1000000000000001E-2</v>
      </c>
      <c r="N1037" s="2">
        <v>3.5400000000000001E-2</v>
      </c>
      <c r="O1037">
        <v>5.7</v>
      </c>
      <c r="P1037">
        <v>0.61</v>
      </c>
      <c r="Q1037" s="2">
        <v>0.18240000000000001</v>
      </c>
      <c r="R1037" s="2">
        <v>-0.02</v>
      </c>
      <c r="S1037" s="2">
        <v>-6.6199999999999995E-2</v>
      </c>
      <c r="T1037">
        <v>0.79</v>
      </c>
      <c r="U1037" s="1">
        <v>45875.354166666664</v>
      </c>
      <c r="V1037">
        <v>150.46</v>
      </c>
      <c r="W1037">
        <v>76</v>
      </c>
      <c r="X1037">
        <v>87.74</v>
      </c>
      <c r="Y1037" s="3">
        <f>DATE(YEAR(U1037), MONTH(U1037), DAY(U1037))</f>
        <v>45875</v>
      </c>
      <c r="Z1037" t="str">
        <f>IF(TEXT(U1037, "hh:mm") = "00:00", "08:30", TEXT(U1037, "hh:mm"))</f>
        <v>08:30</v>
      </c>
      <c r="AA1037" s="3">
        <f>WORKDAY(AB1037,-1,[1]USHolidays!$B$2:$B$11)</f>
        <v>45873</v>
      </c>
      <c r="AB1037" s="3">
        <f>IF(WEEKDAY(Y1037,2)=6,Y1037-1,IF(WEEKDAY(Y1037,2)=7,Y1037-2,IF(Z1037="08:30",IF(WEEKDAY(Y1037,2)=1,Y1037-3, Y1037-1),Y1037)))</f>
        <v>45874</v>
      </c>
      <c r="AC1037" s="3">
        <f>WORKDAY(AB1037,1,[1]USHolidays!$B$2:$B$11)</f>
        <v>45875</v>
      </c>
      <c r="AD1037">
        <f>ROUND(P1037*10, 0)</f>
        <v>6</v>
      </c>
      <c r="AE1037">
        <f>ROUND(N1037*20, 0)</f>
        <v>1</v>
      </c>
      <c r="AF1037">
        <f>ROUND(O1037, 0)</f>
        <v>6</v>
      </c>
      <c r="AG1037">
        <f>IF(J1037 = "", 999, ROUND(J1037*10, 0))</f>
        <v>27</v>
      </c>
    </row>
    <row r="1038" spans="1:33" x14ac:dyDescent="0.25">
      <c r="A1038">
        <v>576</v>
      </c>
      <c r="B1038" t="s">
        <v>1092</v>
      </c>
      <c r="C1038" t="s">
        <v>1091</v>
      </c>
      <c r="D1038" t="s">
        <v>60</v>
      </c>
      <c r="E1038" t="s">
        <v>29</v>
      </c>
      <c r="F1038" t="s">
        <v>1090</v>
      </c>
      <c r="G1038" t="s">
        <v>11</v>
      </c>
      <c r="H1038">
        <v>10454.67</v>
      </c>
      <c r="I1038">
        <v>21.42</v>
      </c>
      <c r="J1038">
        <v>1.31</v>
      </c>
      <c r="K1038">
        <v>58.56</v>
      </c>
      <c r="L1038">
        <v>2.04</v>
      </c>
      <c r="M1038" s="2">
        <v>4.6800000000000001E-2</v>
      </c>
      <c r="N1038" s="2">
        <v>3.5400000000000001E-2</v>
      </c>
      <c r="O1038">
        <v>2.5499999999999998</v>
      </c>
      <c r="P1038">
        <v>0.74</v>
      </c>
      <c r="Q1038" s="2">
        <v>3.15E-2</v>
      </c>
      <c r="R1038" s="2">
        <v>0.12529999999999999</v>
      </c>
      <c r="S1038" s="2">
        <v>-0.1588</v>
      </c>
      <c r="T1038">
        <v>1.1499999999999999</v>
      </c>
      <c r="U1038" s="1">
        <v>45867.354166666664</v>
      </c>
      <c r="V1038">
        <v>2590.3200000000002</v>
      </c>
      <c r="W1038">
        <v>84.08</v>
      </c>
      <c r="X1038">
        <v>67.540000000000006</v>
      </c>
      <c r="Y1038" s="3">
        <f>DATE(YEAR(U1038), MONTH(U1038), DAY(U1038))</f>
        <v>45867</v>
      </c>
      <c r="Z1038" t="str">
        <f>IF(TEXT(U1038, "hh:mm") = "00:00", "08:30", TEXT(U1038, "hh:mm"))</f>
        <v>08:30</v>
      </c>
      <c r="AA1038" s="3">
        <f>WORKDAY(AB1038,-1,[1]USHolidays!$B$2:$B$11)</f>
        <v>45863</v>
      </c>
      <c r="AB1038" s="3">
        <f>IF(WEEKDAY(Y1038,2)=6,Y1038-1,IF(WEEKDAY(Y1038,2)=7,Y1038-2,IF(Z1038="08:30",IF(WEEKDAY(Y1038,2)=1,Y1038-3, Y1038-1),Y1038)))</f>
        <v>45866</v>
      </c>
      <c r="AC1038" s="3">
        <f>WORKDAY(AB1038,1,[1]USHolidays!$B$2:$B$11)</f>
        <v>45867</v>
      </c>
      <c r="AD1038">
        <f>ROUND(P1038*10, 0)</f>
        <v>7</v>
      </c>
      <c r="AE1038">
        <f>ROUND(N1038*20, 0)</f>
        <v>1</v>
      </c>
      <c r="AF1038">
        <f>ROUND(O1038, 0)</f>
        <v>3</v>
      </c>
      <c r="AG1038">
        <f>IF(J1038 = "", 999, ROUND(J1038*10, 0))</f>
        <v>13</v>
      </c>
    </row>
    <row r="1039" spans="1:33" x14ac:dyDescent="0.25">
      <c r="A1039">
        <v>553</v>
      </c>
      <c r="B1039" t="s">
        <v>1089</v>
      </c>
      <c r="C1039" t="s">
        <v>1087</v>
      </c>
      <c r="D1039" t="s">
        <v>3</v>
      </c>
      <c r="E1039" t="s">
        <v>16</v>
      </c>
      <c r="F1039" t="s">
        <v>353</v>
      </c>
      <c r="G1039" t="s">
        <v>531</v>
      </c>
      <c r="H1039">
        <v>30211.38</v>
      </c>
      <c r="I1039">
        <v>5.38</v>
      </c>
      <c r="J1039">
        <v>7.0000000000000007E-2</v>
      </c>
      <c r="K1039">
        <v>11.35</v>
      </c>
      <c r="L1039">
        <v>3.59</v>
      </c>
      <c r="M1039" s="2">
        <v>0.11749999999999999</v>
      </c>
      <c r="N1039" s="2">
        <v>3.5099999999999999E-2</v>
      </c>
      <c r="O1039">
        <v>1.24</v>
      </c>
      <c r="P1039">
        <v>0.93</v>
      </c>
      <c r="Q1039" s="2">
        <v>0.15859999999999999</v>
      </c>
      <c r="R1039" s="2">
        <v>5.21E-2</v>
      </c>
      <c r="S1039" s="2">
        <v>-1.6299999999999999E-2</v>
      </c>
      <c r="T1039">
        <v>1.06</v>
      </c>
      <c r="U1039" s="1">
        <v>45877.6875</v>
      </c>
      <c r="V1039">
        <v>6189.82</v>
      </c>
      <c r="W1039">
        <v>14.56</v>
      </c>
      <c r="X1039">
        <v>11.42</v>
      </c>
      <c r="Y1039" s="3">
        <f>DATE(YEAR(U1039), MONTH(U1039), DAY(U1039))</f>
        <v>45877</v>
      </c>
      <c r="Z1039" t="str">
        <f>IF(TEXT(U1039, "hh:mm") = "00:00", "08:30", TEXT(U1039, "hh:mm"))</f>
        <v>16:30</v>
      </c>
      <c r="AA1039" s="3">
        <f>WORKDAY(AB1039,-1,[1]USHolidays!$B$2:$B$11)</f>
        <v>45876</v>
      </c>
      <c r="AB1039" s="3">
        <f>IF(WEEKDAY(Y1039,2)=6,Y1039-1,IF(WEEKDAY(Y1039,2)=7,Y1039-2,IF(Z1039="08:30",IF(WEEKDAY(Y1039,2)=1,Y1039-3, Y1039-1),Y1039)))</f>
        <v>45877</v>
      </c>
      <c r="AC1039" s="3">
        <f>WORKDAY(AB1039,1,[1]USHolidays!$B$2:$B$11)</f>
        <v>45880</v>
      </c>
      <c r="AD1039">
        <f>ROUND(P1039*10, 0)</f>
        <v>9</v>
      </c>
      <c r="AE1039">
        <f>ROUND(N1039*20, 0)</f>
        <v>1</v>
      </c>
      <c r="AF1039">
        <f>ROUND(O1039, 0)</f>
        <v>1</v>
      </c>
      <c r="AG1039">
        <f>IF(J1039 = "", 999, ROUND(J1039*10, 0))</f>
        <v>1</v>
      </c>
    </row>
    <row r="1040" spans="1:33" x14ac:dyDescent="0.25">
      <c r="A1040">
        <v>552</v>
      </c>
      <c r="B1040" t="s">
        <v>1088</v>
      </c>
      <c r="C1040" t="s">
        <v>1087</v>
      </c>
      <c r="D1040" t="s">
        <v>3</v>
      </c>
      <c r="E1040" t="s">
        <v>16</v>
      </c>
      <c r="F1040" t="s">
        <v>353</v>
      </c>
      <c r="G1040" t="s">
        <v>531</v>
      </c>
      <c r="H1040">
        <v>45879.93</v>
      </c>
      <c r="I1040">
        <v>5.81</v>
      </c>
      <c r="J1040">
        <v>0.08</v>
      </c>
      <c r="K1040">
        <v>11.35</v>
      </c>
      <c r="L1040">
        <v>2.5499999999999998</v>
      </c>
      <c r="M1040" s="2">
        <v>0.1053</v>
      </c>
      <c r="N1040" s="2">
        <v>3.5099999999999999E-2</v>
      </c>
      <c r="O1040">
        <v>1.5</v>
      </c>
      <c r="P1040">
        <v>0.93</v>
      </c>
      <c r="Q1040" s="2">
        <v>0.15859999999999999</v>
      </c>
      <c r="R1040" s="2">
        <v>6.3399999999999998E-2</v>
      </c>
      <c r="S1040" s="2">
        <v>-2.3400000000000001E-2</v>
      </c>
      <c r="T1040">
        <v>1</v>
      </c>
      <c r="U1040" s="1">
        <v>45877.6875</v>
      </c>
      <c r="V1040">
        <v>22991.39</v>
      </c>
      <c r="W1040">
        <v>14.64</v>
      </c>
      <c r="X1040">
        <v>12.33</v>
      </c>
      <c r="Y1040" s="3">
        <f>DATE(YEAR(U1040), MONTH(U1040), DAY(U1040))</f>
        <v>45877</v>
      </c>
      <c r="Z1040" t="str">
        <f>IF(TEXT(U1040, "hh:mm") = "00:00", "08:30", TEXT(U1040, "hh:mm"))</f>
        <v>16:30</v>
      </c>
      <c r="AA1040" s="3">
        <f>WORKDAY(AB1040,-1,[1]USHolidays!$B$2:$B$11)</f>
        <v>45876</v>
      </c>
      <c r="AB1040" s="3">
        <f>IF(WEEKDAY(Y1040,2)=6,Y1040-1,IF(WEEKDAY(Y1040,2)=7,Y1040-2,IF(Z1040="08:30",IF(WEEKDAY(Y1040,2)=1,Y1040-3, Y1040-1),Y1040)))</f>
        <v>45877</v>
      </c>
      <c r="AC1040" s="3">
        <f>WORKDAY(AB1040,1,[1]USHolidays!$B$2:$B$11)</f>
        <v>45880</v>
      </c>
      <c r="AD1040">
        <f>ROUND(P1040*10, 0)</f>
        <v>9</v>
      </c>
      <c r="AE1040">
        <f>ROUND(N1040*20, 0)</f>
        <v>1</v>
      </c>
      <c r="AF1040">
        <f>ROUND(O1040, 0)</f>
        <v>2</v>
      </c>
      <c r="AG1040">
        <f>IF(J1040 = "", 999, ROUND(J1040*10, 0))</f>
        <v>1</v>
      </c>
    </row>
    <row r="1041" spans="1:33" x14ac:dyDescent="0.25">
      <c r="A1041">
        <v>478</v>
      </c>
      <c r="B1041" t="s">
        <v>1086</v>
      </c>
      <c r="C1041" t="s">
        <v>1085</v>
      </c>
      <c r="D1041" t="s">
        <v>403</v>
      </c>
      <c r="E1041" t="s">
        <v>47</v>
      </c>
      <c r="F1041" t="s">
        <v>69</v>
      </c>
      <c r="G1041" t="s">
        <v>11</v>
      </c>
      <c r="H1041">
        <v>356487.62</v>
      </c>
      <c r="I1041">
        <v>23.37</v>
      </c>
      <c r="J1041">
        <v>4.66</v>
      </c>
      <c r="K1041">
        <v>22.32</v>
      </c>
      <c r="L1041">
        <v>4.08</v>
      </c>
      <c r="M1041" s="2">
        <v>2.7699999999999999E-2</v>
      </c>
      <c r="N1041" s="2">
        <v>3.5000000000000003E-2</v>
      </c>
      <c r="O1041">
        <v>1.83</v>
      </c>
      <c r="P1041">
        <v>0.66</v>
      </c>
      <c r="Q1041" s="2">
        <v>0.187</v>
      </c>
      <c r="R1041" s="2">
        <v>-6.4699999999999994E-2</v>
      </c>
      <c r="S1041" s="2">
        <v>-9.3100000000000002E-2</v>
      </c>
      <c r="T1041">
        <v>0.37</v>
      </c>
      <c r="U1041" s="1">
        <v>45867.354166666664</v>
      </c>
      <c r="V1041">
        <v>8034.04</v>
      </c>
      <c r="W1041">
        <v>172.5</v>
      </c>
      <c r="X1041">
        <v>152.05000000000001</v>
      </c>
      <c r="Y1041" s="3">
        <f>DATE(YEAR(U1041), MONTH(U1041), DAY(U1041))</f>
        <v>45867</v>
      </c>
      <c r="Z1041" t="str">
        <f>IF(TEXT(U1041, "hh:mm") = "00:00", "08:30", TEXT(U1041, "hh:mm"))</f>
        <v>08:30</v>
      </c>
      <c r="AA1041" s="3">
        <f>WORKDAY(AB1041,-1,[1]USHolidays!$B$2:$B$11)</f>
        <v>45863</v>
      </c>
      <c r="AB1041" s="3">
        <f>IF(WEEKDAY(Y1041,2)=6,Y1041-1,IF(WEEKDAY(Y1041,2)=7,Y1041-2,IF(Z1041="08:30",IF(WEEKDAY(Y1041,2)=1,Y1041-3, Y1041-1),Y1041)))</f>
        <v>45866</v>
      </c>
      <c r="AC1041" s="3">
        <f>WORKDAY(AB1041,1,[1]USHolidays!$B$2:$B$11)</f>
        <v>45867</v>
      </c>
      <c r="AD1041">
        <f>ROUND(P1041*10, 0)</f>
        <v>7</v>
      </c>
      <c r="AE1041">
        <f>ROUND(N1041*20, 0)</f>
        <v>1</v>
      </c>
      <c r="AF1041">
        <f>ROUND(O1041, 0)</f>
        <v>2</v>
      </c>
      <c r="AG1041">
        <f>IF(J1041 = "", 999, ROUND(J1041*10, 0))</f>
        <v>47</v>
      </c>
    </row>
    <row r="1042" spans="1:33" x14ac:dyDescent="0.25">
      <c r="A1042">
        <v>304</v>
      </c>
      <c r="B1042" t="s">
        <v>1084</v>
      </c>
      <c r="C1042" t="s">
        <v>1083</v>
      </c>
      <c r="D1042" t="s">
        <v>17</v>
      </c>
      <c r="E1042" t="s">
        <v>29</v>
      </c>
      <c r="F1042" t="s">
        <v>575</v>
      </c>
      <c r="G1042" t="s">
        <v>11</v>
      </c>
      <c r="H1042">
        <v>3517.04</v>
      </c>
      <c r="I1042">
        <v>56.36</v>
      </c>
      <c r="J1042">
        <v>4.59</v>
      </c>
      <c r="K1042">
        <v>1.37</v>
      </c>
      <c r="L1042">
        <v>2.2999999999999998</v>
      </c>
      <c r="M1042" s="2">
        <v>4.7999999999999996E-3</v>
      </c>
      <c r="N1042" s="2">
        <v>3.5000000000000003E-2</v>
      </c>
      <c r="O1042">
        <v>3.18</v>
      </c>
      <c r="P1042">
        <v>25.43</v>
      </c>
      <c r="Q1042" s="2">
        <v>2.7799999999999998E-2</v>
      </c>
      <c r="R1042" s="2">
        <v>0.11700000000000001</v>
      </c>
      <c r="S1042" s="2">
        <v>5.9900000000000002E-2</v>
      </c>
      <c r="T1042">
        <v>1.17</v>
      </c>
      <c r="U1042" s="1">
        <v>45875.354166666664</v>
      </c>
      <c r="V1042">
        <v>385.69</v>
      </c>
      <c r="W1042">
        <v>97.71</v>
      </c>
      <c r="X1042">
        <v>75.540000000000006</v>
      </c>
      <c r="Y1042" s="3">
        <f>DATE(YEAR(U1042), MONTH(U1042), DAY(U1042))</f>
        <v>45875</v>
      </c>
      <c r="Z1042" t="str">
        <f>IF(TEXT(U1042, "hh:mm") = "00:00", "08:30", TEXT(U1042, "hh:mm"))</f>
        <v>08:30</v>
      </c>
      <c r="AA1042" s="3">
        <f>WORKDAY(AB1042,-1,[1]USHolidays!$B$2:$B$11)</f>
        <v>45873</v>
      </c>
      <c r="AB1042" s="3">
        <f>IF(WEEKDAY(Y1042,2)=6,Y1042-1,IF(WEEKDAY(Y1042,2)=7,Y1042-2,IF(Z1042="08:30",IF(WEEKDAY(Y1042,2)=1,Y1042-3, Y1042-1),Y1042)))</f>
        <v>45874</v>
      </c>
      <c r="AC1042" s="3">
        <f>WORKDAY(AB1042,1,[1]USHolidays!$B$2:$B$11)</f>
        <v>45875</v>
      </c>
      <c r="AD1042">
        <f>ROUND(P1042*10, 0)</f>
        <v>254</v>
      </c>
      <c r="AE1042">
        <f>ROUND(N1042*20, 0)</f>
        <v>1</v>
      </c>
      <c r="AF1042">
        <f>ROUND(O1042, 0)</f>
        <v>3</v>
      </c>
      <c r="AG1042">
        <f>IF(J1042 = "", 999, ROUND(J1042*10, 0))</f>
        <v>46</v>
      </c>
    </row>
    <row r="1043" spans="1:33" x14ac:dyDescent="0.25">
      <c r="A1043">
        <v>549</v>
      </c>
      <c r="B1043" t="s">
        <v>1082</v>
      </c>
      <c r="C1043" t="s">
        <v>1081</v>
      </c>
      <c r="D1043" t="s">
        <v>17</v>
      </c>
      <c r="E1043" t="s">
        <v>29</v>
      </c>
      <c r="F1043" t="s">
        <v>1072</v>
      </c>
      <c r="G1043" t="s">
        <v>11</v>
      </c>
      <c r="H1043">
        <v>4710.53</v>
      </c>
      <c r="I1043">
        <v>11.88</v>
      </c>
      <c r="J1043">
        <v>0.77</v>
      </c>
      <c r="K1043">
        <v>63.97</v>
      </c>
      <c r="L1043">
        <v>18.010000000000002</v>
      </c>
      <c r="M1043" s="2">
        <v>8.9999999999999998E-4</v>
      </c>
      <c r="N1043" s="2">
        <v>3.49E-2</v>
      </c>
      <c r="O1043">
        <v>3.18</v>
      </c>
      <c r="P1043">
        <v>1</v>
      </c>
      <c r="Q1043" s="2">
        <v>0.1062</v>
      </c>
      <c r="R1043" s="2">
        <v>0.31790000000000002</v>
      </c>
      <c r="S1043" s="2">
        <v>0.1651</v>
      </c>
      <c r="T1043">
        <v>1.99</v>
      </c>
      <c r="U1043" s="1">
        <v>45862.6875</v>
      </c>
      <c r="V1043">
        <v>335.71</v>
      </c>
      <c r="W1043">
        <v>130.4</v>
      </c>
      <c r="X1043">
        <v>116.66</v>
      </c>
      <c r="Y1043" s="3">
        <f>DATE(YEAR(U1043), MONTH(U1043), DAY(U1043))</f>
        <v>45862</v>
      </c>
      <c r="Z1043" t="str">
        <f>IF(TEXT(U1043, "hh:mm") = "00:00", "08:30", TEXT(U1043, "hh:mm"))</f>
        <v>16:30</v>
      </c>
      <c r="AA1043" s="3">
        <f>WORKDAY(AB1043,-1,[1]USHolidays!$B$2:$B$11)</f>
        <v>45861</v>
      </c>
      <c r="AB1043" s="3">
        <f>IF(WEEKDAY(Y1043,2)=6,Y1043-1,IF(WEEKDAY(Y1043,2)=7,Y1043-2,IF(Z1043="08:30",IF(WEEKDAY(Y1043,2)=1,Y1043-3, Y1043-1),Y1043)))</f>
        <v>45862</v>
      </c>
      <c r="AC1043" s="3">
        <f>WORKDAY(AB1043,1,[1]USHolidays!$B$2:$B$11)</f>
        <v>45863</v>
      </c>
      <c r="AD1043">
        <f>ROUND(P1043*10, 0)</f>
        <v>10</v>
      </c>
      <c r="AE1043">
        <f>ROUND(N1043*20, 0)</f>
        <v>1</v>
      </c>
      <c r="AF1043">
        <f>ROUND(O1043, 0)</f>
        <v>3</v>
      </c>
      <c r="AG1043">
        <f>IF(J1043 = "", 999, ROUND(J1043*10, 0))</f>
        <v>8</v>
      </c>
    </row>
    <row r="1044" spans="1:33" x14ac:dyDescent="0.25">
      <c r="A1044">
        <v>229</v>
      </c>
      <c r="B1044" t="s">
        <v>1080</v>
      </c>
      <c r="C1044" t="s">
        <v>1079</v>
      </c>
      <c r="D1044" t="s">
        <v>60</v>
      </c>
      <c r="E1044" t="s">
        <v>2</v>
      </c>
      <c r="F1044" t="s">
        <v>1</v>
      </c>
      <c r="G1044" t="s">
        <v>11</v>
      </c>
      <c r="H1044">
        <v>42908.55</v>
      </c>
      <c r="I1044">
        <v>8.65</v>
      </c>
      <c r="K1044">
        <v>10.63</v>
      </c>
      <c r="L1044">
        <v>8.86</v>
      </c>
      <c r="M1044" s="2">
        <v>6.3E-2</v>
      </c>
      <c r="N1044" s="2">
        <v>3.4799999999999998E-2</v>
      </c>
      <c r="O1044">
        <v>2</v>
      </c>
      <c r="P1044">
        <v>3.53</v>
      </c>
      <c r="Q1044" s="2">
        <v>2.7400000000000001E-2</v>
      </c>
      <c r="R1044" s="2">
        <v>7.7899999999999997E-2</v>
      </c>
      <c r="S1044" s="2">
        <v>0.1074</v>
      </c>
      <c r="T1044">
        <v>1.48</v>
      </c>
      <c r="U1044" s="1">
        <v>45868.6875</v>
      </c>
      <c r="V1044">
        <v>90336.3</v>
      </c>
      <c r="W1044">
        <v>10.34</v>
      </c>
      <c r="X1044">
        <v>10.79</v>
      </c>
      <c r="Y1044" s="3">
        <f>DATE(YEAR(U1044), MONTH(U1044), DAY(U1044))</f>
        <v>45868</v>
      </c>
      <c r="Z1044" t="str">
        <f>IF(TEXT(U1044, "hh:mm") = "00:00", "08:30", TEXT(U1044, "hh:mm"))</f>
        <v>16:30</v>
      </c>
      <c r="AA1044" s="3">
        <f>WORKDAY(AB1044,-1,[1]USHolidays!$B$2:$B$11)</f>
        <v>45867</v>
      </c>
      <c r="AB1044" s="3">
        <f>IF(WEEKDAY(Y1044,2)=6,Y1044-1,IF(WEEKDAY(Y1044,2)=7,Y1044-2,IF(Z1044="08:30",IF(WEEKDAY(Y1044,2)=1,Y1044-3, Y1044-1),Y1044)))</f>
        <v>45868</v>
      </c>
      <c r="AC1044" s="3">
        <f>WORKDAY(AB1044,1,[1]USHolidays!$B$2:$B$11)</f>
        <v>45869</v>
      </c>
      <c r="AD1044">
        <f>ROUND(P1044*10, 0)</f>
        <v>35</v>
      </c>
      <c r="AE1044">
        <f>ROUND(N1044*20, 0)</f>
        <v>1</v>
      </c>
      <c r="AF1044">
        <f>ROUND(O1044, 0)</f>
        <v>2</v>
      </c>
      <c r="AG1044">
        <f>IF(J1044 = "", 999, ROUND(J1044*10, 0))</f>
        <v>999</v>
      </c>
    </row>
    <row r="1045" spans="1:33" x14ac:dyDescent="0.25">
      <c r="A1045">
        <v>26</v>
      </c>
      <c r="B1045" t="s">
        <v>1078</v>
      </c>
      <c r="C1045" t="s">
        <v>1077</v>
      </c>
      <c r="D1045" t="s">
        <v>17</v>
      </c>
      <c r="E1045" t="s">
        <v>2</v>
      </c>
      <c r="F1045" t="s">
        <v>441</v>
      </c>
      <c r="G1045" t="s">
        <v>11</v>
      </c>
      <c r="H1045">
        <v>3156.75</v>
      </c>
      <c r="I1045">
        <v>18.38</v>
      </c>
      <c r="K1045">
        <v>36.71</v>
      </c>
      <c r="L1045">
        <v>5.22</v>
      </c>
      <c r="M1045" s="2">
        <v>3.3099999999999997E-2</v>
      </c>
      <c r="N1045" s="2">
        <v>3.4599999999999999E-2</v>
      </c>
      <c r="O1045">
        <v>2.87</v>
      </c>
      <c r="P1045">
        <v>1.44</v>
      </c>
      <c r="Q1045" s="2">
        <v>3.7400000000000003E-2</v>
      </c>
      <c r="R1045" s="2">
        <v>0.1822</v>
      </c>
      <c r="S1045" s="2">
        <v>6.7299999999999999E-2</v>
      </c>
      <c r="T1045">
        <v>1.02</v>
      </c>
      <c r="U1045" s="1">
        <v>45896.6875</v>
      </c>
      <c r="V1045">
        <v>230.78</v>
      </c>
      <c r="W1045">
        <v>77.2</v>
      </c>
      <c r="X1045">
        <v>65.239999999999995</v>
      </c>
      <c r="Y1045" s="3">
        <f>DATE(YEAR(U1045), MONTH(U1045), DAY(U1045))</f>
        <v>45896</v>
      </c>
      <c r="Z1045" t="str">
        <f>IF(TEXT(U1045, "hh:mm") = "00:00", "08:30", TEXT(U1045, "hh:mm"))</f>
        <v>16:30</v>
      </c>
      <c r="AA1045" s="3">
        <f>WORKDAY(AB1045,-1,[1]USHolidays!$B$2:$B$11)</f>
        <v>45895</v>
      </c>
      <c r="AB1045" s="3">
        <f>IF(WEEKDAY(Y1045,2)=6,Y1045-1,IF(WEEKDAY(Y1045,2)=7,Y1045-2,IF(Z1045="08:30",IF(WEEKDAY(Y1045,2)=1,Y1045-3, Y1045-1),Y1045)))</f>
        <v>45896</v>
      </c>
      <c r="AC1045" s="3">
        <f>WORKDAY(AB1045,1,[1]USHolidays!$B$2:$B$11)</f>
        <v>45897</v>
      </c>
      <c r="AD1045">
        <f>ROUND(P1045*10, 0)</f>
        <v>14</v>
      </c>
      <c r="AE1045">
        <f>ROUND(N1045*20, 0)</f>
        <v>1</v>
      </c>
      <c r="AF1045">
        <f>ROUND(O1045, 0)</f>
        <v>3</v>
      </c>
      <c r="AG1045">
        <f>IF(J1045 = "", 999, ROUND(J1045*10, 0))</f>
        <v>999</v>
      </c>
    </row>
    <row r="1046" spans="1:33" x14ac:dyDescent="0.25">
      <c r="A1046">
        <v>437</v>
      </c>
      <c r="B1046" t="s">
        <v>1076</v>
      </c>
      <c r="C1046" t="s">
        <v>1075</v>
      </c>
      <c r="D1046" t="s">
        <v>17</v>
      </c>
      <c r="E1046" t="s">
        <v>94</v>
      </c>
      <c r="F1046" t="s">
        <v>776</v>
      </c>
      <c r="G1046" t="s">
        <v>11</v>
      </c>
      <c r="H1046">
        <v>2749.82</v>
      </c>
      <c r="I1046">
        <v>35.26</v>
      </c>
      <c r="J1046">
        <v>2.23</v>
      </c>
      <c r="K1046">
        <v>7.21</v>
      </c>
      <c r="L1046">
        <v>1.68</v>
      </c>
      <c r="M1046" s="2">
        <v>8.0999999999999996E-3</v>
      </c>
      <c r="N1046" s="2">
        <v>3.44E-2</v>
      </c>
      <c r="O1046">
        <v>2.83</v>
      </c>
      <c r="P1046">
        <v>1.74</v>
      </c>
      <c r="Q1046" s="2">
        <v>2.53E-2</v>
      </c>
      <c r="R1046" s="2">
        <v>0.34720000000000001</v>
      </c>
      <c r="S1046" s="2">
        <v>0.16320000000000001</v>
      </c>
      <c r="T1046">
        <v>2.04</v>
      </c>
      <c r="U1046" s="1">
        <v>45868.354166666664</v>
      </c>
      <c r="V1046">
        <v>1236.23</v>
      </c>
      <c r="W1046">
        <v>16.350000000000001</v>
      </c>
      <c r="X1046">
        <v>14.9</v>
      </c>
      <c r="Y1046" s="3">
        <f>DATE(YEAR(U1046), MONTH(U1046), DAY(U1046))</f>
        <v>45868</v>
      </c>
      <c r="Z1046" t="str">
        <f>IF(TEXT(U1046, "hh:mm") = "00:00", "08:30", TEXT(U1046, "hh:mm"))</f>
        <v>08:30</v>
      </c>
      <c r="AA1046" s="3">
        <f>WORKDAY(AB1046,-1,[1]USHolidays!$B$2:$B$11)</f>
        <v>45866</v>
      </c>
      <c r="AB1046" s="3">
        <f>IF(WEEKDAY(Y1046,2)=6,Y1046-1,IF(WEEKDAY(Y1046,2)=7,Y1046-2,IF(Z1046="08:30",IF(WEEKDAY(Y1046,2)=1,Y1046-3, Y1046-1),Y1046)))</f>
        <v>45867</v>
      </c>
      <c r="AC1046" s="3">
        <f>WORKDAY(AB1046,1,[1]USHolidays!$B$2:$B$11)</f>
        <v>45868</v>
      </c>
      <c r="AD1046">
        <f>ROUND(P1046*10, 0)</f>
        <v>17</v>
      </c>
      <c r="AE1046">
        <f>ROUND(N1046*20, 0)</f>
        <v>1</v>
      </c>
      <c r="AF1046">
        <f>ROUND(O1046, 0)</f>
        <v>3</v>
      </c>
      <c r="AG1046">
        <f>IF(J1046 = "", 999, ROUND(J1046*10, 0))</f>
        <v>22</v>
      </c>
    </row>
    <row r="1047" spans="1:33" x14ac:dyDescent="0.25">
      <c r="A1047">
        <v>2</v>
      </c>
      <c r="B1047" t="s">
        <v>1074</v>
      </c>
      <c r="C1047" t="s">
        <v>1073</v>
      </c>
      <c r="D1047" t="s">
        <v>3</v>
      </c>
      <c r="E1047" t="s">
        <v>29</v>
      </c>
      <c r="F1047" t="s">
        <v>1072</v>
      </c>
      <c r="G1047" t="s">
        <v>11</v>
      </c>
      <c r="H1047">
        <v>7568.24</v>
      </c>
      <c r="I1047">
        <v>14.75</v>
      </c>
      <c r="J1047">
        <v>2.4</v>
      </c>
      <c r="K1047">
        <v>-5.87</v>
      </c>
      <c r="L1047">
        <v>14.22</v>
      </c>
      <c r="N1047" s="2">
        <v>3.44E-2</v>
      </c>
      <c r="O1047">
        <v>1.0900000000000001</v>
      </c>
      <c r="Q1047" s="2">
        <v>1.0500000000000001E-2</v>
      </c>
      <c r="R1047" s="2">
        <v>0.15279999999999999</v>
      </c>
      <c r="S1047" s="2">
        <v>-0.34189999999999998</v>
      </c>
      <c r="T1047">
        <v>1.43</v>
      </c>
      <c r="U1047" s="1">
        <v>45862.354166666664</v>
      </c>
      <c r="V1047">
        <v>61022.86</v>
      </c>
      <c r="W1047">
        <v>13.47</v>
      </c>
      <c r="X1047">
        <v>11.47</v>
      </c>
      <c r="Y1047" s="3">
        <f>DATE(YEAR(U1047), MONTH(U1047), DAY(U1047))</f>
        <v>45862</v>
      </c>
      <c r="Z1047" t="str">
        <f>IF(TEXT(U1047, "hh:mm") = "00:00", "08:30", TEXT(U1047, "hh:mm"))</f>
        <v>08:30</v>
      </c>
      <c r="AA1047" s="3">
        <f>WORKDAY(AB1047,-1,[1]USHolidays!$B$2:$B$11)</f>
        <v>45860</v>
      </c>
      <c r="AB1047" s="3">
        <f>IF(WEEKDAY(Y1047,2)=6,Y1047-1,IF(WEEKDAY(Y1047,2)=7,Y1047-2,IF(Z1047="08:30",IF(WEEKDAY(Y1047,2)=1,Y1047-3, Y1047-1),Y1047)))</f>
        <v>45861</v>
      </c>
      <c r="AC1047" s="3">
        <f>WORKDAY(AB1047,1,[1]USHolidays!$B$2:$B$11)</f>
        <v>45862</v>
      </c>
      <c r="AD1047">
        <f>ROUND(P1047*10, 0)</f>
        <v>0</v>
      </c>
      <c r="AE1047">
        <f>ROUND(N1047*20, 0)</f>
        <v>1</v>
      </c>
      <c r="AF1047">
        <f>ROUND(O1047, 0)</f>
        <v>1</v>
      </c>
      <c r="AG1047">
        <f>IF(J1047 = "", 999, ROUND(J1047*10, 0))</f>
        <v>24</v>
      </c>
    </row>
    <row r="1048" spans="1:33" x14ac:dyDescent="0.25">
      <c r="A1048">
        <v>132</v>
      </c>
      <c r="B1048" t="s">
        <v>1071</v>
      </c>
      <c r="C1048" t="s">
        <v>1070</v>
      </c>
      <c r="D1048" t="s">
        <v>3</v>
      </c>
      <c r="E1048" t="s">
        <v>29</v>
      </c>
      <c r="F1048" t="s">
        <v>211</v>
      </c>
      <c r="G1048" t="s">
        <v>260</v>
      </c>
      <c r="H1048">
        <v>3532.46</v>
      </c>
      <c r="I1048">
        <v>24.51</v>
      </c>
      <c r="J1048">
        <v>1.34</v>
      </c>
      <c r="K1048">
        <v>9.1300000000000008</v>
      </c>
      <c r="L1048">
        <v>3.65</v>
      </c>
      <c r="M1048" s="2">
        <v>1.15E-2</v>
      </c>
      <c r="N1048" s="2">
        <v>3.4099999999999998E-2</v>
      </c>
      <c r="O1048">
        <v>13.61</v>
      </c>
      <c r="P1048">
        <v>0.78</v>
      </c>
      <c r="Q1048" s="2">
        <v>7.6700000000000004E-2</v>
      </c>
      <c r="R1048" s="2">
        <v>-3.7000000000000002E-3</v>
      </c>
      <c r="S1048" s="2">
        <v>0.1608</v>
      </c>
      <c r="T1048">
        <v>1.49</v>
      </c>
      <c r="U1048" s="1">
        <v>45889.6875</v>
      </c>
      <c r="V1048">
        <v>114.42</v>
      </c>
      <c r="W1048">
        <v>23.23</v>
      </c>
      <c r="X1048">
        <v>21.66</v>
      </c>
      <c r="Y1048" s="3">
        <f>DATE(YEAR(U1048), MONTH(U1048), DAY(U1048))</f>
        <v>45889</v>
      </c>
      <c r="Z1048" t="str">
        <f>IF(TEXT(U1048, "hh:mm") = "00:00", "08:30", TEXT(U1048, "hh:mm"))</f>
        <v>16:30</v>
      </c>
      <c r="AA1048" s="3">
        <f>WORKDAY(AB1048,-1,[1]USHolidays!$B$2:$B$11)</f>
        <v>45888</v>
      </c>
      <c r="AB1048" s="3">
        <f>IF(WEEKDAY(Y1048,2)=6,Y1048-1,IF(WEEKDAY(Y1048,2)=7,Y1048-2,IF(Z1048="08:30",IF(WEEKDAY(Y1048,2)=1,Y1048-3, Y1048-1),Y1048)))</f>
        <v>45889</v>
      </c>
      <c r="AC1048" s="3">
        <f>WORKDAY(AB1048,1,[1]USHolidays!$B$2:$B$11)</f>
        <v>45890</v>
      </c>
      <c r="AD1048">
        <f>ROUND(P1048*10, 0)</f>
        <v>8</v>
      </c>
      <c r="AE1048">
        <f>ROUND(N1048*20, 0)</f>
        <v>1</v>
      </c>
      <c r="AF1048">
        <f>ROUND(O1048, 0)</f>
        <v>14</v>
      </c>
      <c r="AG1048">
        <f>IF(J1048 = "", 999, ROUND(J1048*10, 0))</f>
        <v>13</v>
      </c>
    </row>
    <row r="1049" spans="1:33" x14ac:dyDescent="0.25">
      <c r="A1049">
        <v>260</v>
      </c>
      <c r="B1049" t="s">
        <v>1069</v>
      </c>
      <c r="C1049" t="s">
        <v>1068</v>
      </c>
      <c r="D1049" t="s">
        <v>359</v>
      </c>
      <c r="E1049" t="s">
        <v>8</v>
      </c>
      <c r="F1049" t="s">
        <v>484</v>
      </c>
      <c r="G1049" t="s">
        <v>11</v>
      </c>
      <c r="H1049">
        <v>32720.46</v>
      </c>
      <c r="I1049">
        <v>14.63</v>
      </c>
      <c r="J1049">
        <v>2.1800000000000002</v>
      </c>
      <c r="K1049">
        <v>21.27</v>
      </c>
      <c r="L1049">
        <v>8.2200000000000006</v>
      </c>
      <c r="M1049" s="2">
        <v>1.1999999999999999E-3</v>
      </c>
      <c r="N1049" s="2">
        <v>3.4099999999999998E-2</v>
      </c>
      <c r="O1049">
        <v>1.62</v>
      </c>
      <c r="P1049">
        <v>1.1000000000000001</v>
      </c>
      <c r="Q1049" s="2">
        <v>0.11219999999999999</v>
      </c>
      <c r="R1049" s="2">
        <v>1.61E-2</v>
      </c>
      <c r="S1049" s="2">
        <v>-8.5999999999999993E-2</v>
      </c>
      <c r="T1049">
        <v>1.28</v>
      </c>
      <c r="U1049" s="1">
        <v>45868.354166666664</v>
      </c>
      <c r="V1049">
        <v>4071.8</v>
      </c>
      <c r="W1049">
        <v>88.18</v>
      </c>
      <c r="X1049">
        <v>71.459999999999994</v>
      </c>
      <c r="Y1049" s="3">
        <f>DATE(YEAR(U1049), MONTH(U1049), DAY(U1049))</f>
        <v>45868</v>
      </c>
      <c r="Z1049" t="str">
        <f>IF(TEXT(U1049, "hh:mm") = "00:00", "08:30", TEXT(U1049, "hh:mm"))</f>
        <v>08:30</v>
      </c>
      <c r="AA1049" s="3">
        <f>WORKDAY(AB1049,-1,[1]USHolidays!$B$2:$B$11)</f>
        <v>45866</v>
      </c>
      <c r="AB1049" s="3">
        <f>IF(WEEKDAY(Y1049,2)=6,Y1049-1,IF(WEEKDAY(Y1049,2)=7,Y1049-2,IF(Z1049="08:30",IF(WEEKDAY(Y1049,2)=1,Y1049-3, Y1049-1),Y1049)))</f>
        <v>45867</v>
      </c>
      <c r="AC1049" s="3">
        <f>WORKDAY(AB1049,1,[1]USHolidays!$B$2:$B$11)</f>
        <v>45868</v>
      </c>
      <c r="AD1049">
        <f>ROUND(P1049*10, 0)</f>
        <v>11</v>
      </c>
      <c r="AE1049">
        <f>ROUND(N1049*20, 0)</f>
        <v>1</v>
      </c>
      <c r="AF1049">
        <f>ROUND(O1049, 0)</f>
        <v>2</v>
      </c>
      <c r="AG1049">
        <f>IF(J1049 = "", 999, ROUND(J1049*10, 0))</f>
        <v>22</v>
      </c>
    </row>
    <row r="1050" spans="1:33" x14ac:dyDescent="0.25">
      <c r="A1050">
        <v>690</v>
      </c>
      <c r="B1050" t="s">
        <v>1067</v>
      </c>
      <c r="C1050" t="s">
        <v>1066</v>
      </c>
      <c r="D1050" t="s">
        <v>3</v>
      </c>
      <c r="E1050" t="s">
        <v>51</v>
      </c>
      <c r="F1050" t="s">
        <v>50</v>
      </c>
      <c r="G1050" t="s">
        <v>56</v>
      </c>
      <c r="H1050">
        <v>3595.33</v>
      </c>
      <c r="K1050">
        <v>1.58</v>
      </c>
      <c r="L1050">
        <v>0.68</v>
      </c>
      <c r="M1050" s="2">
        <v>1.54E-2</v>
      </c>
      <c r="N1050" s="2">
        <v>3.4099999999999998E-2</v>
      </c>
      <c r="O1050">
        <v>3.61</v>
      </c>
      <c r="P1050">
        <v>2.86</v>
      </c>
      <c r="Q1050" s="2">
        <v>-6.7900000000000002E-2</v>
      </c>
      <c r="R1050" s="2">
        <v>0.3553</v>
      </c>
      <c r="S1050" s="2">
        <v>-0.14280000000000001</v>
      </c>
      <c r="T1050">
        <v>0.77</v>
      </c>
      <c r="U1050" s="1">
        <v>45870.354166666664</v>
      </c>
      <c r="V1050">
        <v>1424.84</v>
      </c>
      <c r="W1050">
        <v>13.61</v>
      </c>
      <c r="X1050">
        <v>12.13</v>
      </c>
      <c r="Y1050" s="3">
        <f>DATE(YEAR(U1050), MONTH(U1050), DAY(U1050))</f>
        <v>45870</v>
      </c>
      <c r="Z1050" t="str">
        <f>IF(TEXT(U1050, "hh:mm") = "00:00", "08:30", TEXT(U1050, "hh:mm"))</f>
        <v>08:30</v>
      </c>
      <c r="AA1050" s="3">
        <f>WORKDAY(AB1050,-1,[1]USHolidays!$B$2:$B$11)</f>
        <v>45868</v>
      </c>
      <c r="AB1050" s="3">
        <f>IF(WEEKDAY(Y1050,2)=6,Y1050-1,IF(WEEKDAY(Y1050,2)=7,Y1050-2,IF(Z1050="08:30",IF(WEEKDAY(Y1050,2)=1,Y1050-3, Y1050-1),Y1050)))</f>
        <v>45869</v>
      </c>
      <c r="AC1050" s="3">
        <f>WORKDAY(AB1050,1,[1]USHolidays!$B$2:$B$11)</f>
        <v>45870</v>
      </c>
      <c r="AD1050">
        <f>ROUND(P1050*10, 0)</f>
        <v>29</v>
      </c>
      <c r="AE1050">
        <f>ROUND(N1050*20, 0)</f>
        <v>1</v>
      </c>
      <c r="AF1050">
        <f>ROUND(O1050, 0)</f>
        <v>4</v>
      </c>
      <c r="AG1050">
        <f>IF(J1050 = "", 999, ROUND(J1050*10, 0))</f>
        <v>999</v>
      </c>
    </row>
    <row r="1051" spans="1:33" x14ac:dyDescent="0.25">
      <c r="A1051">
        <v>268</v>
      </c>
      <c r="B1051" t="s">
        <v>1065</v>
      </c>
      <c r="C1051" t="s">
        <v>1064</v>
      </c>
      <c r="D1051" t="s">
        <v>3</v>
      </c>
      <c r="E1051" t="s">
        <v>25</v>
      </c>
      <c r="F1051" t="s">
        <v>63</v>
      </c>
      <c r="G1051" t="s">
        <v>56</v>
      </c>
      <c r="H1051">
        <v>21562.16</v>
      </c>
      <c r="I1051">
        <v>17.96</v>
      </c>
      <c r="J1051">
        <v>2.2200000000000002</v>
      </c>
      <c r="K1051">
        <v>33.869999999999997</v>
      </c>
      <c r="L1051">
        <v>3.74</v>
      </c>
      <c r="M1051" s="2">
        <v>4.4999999999999997E-3</v>
      </c>
      <c r="N1051" s="2">
        <v>3.4000000000000002E-2</v>
      </c>
      <c r="O1051">
        <v>13.96</v>
      </c>
      <c r="P1051">
        <v>0.42</v>
      </c>
      <c r="Q1051" s="2">
        <v>0.1101</v>
      </c>
      <c r="R1051" s="2">
        <v>-9.3200000000000005E-2</v>
      </c>
      <c r="S1051" s="2">
        <v>-0.11210000000000001</v>
      </c>
      <c r="T1051">
        <v>0.72</v>
      </c>
      <c r="U1051" s="1">
        <v>45868.354166666664</v>
      </c>
      <c r="V1051">
        <v>245.54</v>
      </c>
      <c r="W1051">
        <v>122.98</v>
      </c>
      <c r="X1051">
        <v>97.07</v>
      </c>
      <c r="Y1051" s="3">
        <f>DATE(YEAR(U1051), MONTH(U1051), DAY(U1051))</f>
        <v>45868</v>
      </c>
      <c r="Z1051" t="str">
        <f>IF(TEXT(U1051, "hh:mm") = "00:00", "08:30", TEXT(U1051, "hh:mm"))</f>
        <v>08:30</v>
      </c>
      <c r="AA1051" s="3">
        <f>WORKDAY(AB1051,-1,[1]USHolidays!$B$2:$B$11)</f>
        <v>45866</v>
      </c>
      <c r="AB1051" s="3">
        <f>IF(WEEKDAY(Y1051,2)=6,Y1051-1,IF(WEEKDAY(Y1051,2)=7,Y1051-2,IF(Z1051="08:30",IF(WEEKDAY(Y1051,2)=1,Y1051-3, Y1051-1),Y1051)))</f>
        <v>45867</v>
      </c>
      <c r="AC1051" s="3">
        <f>WORKDAY(AB1051,1,[1]USHolidays!$B$2:$B$11)</f>
        <v>45868</v>
      </c>
      <c r="AD1051">
        <f>ROUND(P1051*10, 0)</f>
        <v>4</v>
      </c>
      <c r="AE1051">
        <f>ROUND(N1051*20, 0)</f>
        <v>1</v>
      </c>
      <c r="AF1051">
        <f>ROUND(O1051, 0)</f>
        <v>14</v>
      </c>
      <c r="AG1051">
        <f>IF(J1051 = "", 999, ROUND(J1051*10, 0))</f>
        <v>22</v>
      </c>
    </row>
    <row r="1052" spans="1:33" x14ac:dyDescent="0.25">
      <c r="A1052">
        <v>301</v>
      </c>
      <c r="B1052" t="s">
        <v>1063</v>
      </c>
      <c r="C1052" t="s">
        <v>1062</v>
      </c>
      <c r="D1052" t="s">
        <v>60</v>
      </c>
      <c r="E1052" t="s">
        <v>2</v>
      </c>
      <c r="F1052" t="s">
        <v>356</v>
      </c>
      <c r="G1052" t="s">
        <v>11</v>
      </c>
      <c r="H1052">
        <v>63972.7</v>
      </c>
      <c r="I1052">
        <v>41.78</v>
      </c>
      <c r="J1052">
        <v>3.05</v>
      </c>
      <c r="K1052">
        <v>-19.47</v>
      </c>
      <c r="L1052">
        <v>1.9</v>
      </c>
      <c r="M1052" s="2">
        <v>2.2000000000000001E-3</v>
      </c>
      <c r="N1052" s="2">
        <v>3.4000000000000002E-2</v>
      </c>
      <c r="O1052">
        <v>4.34</v>
      </c>
      <c r="Q1052" s="2">
        <v>0.1384</v>
      </c>
      <c r="R1052" s="2">
        <v>0.20630000000000001</v>
      </c>
      <c r="S1052" s="2">
        <v>0.10050000000000001</v>
      </c>
      <c r="T1052">
        <v>1.27</v>
      </c>
      <c r="U1052" s="1">
        <v>45861.354166666664</v>
      </c>
      <c r="V1052">
        <v>1973.42</v>
      </c>
      <c r="W1052">
        <v>276.5</v>
      </c>
      <c r="X1052">
        <v>272</v>
      </c>
      <c r="Y1052" s="3">
        <f>DATE(YEAR(U1052), MONTH(U1052), DAY(U1052))</f>
        <v>45861</v>
      </c>
      <c r="Z1052" t="str">
        <f>IF(TEXT(U1052, "hh:mm") = "00:00", "08:30", TEXT(U1052, "hh:mm"))</f>
        <v>08:30</v>
      </c>
      <c r="AA1052" s="3">
        <f>WORKDAY(AB1052,-1,[1]USHolidays!$B$2:$B$11)</f>
        <v>45859</v>
      </c>
      <c r="AB1052" s="3">
        <f>IF(WEEKDAY(Y1052,2)=6,Y1052-1,IF(WEEKDAY(Y1052,2)=7,Y1052-2,IF(Z1052="08:30",IF(WEEKDAY(Y1052,2)=1,Y1052-3, Y1052-1),Y1052)))</f>
        <v>45860</v>
      </c>
      <c r="AC1052" s="3">
        <f>WORKDAY(AB1052,1,[1]USHolidays!$B$2:$B$11)</f>
        <v>45861</v>
      </c>
      <c r="AD1052">
        <f>ROUND(P1052*10, 0)</f>
        <v>0</v>
      </c>
      <c r="AE1052">
        <f>ROUND(N1052*20, 0)</f>
        <v>1</v>
      </c>
      <c r="AF1052">
        <f>ROUND(O1052, 0)</f>
        <v>4</v>
      </c>
      <c r="AG1052">
        <f>IF(J1052 = "", 999, ROUND(J1052*10, 0))</f>
        <v>31</v>
      </c>
    </row>
    <row r="1053" spans="1:33" x14ac:dyDescent="0.25">
      <c r="A1053">
        <v>551</v>
      </c>
      <c r="B1053" t="s">
        <v>1061</v>
      </c>
      <c r="C1053" t="s">
        <v>1060</v>
      </c>
      <c r="D1053" t="s">
        <v>17</v>
      </c>
      <c r="E1053" t="s">
        <v>8</v>
      </c>
      <c r="F1053" t="s">
        <v>222</v>
      </c>
      <c r="G1053" t="s">
        <v>11</v>
      </c>
      <c r="H1053">
        <v>3283.08</v>
      </c>
      <c r="I1053">
        <v>15.65</v>
      </c>
      <c r="J1053">
        <v>6.04</v>
      </c>
      <c r="K1053">
        <v>37.700000000000003</v>
      </c>
      <c r="L1053">
        <v>2.83</v>
      </c>
      <c r="N1053" s="2">
        <v>3.39E-2</v>
      </c>
      <c r="O1053">
        <v>2.97</v>
      </c>
      <c r="P1053">
        <v>0.56000000000000005</v>
      </c>
      <c r="Q1053" s="2">
        <v>0.19020000000000001</v>
      </c>
      <c r="R1053" s="2">
        <v>-0.21529999999999999</v>
      </c>
      <c r="S1053" s="2">
        <v>-0.1457</v>
      </c>
      <c r="T1053">
        <v>0.47</v>
      </c>
      <c r="U1053" s="1">
        <v>45876.354166666664</v>
      </c>
      <c r="V1053">
        <v>438.7</v>
      </c>
      <c r="W1053">
        <v>84.25</v>
      </c>
      <c r="X1053">
        <v>66.709999999999994</v>
      </c>
      <c r="Y1053" s="3">
        <f>DATE(YEAR(U1053), MONTH(U1053), DAY(U1053))</f>
        <v>45876</v>
      </c>
      <c r="Z1053" t="str">
        <f>IF(TEXT(U1053, "hh:mm") = "00:00", "08:30", TEXT(U1053, "hh:mm"))</f>
        <v>08:30</v>
      </c>
      <c r="AA1053" s="3">
        <f>WORKDAY(AB1053,-1,[1]USHolidays!$B$2:$B$11)</f>
        <v>45874</v>
      </c>
      <c r="AB1053" s="3">
        <f>IF(WEEKDAY(Y1053,2)=6,Y1053-1,IF(WEEKDAY(Y1053,2)=7,Y1053-2,IF(Z1053="08:30",IF(WEEKDAY(Y1053,2)=1,Y1053-3, Y1053-1),Y1053)))</f>
        <v>45875</v>
      </c>
      <c r="AC1053" s="3">
        <f>WORKDAY(AB1053,1,[1]USHolidays!$B$2:$B$11)</f>
        <v>45876</v>
      </c>
      <c r="AD1053">
        <f>ROUND(P1053*10, 0)</f>
        <v>6</v>
      </c>
      <c r="AE1053">
        <f>ROUND(N1053*20, 0)</f>
        <v>1</v>
      </c>
      <c r="AF1053">
        <f>ROUND(O1053, 0)</f>
        <v>3</v>
      </c>
      <c r="AG1053">
        <f>IF(J1053 = "", 999, ROUND(J1053*10, 0))</f>
        <v>60</v>
      </c>
    </row>
    <row r="1054" spans="1:33" x14ac:dyDescent="0.25">
      <c r="A1054">
        <v>12</v>
      </c>
      <c r="B1054" t="s">
        <v>1059</v>
      </c>
      <c r="C1054" t="s">
        <v>1058</v>
      </c>
      <c r="D1054" t="s">
        <v>3</v>
      </c>
      <c r="E1054" t="s">
        <v>29</v>
      </c>
      <c r="F1054" t="s">
        <v>99</v>
      </c>
      <c r="G1054" t="s">
        <v>11</v>
      </c>
      <c r="H1054">
        <v>16288.22</v>
      </c>
      <c r="I1054">
        <v>25.01</v>
      </c>
      <c r="J1054">
        <v>2.19</v>
      </c>
      <c r="K1054">
        <v>18.84</v>
      </c>
      <c r="L1054">
        <v>13.55</v>
      </c>
      <c r="M1054" s="2">
        <v>6.1000000000000004E-3</v>
      </c>
      <c r="N1054" s="2">
        <v>3.3799999999999997E-2</v>
      </c>
      <c r="O1054">
        <v>3.84</v>
      </c>
      <c r="P1054">
        <v>1.28</v>
      </c>
      <c r="Q1054" s="2">
        <v>4.0899999999999999E-2</v>
      </c>
      <c r="R1054" s="2">
        <v>0.1454</v>
      </c>
      <c r="S1054" s="2">
        <v>0.15129999999999999</v>
      </c>
      <c r="T1054">
        <v>0.99</v>
      </c>
      <c r="U1054" s="1">
        <v>45873.6875</v>
      </c>
      <c r="V1054">
        <v>887.19</v>
      </c>
      <c r="W1054">
        <v>134.80000000000001</v>
      </c>
      <c r="X1054">
        <v>122.98</v>
      </c>
      <c r="Y1054" s="3">
        <f>DATE(YEAR(U1054), MONTH(U1054), DAY(U1054))</f>
        <v>45873</v>
      </c>
      <c r="Z1054" t="str">
        <f>IF(TEXT(U1054, "hh:mm") = "00:00", "08:30", TEXT(U1054, "hh:mm"))</f>
        <v>16:30</v>
      </c>
      <c r="AA1054" s="3">
        <f>WORKDAY(AB1054,-1,[1]USHolidays!$B$2:$B$11)</f>
        <v>45870</v>
      </c>
      <c r="AB1054" s="3">
        <f>IF(WEEKDAY(Y1054,2)=6,Y1054-1,IF(WEEKDAY(Y1054,2)=7,Y1054-2,IF(Z1054="08:30",IF(WEEKDAY(Y1054,2)=1,Y1054-3, Y1054-1),Y1054)))</f>
        <v>45873</v>
      </c>
      <c r="AC1054" s="3">
        <f>WORKDAY(AB1054,1,[1]USHolidays!$B$2:$B$11)</f>
        <v>45874</v>
      </c>
      <c r="AD1054">
        <f>ROUND(P1054*10, 0)</f>
        <v>13</v>
      </c>
      <c r="AE1054">
        <f>ROUND(N1054*20, 0)</f>
        <v>1</v>
      </c>
      <c r="AF1054">
        <f>ROUND(O1054, 0)</f>
        <v>4</v>
      </c>
      <c r="AG1054">
        <f>IF(J1054 = "", 999, ROUND(J1054*10, 0))</f>
        <v>22</v>
      </c>
    </row>
    <row r="1055" spans="1:33" x14ac:dyDescent="0.25">
      <c r="A1055">
        <v>377</v>
      </c>
      <c r="B1055" t="s">
        <v>1057</v>
      </c>
      <c r="C1055" t="s">
        <v>1056</v>
      </c>
      <c r="D1055" t="s">
        <v>3</v>
      </c>
      <c r="E1055" t="s">
        <v>29</v>
      </c>
      <c r="F1055" t="s">
        <v>330</v>
      </c>
      <c r="G1055" t="s">
        <v>11</v>
      </c>
      <c r="H1055">
        <v>4621.74</v>
      </c>
      <c r="I1055">
        <v>27.97</v>
      </c>
      <c r="J1055">
        <v>2.64</v>
      </c>
      <c r="K1055">
        <v>26.6</v>
      </c>
      <c r="L1055">
        <v>12.3</v>
      </c>
      <c r="M1055" s="2">
        <v>1.14E-2</v>
      </c>
      <c r="N1055" s="2">
        <v>3.3599999999999998E-2</v>
      </c>
      <c r="O1055">
        <v>4.0199999999999996</v>
      </c>
      <c r="P1055">
        <v>0.16</v>
      </c>
      <c r="Q1055" s="2">
        <v>3.5099999999999999E-2</v>
      </c>
      <c r="R1055" s="2">
        <v>-1.2200000000000001E-2</v>
      </c>
      <c r="S1055" s="2">
        <v>-0.2147</v>
      </c>
      <c r="T1055">
        <v>0.86</v>
      </c>
      <c r="U1055" s="1">
        <v>45867.6875</v>
      </c>
      <c r="V1055">
        <v>384.84</v>
      </c>
      <c r="W1055">
        <v>140.08000000000001</v>
      </c>
      <c r="X1055">
        <v>133.37</v>
      </c>
      <c r="Y1055" s="3">
        <f>DATE(YEAR(U1055), MONTH(U1055), DAY(U1055))</f>
        <v>45867</v>
      </c>
      <c r="Z1055" t="str">
        <f>IF(TEXT(U1055, "hh:mm") = "00:00", "08:30", TEXT(U1055, "hh:mm"))</f>
        <v>16:30</v>
      </c>
      <c r="AA1055" s="3">
        <f>WORKDAY(AB1055,-1,[1]USHolidays!$B$2:$B$11)</f>
        <v>45866</v>
      </c>
      <c r="AB1055" s="3">
        <f>IF(WEEKDAY(Y1055,2)=6,Y1055-1,IF(WEEKDAY(Y1055,2)=7,Y1055-2,IF(Z1055="08:30",IF(WEEKDAY(Y1055,2)=1,Y1055-3, Y1055-1),Y1055)))</f>
        <v>45867</v>
      </c>
      <c r="AC1055" s="3">
        <f>WORKDAY(AB1055,1,[1]USHolidays!$B$2:$B$11)</f>
        <v>45868</v>
      </c>
      <c r="AD1055">
        <f>ROUND(P1055*10, 0)</f>
        <v>2</v>
      </c>
      <c r="AE1055">
        <f>ROUND(N1055*20, 0)</f>
        <v>1</v>
      </c>
      <c r="AF1055">
        <f>ROUND(O1055, 0)</f>
        <v>4</v>
      </c>
      <c r="AG1055">
        <f>IF(J1055 = "", 999, ROUND(J1055*10, 0))</f>
        <v>26</v>
      </c>
    </row>
    <row r="1056" spans="1:33" x14ac:dyDescent="0.25">
      <c r="A1056">
        <v>22</v>
      </c>
      <c r="B1056" t="s">
        <v>1055</v>
      </c>
      <c r="C1056" t="s">
        <v>1054</v>
      </c>
      <c r="D1056" t="s">
        <v>60</v>
      </c>
      <c r="E1056" t="s">
        <v>47</v>
      </c>
      <c r="F1056" t="s">
        <v>46</v>
      </c>
      <c r="G1056" t="s">
        <v>11</v>
      </c>
      <c r="H1056">
        <v>10020.15</v>
      </c>
      <c r="I1056">
        <v>16.77</v>
      </c>
      <c r="K1056">
        <v>12.99</v>
      </c>
      <c r="L1056">
        <v>0.44</v>
      </c>
      <c r="M1056" s="2">
        <v>4.6100000000000002E-2</v>
      </c>
      <c r="N1056" s="2">
        <v>3.3599999999999998E-2</v>
      </c>
      <c r="O1056">
        <v>4.17</v>
      </c>
      <c r="P1056">
        <v>1.76</v>
      </c>
      <c r="Q1056" s="2">
        <v>5.8700000000000002E-2</v>
      </c>
      <c r="R1056" s="2">
        <v>6.3E-3</v>
      </c>
      <c r="S1056" s="2">
        <v>-0.19750000000000001</v>
      </c>
      <c r="T1056">
        <v>0.02</v>
      </c>
      <c r="U1056" s="1">
        <v>45903.354166666664</v>
      </c>
      <c r="V1056">
        <v>6280.32</v>
      </c>
      <c r="W1056">
        <v>32.69</v>
      </c>
      <c r="X1056">
        <v>33.61</v>
      </c>
      <c r="Y1056" s="3">
        <f>DATE(YEAR(U1056), MONTH(U1056), DAY(U1056))</f>
        <v>45903</v>
      </c>
      <c r="Z1056" t="str">
        <f>IF(TEXT(U1056, "hh:mm") = "00:00", "08:30", TEXT(U1056, "hh:mm"))</f>
        <v>08:30</v>
      </c>
      <c r="AA1056" s="3">
        <f>WORKDAY(AB1056,-1,[1]USHolidays!$B$2:$B$11)</f>
        <v>45898</v>
      </c>
      <c r="AB1056" s="3">
        <f>IF(WEEKDAY(Y1056,2)=6,Y1056-1,IF(WEEKDAY(Y1056,2)=7,Y1056-2,IF(Z1056="08:30",IF(WEEKDAY(Y1056,2)=1,Y1056-3, Y1056-1),Y1056)))</f>
        <v>45902</v>
      </c>
      <c r="AC1056" s="3">
        <f>WORKDAY(AB1056,1,[1]USHolidays!$B$2:$B$11)</f>
        <v>45903</v>
      </c>
      <c r="AD1056">
        <f>ROUND(P1056*10, 0)</f>
        <v>18</v>
      </c>
      <c r="AE1056">
        <f>ROUND(N1056*20, 0)</f>
        <v>1</v>
      </c>
      <c r="AF1056">
        <f>ROUND(O1056, 0)</f>
        <v>4</v>
      </c>
      <c r="AG1056">
        <f>IF(J1056 = "", 999, ROUND(J1056*10, 0))</f>
        <v>999</v>
      </c>
    </row>
    <row r="1057" spans="1:33" x14ac:dyDescent="0.25">
      <c r="A1057">
        <v>34</v>
      </c>
      <c r="B1057" t="s">
        <v>1053</v>
      </c>
      <c r="C1057" t="s">
        <v>1052</v>
      </c>
      <c r="D1057" t="s">
        <v>60</v>
      </c>
      <c r="E1057" t="s">
        <v>119</v>
      </c>
      <c r="F1057" t="s">
        <v>516</v>
      </c>
      <c r="G1057" t="s">
        <v>11</v>
      </c>
      <c r="H1057">
        <v>10895.15</v>
      </c>
      <c r="I1057">
        <v>15.63</v>
      </c>
      <c r="J1057">
        <v>1.62</v>
      </c>
      <c r="K1057">
        <v>108.81</v>
      </c>
      <c r="M1057" s="2">
        <v>1.4800000000000001E-2</v>
      </c>
      <c r="N1057" s="2">
        <v>3.3500000000000002E-2</v>
      </c>
      <c r="O1057">
        <v>1.42</v>
      </c>
      <c r="P1057">
        <v>0.38</v>
      </c>
      <c r="Q1057" s="2">
        <v>5.8299999999999998E-2</v>
      </c>
      <c r="R1057" s="2">
        <v>0.1186</v>
      </c>
      <c r="S1057" s="2">
        <v>1.2699999999999999E-2</v>
      </c>
      <c r="T1057">
        <v>0.53</v>
      </c>
      <c r="U1057" s="1">
        <v>45874.6875</v>
      </c>
      <c r="V1057">
        <v>521.80999999999995</v>
      </c>
      <c r="W1057">
        <v>241</v>
      </c>
      <c r="X1057">
        <v>215.92</v>
      </c>
      <c r="Y1057" s="3">
        <f>DATE(YEAR(U1057), MONTH(U1057), DAY(U1057))</f>
        <v>45874</v>
      </c>
      <c r="Z1057" t="str">
        <f>IF(TEXT(U1057, "hh:mm") = "00:00", "08:30", TEXT(U1057, "hh:mm"))</f>
        <v>16:30</v>
      </c>
      <c r="AA1057" s="3">
        <f>WORKDAY(AB1057,-1,[1]USHolidays!$B$2:$B$11)</f>
        <v>45873</v>
      </c>
      <c r="AB1057" s="3">
        <f>IF(WEEKDAY(Y1057,2)=6,Y1057-1,IF(WEEKDAY(Y1057,2)=7,Y1057-2,IF(Z1057="08:30",IF(WEEKDAY(Y1057,2)=1,Y1057-3, Y1057-1),Y1057)))</f>
        <v>45874</v>
      </c>
      <c r="AC1057" s="3">
        <f>WORKDAY(AB1057,1,[1]USHolidays!$B$2:$B$11)</f>
        <v>45875</v>
      </c>
      <c r="AD1057">
        <f>ROUND(P1057*10, 0)</f>
        <v>4</v>
      </c>
      <c r="AE1057">
        <f>ROUND(N1057*20, 0)</f>
        <v>1</v>
      </c>
      <c r="AF1057">
        <f>ROUND(O1057, 0)</f>
        <v>1</v>
      </c>
      <c r="AG1057">
        <f>IF(J1057 = "", 999, ROUND(J1057*10, 0))</f>
        <v>16</v>
      </c>
    </row>
    <row r="1058" spans="1:33" x14ac:dyDescent="0.25">
      <c r="A1058">
        <v>531</v>
      </c>
      <c r="B1058" t="s">
        <v>1051</v>
      </c>
      <c r="C1058" t="s">
        <v>1050</v>
      </c>
      <c r="D1058" t="s">
        <v>17</v>
      </c>
      <c r="E1058" t="s">
        <v>51</v>
      </c>
      <c r="F1058" t="s">
        <v>623</v>
      </c>
      <c r="G1058" t="s">
        <v>11</v>
      </c>
      <c r="H1058">
        <v>5759.62</v>
      </c>
      <c r="I1058">
        <v>43.95</v>
      </c>
      <c r="J1058">
        <v>3.58</v>
      </c>
      <c r="K1058">
        <v>41.05</v>
      </c>
      <c r="L1058">
        <v>3.39</v>
      </c>
      <c r="M1058" s="2">
        <v>5.1000000000000004E-3</v>
      </c>
      <c r="N1058" s="2">
        <v>3.3500000000000002E-2</v>
      </c>
      <c r="O1058">
        <v>4.5999999999999996</v>
      </c>
      <c r="P1058">
        <v>1.1000000000000001</v>
      </c>
      <c r="Q1058" s="2">
        <v>0.1449</v>
      </c>
      <c r="R1058" s="2">
        <v>0.33689999999999998</v>
      </c>
      <c r="S1058" s="2">
        <v>0.40060000000000001</v>
      </c>
      <c r="T1058">
        <v>0.68</v>
      </c>
      <c r="U1058" s="1">
        <v>45875.6875</v>
      </c>
      <c r="V1058">
        <v>528.17999999999995</v>
      </c>
      <c r="W1058">
        <v>95.18</v>
      </c>
      <c r="X1058">
        <v>94.85</v>
      </c>
      <c r="Y1058" s="3">
        <f>DATE(YEAR(U1058), MONTH(U1058), DAY(U1058))</f>
        <v>45875</v>
      </c>
      <c r="Z1058" t="str">
        <f>IF(TEXT(U1058, "hh:mm") = "00:00", "08:30", TEXT(U1058, "hh:mm"))</f>
        <v>16:30</v>
      </c>
      <c r="AA1058" s="3">
        <f>WORKDAY(AB1058,-1,[1]USHolidays!$B$2:$B$11)</f>
        <v>45874</v>
      </c>
      <c r="AB1058" s="3">
        <f>IF(WEEKDAY(Y1058,2)=6,Y1058-1,IF(WEEKDAY(Y1058,2)=7,Y1058-2,IF(Z1058="08:30",IF(WEEKDAY(Y1058,2)=1,Y1058-3, Y1058-1),Y1058)))</f>
        <v>45875</v>
      </c>
      <c r="AC1058" s="3">
        <f>WORKDAY(AB1058,1,[1]USHolidays!$B$2:$B$11)</f>
        <v>45876</v>
      </c>
      <c r="AD1058">
        <f>ROUND(P1058*10, 0)</f>
        <v>11</v>
      </c>
      <c r="AE1058">
        <f>ROUND(N1058*20, 0)</f>
        <v>1</v>
      </c>
      <c r="AF1058">
        <f>ROUND(O1058, 0)</f>
        <v>5</v>
      </c>
      <c r="AG1058">
        <f>IF(J1058 = "", 999, ROUND(J1058*10, 0))</f>
        <v>36</v>
      </c>
    </row>
    <row r="1059" spans="1:33" x14ac:dyDescent="0.25">
      <c r="A1059">
        <v>586</v>
      </c>
      <c r="B1059" t="s">
        <v>1049</v>
      </c>
      <c r="C1059" t="s">
        <v>1048</v>
      </c>
      <c r="D1059" t="s">
        <v>60</v>
      </c>
      <c r="E1059" t="s">
        <v>25</v>
      </c>
      <c r="F1059" t="s">
        <v>132</v>
      </c>
      <c r="G1059" t="s">
        <v>489</v>
      </c>
      <c r="H1059">
        <v>60425.97</v>
      </c>
      <c r="I1059">
        <v>42.22</v>
      </c>
      <c r="J1059">
        <v>3.66</v>
      </c>
      <c r="K1059">
        <v>41.85</v>
      </c>
      <c r="L1059">
        <v>2.27</v>
      </c>
      <c r="M1059" s="2">
        <v>1.3299999999999999E-2</v>
      </c>
      <c r="N1059" s="2">
        <v>3.3300000000000003E-2</v>
      </c>
      <c r="O1059">
        <v>2.15</v>
      </c>
      <c r="P1059">
        <v>0.46</v>
      </c>
      <c r="Q1059" s="2">
        <v>8.7800000000000003E-2</v>
      </c>
      <c r="R1059" s="2">
        <v>0.39700000000000002</v>
      </c>
      <c r="S1059" s="2">
        <v>0.4304</v>
      </c>
      <c r="T1059">
        <v>1.23</v>
      </c>
      <c r="U1059" s="1">
        <v>45861.354166666664</v>
      </c>
      <c r="V1059">
        <v>1813.1</v>
      </c>
      <c r="W1059">
        <v>218.25</v>
      </c>
      <c r="X1059">
        <v>204.5</v>
      </c>
      <c r="Y1059" s="3">
        <f>DATE(YEAR(U1059), MONTH(U1059), DAY(U1059))</f>
        <v>45861</v>
      </c>
      <c r="Z1059" t="str">
        <f>IF(TEXT(U1059, "hh:mm") = "00:00", "08:30", TEXT(U1059, "hh:mm"))</f>
        <v>08:30</v>
      </c>
      <c r="AA1059" s="3">
        <f>WORKDAY(AB1059,-1,[1]USHolidays!$B$2:$B$11)</f>
        <v>45859</v>
      </c>
      <c r="AB1059" s="3">
        <f>IF(WEEKDAY(Y1059,2)=6,Y1059-1,IF(WEEKDAY(Y1059,2)=7,Y1059-2,IF(Z1059="08:30",IF(WEEKDAY(Y1059,2)=1,Y1059-3, Y1059-1),Y1059)))</f>
        <v>45860</v>
      </c>
      <c r="AC1059" s="3">
        <f>WORKDAY(AB1059,1,[1]USHolidays!$B$2:$B$11)</f>
        <v>45861</v>
      </c>
      <c r="AD1059">
        <f>ROUND(P1059*10, 0)</f>
        <v>5</v>
      </c>
      <c r="AE1059">
        <f>ROUND(N1059*20, 0)</f>
        <v>1</v>
      </c>
      <c r="AF1059">
        <f>ROUND(O1059, 0)</f>
        <v>2</v>
      </c>
      <c r="AG1059">
        <f>IF(J1059 = "", 999, ROUND(J1059*10, 0))</f>
        <v>37</v>
      </c>
    </row>
    <row r="1060" spans="1:33" x14ac:dyDescent="0.25">
      <c r="A1060">
        <v>590</v>
      </c>
      <c r="B1060" t="s">
        <v>1047</v>
      </c>
      <c r="C1060" t="s">
        <v>1046</v>
      </c>
      <c r="D1060" t="s">
        <v>17</v>
      </c>
      <c r="E1060" t="s">
        <v>29</v>
      </c>
      <c r="F1060" t="s">
        <v>376</v>
      </c>
      <c r="G1060" t="s">
        <v>11</v>
      </c>
      <c r="H1060">
        <v>3280.65</v>
      </c>
      <c r="I1060">
        <v>13.63</v>
      </c>
      <c r="J1060">
        <v>8.52</v>
      </c>
      <c r="K1060">
        <v>28.15</v>
      </c>
      <c r="L1060">
        <v>4.54</v>
      </c>
      <c r="M1060" s="2">
        <v>1.38E-2</v>
      </c>
      <c r="N1060" s="2">
        <v>3.3300000000000003E-2</v>
      </c>
      <c r="O1060">
        <v>4.5</v>
      </c>
      <c r="P1060">
        <v>1.4</v>
      </c>
      <c r="Q1060" s="2">
        <v>4.8899999999999999E-2</v>
      </c>
      <c r="R1060" s="2">
        <v>0.42070000000000002</v>
      </c>
      <c r="S1060" s="2">
        <v>8.2000000000000003E-2</v>
      </c>
      <c r="T1060">
        <v>1.61</v>
      </c>
      <c r="U1060" s="1">
        <v>45869.354166666664</v>
      </c>
      <c r="V1060">
        <v>917.4</v>
      </c>
      <c r="W1060">
        <v>51.45</v>
      </c>
      <c r="X1060">
        <v>50.01</v>
      </c>
      <c r="Y1060" s="3">
        <f>DATE(YEAR(U1060), MONTH(U1060), DAY(U1060))</f>
        <v>45869</v>
      </c>
      <c r="Z1060" t="str">
        <f>IF(TEXT(U1060, "hh:mm") = "00:00", "08:30", TEXT(U1060, "hh:mm"))</f>
        <v>08:30</v>
      </c>
      <c r="AA1060" s="3">
        <f>WORKDAY(AB1060,-1,[1]USHolidays!$B$2:$B$11)</f>
        <v>45867</v>
      </c>
      <c r="AB1060" s="3">
        <f>IF(WEEKDAY(Y1060,2)=6,Y1060-1,IF(WEEKDAY(Y1060,2)=7,Y1060-2,IF(Z1060="08:30",IF(WEEKDAY(Y1060,2)=1,Y1060-3, Y1060-1),Y1060)))</f>
        <v>45868</v>
      </c>
      <c r="AC1060" s="3">
        <f>WORKDAY(AB1060,1,[1]USHolidays!$B$2:$B$11)</f>
        <v>45869</v>
      </c>
      <c r="AD1060">
        <f>ROUND(P1060*10, 0)</f>
        <v>14</v>
      </c>
      <c r="AE1060">
        <f>ROUND(N1060*20, 0)</f>
        <v>1</v>
      </c>
      <c r="AF1060">
        <f>ROUND(O1060, 0)</f>
        <v>5</v>
      </c>
      <c r="AG1060">
        <f>IF(J1060 = "", 999, ROUND(J1060*10, 0))</f>
        <v>85</v>
      </c>
    </row>
    <row r="1061" spans="1:33" x14ac:dyDescent="0.25">
      <c r="A1061">
        <v>139</v>
      </c>
      <c r="B1061" t="s">
        <v>1045</v>
      </c>
      <c r="C1061" t="s">
        <v>1044</v>
      </c>
      <c r="D1061" t="s">
        <v>60</v>
      </c>
      <c r="E1061" t="s">
        <v>51</v>
      </c>
      <c r="F1061" t="s">
        <v>274</v>
      </c>
      <c r="G1061" t="s">
        <v>11</v>
      </c>
      <c r="H1061">
        <v>25109.18</v>
      </c>
      <c r="I1061">
        <v>26.8</v>
      </c>
      <c r="J1061">
        <v>3.19</v>
      </c>
      <c r="K1061">
        <v>16.88</v>
      </c>
      <c r="L1061">
        <v>1.2</v>
      </c>
      <c r="M1061" s="2">
        <v>2.2599999999999999E-2</v>
      </c>
      <c r="N1061" s="2">
        <v>3.32E-2</v>
      </c>
      <c r="O1061">
        <v>5.43</v>
      </c>
      <c r="P1061">
        <v>2.0299999999999998</v>
      </c>
      <c r="Q1061" s="2">
        <v>0.1042</v>
      </c>
      <c r="R1061" s="2">
        <v>5.7999999999999996E-3</v>
      </c>
      <c r="S1061" s="2">
        <v>0.21210000000000001</v>
      </c>
      <c r="T1061">
        <v>0.56999999999999995</v>
      </c>
      <c r="U1061" s="1">
        <v>45862.354166666664</v>
      </c>
      <c r="V1061">
        <v>5594.03</v>
      </c>
      <c r="W1061">
        <v>40.5</v>
      </c>
      <c r="X1061">
        <v>38.46</v>
      </c>
      <c r="Y1061" s="3">
        <f>DATE(YEAR(U1061), MONTH(U1061), DAY(U1061))</f>
        <v>45862</v>
      </c>
      <c r="Z1061" t="str">
        <f>IF(TEXT(U1061, "hh:mm") = "00:00", "08:30", TEXT(U1061, "hh:mm"))</f>
        <v>08:30</v>
      </c>
      <c r="AA1061" s="3">
        <f>WORKDAY(AB1061,-1,[1]USHolidays!$B$2:$B$11)</f>
        <v>45860</v>
      </c>
      <c r="AB1061" s="3">
        <f>IF(WEEKDAY(Y1061,2)=6,Y1061-1,IF(WEEKDAY(Y1061,2)=7,Y1061-2,IF(Z1061="08:30",IF(WEEKDAY(Y1061,2)=1,Y1061-3, Y1061-1),Y1061)))</f>
        <v>45861</v>
      </c>
      <c r="AC1061" s="3">
        <f>WORKDAY(AB1061,1,[1]USHolidays!$B$2:$B$11)</f>
        <v>45862</v>
      </c>
      <c r="AD1061">
        <f>ROUND(P1061*10, 0)</f>
        <v>20</v>
      </c>
      <c r="AE1061">
        <f>ROUND(N1061*20, 0)</f>
        <v>1</v>
      </c>
      <c r="AF1061">
        <f>ROUND(O1061, 0)</f>
        <v>5</v>
      </c>
      <c r="AG1061">
        <f>IF(J1061 = "", 999, ROUND(J1061*10, 0))</f>
        <v>32</v>
      </c>
    </row>
    <row r="1062" spans="1:33" x14ac:dyDescent="0.25">
      <c r="A1062">
        <v>577</v>
      </c>
      <c r="B1062" t="s">
        <v>1043</v>
      </c>
      <c r="C1062" t="s">
        <v>1042</v>
      </c>
      <c r="D1062" t="s">
        <v>17</v>
      </c>
      <c r="E1062" t="s">
        <v>88</v>
      </c>
      <c r="F1062" t="s">
        <v>320</v>
      </c>
      <c r="G1062" t="s">
        <v>11</v>
      </c>
      <c r="H1062">
        <v>4738.8500000000004</v>
      </c>
      <c r="I1062">
        <v>35.200000000000003</v>
      </c>
      <c r="J1062">
        <v>2.1800000000000002</v>
      </c>
      <c r="K1062">
        <v>25.92</v>
      </c>
      <c r="L1062">
        <v>1.34</v>
      </c>
      <c r="M1062" s="2">
        <v>1.54E-2</v>
      </c>
      <c r="N1062" s="2">
        <v>3.3099999999999997E-2</v>
      </c>
      <c r="O1062">
        <v>5.05</v>
      </c>
      <c r="P1062">
        <v>0.64</v>
      </c>
      <c r="Q1062" s="2">
        <v>8.5599999999999996E-2</v>
      </c>
      <c r="R1062" s="2">
        <v>0.18310000000000001</v>
      </c>
      <c r="S1062" s="2">
        <v>0.56620000000000004</v>
      </c>
      <c r="T1062">
        <v>0.56999999999999995</v>
      </c>
      <c r="U1062" s="1">
        <v>45863.354166666664</v>
      </c>
      <c r="V1062">
        <v>378.29</v>
      </c>
      <c r="W1062">
        <v>121.67</v>
      </c>
      <c r="X1062">
        <v>111.61</v>
      </c>
      <c r="Y1062" s="3">
        <f>DATE(YEAR(U1062), MONTH(U1062), DAY(U1062))</f>
        <v>45863</v>
      </c>
      <c r="Z1062" t="str">
        <f>IF(TEXT(U1062, "hh:mm") = "00:00", "08:30", TEXT(U1062, "hh:mm"))</f>
        <v>08:30</v>
      </c>
      <c r="AA1062" s="3">
        <f>WORKDAY(AB1062,-1,[1]USHolidays!$B$2:$B$11)</f>
        <v>45861</v>
      </c>
      <c r="AB1062" s="3">
        <f>IF(WEEKDAY(Y1062,2)=6,Y1062-1,IF(WEEKDAY(Y1062,2)=7,Y1062-2,IF(Z1062="08:30",IF(WEEKDAY(Y1062,2)=1,Y1062-3, Y1062-1),Y1062)))</f>
        <v>45862</v>
      </c>
      <c r="AC1062" s="3">
        <f>WORKDAY(AB1062,1,[1]USHolidays!$B$2:$B$11)</f>
        <v>45863</v>
      </c>
      <c r="AD1062">
        <f>ROUND(P1062*10, 0)</f>
        <v>6</v>
      </c>
      <c r="AE1062">
        <f>ROUND(N1062*20, 0)</f>
        <v>1</v>
      </c>
      <c r="AF1062">
        <f>ROUND(O1062, 0)</f>
        <v>5</v>
      </c>
      <c r="AG1062">
        <f>IF(J1062 = "", 999, ROUND(J1062*10, 0))</f>
        <v>22</v>
      </c>
    </row>
    <row r="1063" spans="1:33" x14ac:dyDescent="0.25">
      <c r="A1063">
        <v>633</v>
      </c>
      <c r="B1063" t="s">
        <v>1041</v>
      </c>
      <c r="C1063" t="s">
        <v>1040</v>
      </c>
      <c r="D1063" t="s">
        <v>17</v>
      </c>
      <c r="E1063" t="s">
        <v>94</v>
      </c>
      <c r="F1063" t="s">
        <v>739</v>
      </c>
      <c r="G1063" t="s">
        <v>11</v>
      </c>
      <c r="H1063">
        <v>4687.93</v>
      </c>
      <c r="I1063">
        <v>25.71</v>
      </c>
      <c r="J1063">
        <v>1.85</v>
      </c>
      <c r="K1063">
        <v>11.31</v>
      </c>
      <c r="L1063">
        <v>0.42</v>
      </c>
      <c r="M1063" s="2">
        <v>6.1499999999999999E-2</v>
      </c>
      <c r="N1063" s="2">
        <v>3.3099999999999997E-2</v>
      </c>
      <c r="O1063">
        <v>7.54</v>
      </c>
      <c r="P1063">
        <v>0.93</v>
      </c>
      <c r="Q1063" s="2">
        <v>0.2515</v>
      </c>
      <c r="R1063" s="2">
        <v>0.1439</v>
      </c>
      <c r="S1063" s="2">
        <v>0.1288</v>
      </c>
      <c r="T1063">
        <v>0.84</v>
      </c>
      <c r="U1063" s="1">
        <v>45873.6875</v>
      </c>
      <c r="V1063">
        <v>2548.64</v>
      </c>
      <c r="W1063">
        <v>20.36</v>
      </c>
      <c r="X1063">
        <v>19.55</v>
      </c>
      <c r="Y1063" s="3">
        <f>DATE(YEAR(U1063), MONTH(U1063), DAY(U1063))</f>
        <v>45873</v>
      </c>
      <c r="Z1063" t="str">
        <f>IF(TEXT(U1063, "hh:mm") = "00:00", "08:30", TEXT(U1063, "hh:mm"))</f>
        <v>16:30</v>
      </c>
      <c r="AA1063" s="3">
        <f>WORKDAY(AB1063,-1,[1]USHolidays!$B$2:$B$11)</f>
        <v>45870</v>
      </c>
      <c r="AB1063" s="3">
        <f>IF(WEEKDAY(Y1063,2)=6,Y1063-1,IF(WEEKDAY(Y1063,2)=7,Y1063-2,IF(Z1063="08:30",IF(WEEKDAY(Y1063,2)=1,Y1063-3, Y1063-1),Y1063)))</f>
        <v>45873</v>
      </c>
      <c r="AC1063" s="3">
        <f>WORKDAY(AB1063,1,[1]USHolidays!$B$2:$B$11)</f>
        <v>45874</v>
      </c>
      <c r="AD1063">
        <f>ROUND(P1063*10, 0)</f>
        <v>9</v>
      </c>
      <c r="AE1063">
        <f>ROUND(N1063*20, 0)</f>
        <v>1</v>
      </c>
      <c r="AF1063">
        <f>ROUND(O1063, 0)</f>
        <v>8</v>
      </c>
      <c r="AG1063">
        <f>IF(J1063 = "", 999, ROUND(J1063*10, 0))</f>
        <v>19</v>
      </c>
    </row>
    <row r="1064" spans="1:33" x14ac:dyDescent="0.25">
      <c r="A1064">
        <v>72</v>
      </c>
      <c r="B1064" t="s">
        <v>1039</v>
      </c>
      <c r="C1064" t="s">
        <v>1038</v>
      </c>
      <c r="D1064" t="s">
        <v>3</v>
      </c>
      <c r="E1064" t="s">
        <v>88</v>
      </c>
      <c r="F1064" t="s">
        <v>320</v>
      </c>
      <c r="G1064" t="s">
        <v>11</v>
      </c>
      <c r="H1064">
        <v>6266.1</v>
      </c>
      <c r="I1064">
        <v>14.09</v>
      </c>
      <c r="J1064">
        <v>1.68</v>
      </c>
      <c r="K1064">
        <v>10.46</v>
      </c>
      <c r="L1064">
        <v>2.87</v>
      </c>
      <c r="N1064" s="2">
        <v>3.3099999999999997E-2</v>
      </c>
      <c r="O1064">
        <v>2.0499999999999998</v>
      </c>
      <c r="P1064">
        <v>1.51</v>
      </c>
      <c r="Q1064" s="2">
        <v>8.5800000000000001E-2</v>
      </c>
      <c r="R1064" s="2">
        <v>-9.7600000000000006E-2</v>
      </c>
      <c r="S1064" s="2">
        <v>-0.16220000000000001</v>
      </c>
      <c r="T1064">
        <v>1.27</v>
      </c>
      <c r="U1064" s="1">
        <v>45868.354166666664</v>
      </c>
      <c r="V1064">
        <v>2707.01</v>
      </c>
      <c r="W1064">
        <v>38.33</v>
      </c>
      <c r="X1064">
        <v>28.67</v>
      </c>
      <c r="Y1064" s="3">
        <f>DATE(YEAR(U1064), MONTH(U1064), DAY(U1064))</f>
        <v>45868</v>
      </c>
      <c r="Z1064" t="str">
        <f>IF(TEXT(U1064, "hh:mm") = "00:00", "08:30", TEXT(U1064, "hh:mm"))</f>
        <v>08:30</v>
      </c>
      <c r="AA1064" s="3">
        <f>WORKDAY(AB1064,-1,[1]USHolidays!$B$2:$B$11)</f>
        <v>45866</v>
      </c>
      <c r="AB1064" s="3">
        <f>IF(WEEKDAY(Y1064,2)=6,Y1064-1,IF(WEEKDAY(Y1064,2)=7,Y1064-2,IF(Z1064="08:30",IF(WEEKDAY(Y1064,2)=1,Y1064-3, Y1064-1),Y1064)))</f>
        <v>45867</v>
      </c>
      <c r="AC1064" s="3">
        <f>WORKDAY(AB1064,1,[1]USHolidays!$B$2:$B$11)</f>
        <v>45868</v>
      </c>
      <c r="AD1064">
        <f>ROUND(P1064*10, 0)</f>
        <v>15</v>
      </c>
      <c r="AE1064">
        <f>ROUND(N1064*20, 0)</f>
        <v>1</v>
      </c>
      <c r="AF1064">
        <f>ROUND(O1064, 0)</f>
        <v>2</v>
      </c>
      <c r="AG1064">
        <f>IF(J1064 = "", 999, ROUND(J1064*10, 0))</f>
        <v>17</v>
      </c>
    </row>
    <row r="1065" spans="1:33" x14ac:dyDescent="0.25">
      <c r="A1065">
        <v>366</v>
      </c>
      <c r="B1065" t="s">
        <v>1037</v>
      </c>
      <c r="C1065" t="s">
        <v>1036</v>
      </c>
      <c r="D1065" t="s">
        <v>3</v>
      </c>
      <c r="E1065" t="s">
        <v>2</v>
      </c>
      <c r="F1065" t="s">
        <v>170</v>
      </c>
      <c r="G1065" t="s">
        <v>11</v>
      </c>
      <c r="H1065">
        <v>5015.21</v>
      </c>
      <c r="I1065">
        <v>11.01</v>
      </c>
      <c r="J1065">
        <v>1.1200000000000001</v>
      </c>
      <c r="K1065">
        <v>95.52</v>
      </c>
      <c r="L1065">
        <v>16.920000000000002</v>
      </c>
      <c r="M1065" s="2">
        <v>3.4799999999999998E-2</v>
      </c>
      <c r="N1065" s="2">
        <v>3.3000000000000002E-2</v>
      </c>
      <c r="O1065">
        <v>3.26</v>
      </c>
      <c r="P1065">
        <v>0.7</v>
      </c>
      <c r="Q1065" s="2">
        <v>2.0500000000000001E-2</v>
      </c>
      <c r="R1065" s="2">
        <v>8.5199999999999998E-2</v>
      </c>
      <c r="S1065" s="2">
        <v>-4.5999999999999999E-3</v>
      </c>
      <c r="T1065">
        <v>1.31</v>
      </c>
      <c r="U1065" s="1">
        <v>45863.354166666664</v>
      </c>
      <c r="V1065">
        <v>703.26</v>
      </c>
      <c r="W1065">
        <v>114.17</v>
      </c>
      <c r="X1065">
        <v>94.26</v>
      </c>
      <c r="Y1065" s="3">
        <f>DATE(YEAR(U1065), MONTH(U1065), DAY(U1065))</f>
        <v>45863</v>
      </c>
      <c r="Z1065" t="str">
        <f>IF(TEXT(U1065, "hh:mm") = "00:00", "08:30", TEXT(U1065, "hh:mm"))</f>
        <v>08:30</v>
      </c>
      <c r="AA1065" s="3">
        <f>WORKDAY(AB1065,-1,[1]USHolidays!$B$2:$B$11)</f>
        <v>45861</v>
      </c>
      <c r="AB1065" s="3">
        <f>IF(WEEKDAY(Y1065,2)=6,Y1065-1,IF(WEEKDAY(Y1065,2)=7,Y1065-2,IF(Z1065="08:30",IF(WEEKDAY(Y1065,2)=1,Y1065-3, Y1065-1),Y1065)))</f>
        <v>45862</v>
      </c>
      <c r="AC1065" s="3">
        <f>WORKDAY(AB1065,1,[1]USHolidays!$B$2:$B$11)</f>
        <v>45863</v>
      </c>
      <c r="AD1065">
        <f>ROUND(P1065*10, 0)</f>
        <v>7</v>
      </c>
      <c r="AE1065">
        <f>ROUND(N1065*20, 0)</f>
        <v>1</v>
      </c>
      <c r="AF1065">
        <f>ROUND(O1065, 0)</f>
        <v>3</v>
      </c>
      <c r="AG1065">
        <f>IF(J1065 = "", 999, ROUND(J1065*10, 0))</f>
        <v>11</v>
      </c>
    </row>
    <row r="1066" spans="1:33" x14ac:dyDescent="0.25">
      <c r="A1066">
        <v>721</v>
      </c>
      <c r="B1066" t="s">
        <v>1035</v>
      </c>
      <c r="C1066" t="s">
        <v>1034</v>
      </c>
      <c r="D1066" t="s">
        <v>17</v>
      </c>
      <c r="E1066" t="s">
        <v>2</v>
      </c>
      <c r="F1066" t="s">
        <v>21</v>
      </c>
      <c r="G1066" t="s">
        <v>11</v>
      </c>
      <c r="H1066">
        <v>2054.4</v>
      </c>
      <c r="I1066">
        <v>37.18</v>
      </c>
      <c r="J1066">
        <v>1.34</v>
      </c>
      <c r="K1066">
        <v>5.4</v>
      </c>
      <c r="L1066">
        <v>10.44</v>
      </c>
      <c r="N1066" s="2">
        <v>3.3000000000000002E-2</v>
      </c>
      <c r="O1066">
        <v>5.1100000000000003</v>
      </c>
      <c r="P1066">
        <v>2.0099999999999998</v>
      </c>
      <c r="Q1066" s="2">
        <v>3.4799999999999998E-2</v>
      </c>
      <c r="R1066" s="2">
        <v>0.27539999999999998</v>
      </c>
      <c r="S1066" s="2">
        <v>0.19769999999999999</v>
      </c>
      <c r="T1066">
        <v>1.28</v>
      </c>
      <c r="U1066" s="1">
        <v>45876.6875</v>
      </c>
      <c r="V1066">
        <v>3864.84</v>
      </c>
      <c r="W1066">
        <v>18.3</v>
      </c>
      <c r="X1066">
        <v>17.690000000000001</v>
      </c>
      <c r="Y1066" s="3">
        <f>DATE(YEAR(U1066), MONTH(U1066), DAY(U1066))</f>
        <v>45876</v>
      </c>
      <c r="Z1066" t="str">
        <f>IF(TEXT(U1066, "hh:mm") = "00:00", "08:30", TEXT(U1066, "hh:mm"))</f>
        <v>16:30</v>
      </c>
      <c r="AA1066" s="3">
        <f>WORKDAY(AB1066,-1,[1]USHolidays!$B$2:$B$11)</f>
        <v>45875</v>
      </c>
      <c r="AB1066" s="3">
        <f>IF(WEEKDAY(Y1066,2)=6,Y1066-1,IF(WEEKDAY(Y1066,2)=7,Y1066-2,IF(Z1066="08:30",IF(WEEKDAY(Y1066,2)=1,Y1066-3, Y1066-1),Y1066)))</f>
        <v>45876</v>
      </c>
      <c r="AC1066" s="3">
        <f>WORKDAY(AB1066,1,[1]USHolidays!$B$2:$B$11)</f>
        <v>45877</v>
      </c>
      <c r="AD1066">
        <f>ROUND(P1066*10, 0)</f>
        <v>20</v>
      </c>
      <c r="AE1066">
        <f>ROUND(N1066*20, 0)</f>
        <v>1</v>
      </c>
      <c r="AF1066">
        <f>ROUND(O1066, 0)</f>
        <v>5</v>
      </c>
      <c r="AG1066">
        <f>IF(J1066 = "", 999, ROUND(J1066*10, 0))</f>
        <v>13</v>
      </c>
    </row>
    <row r="1067" spans="1:33" x14ac:dyDescent="0.25">
      <c r="A1067">
        <v>158</v>
      </c>
      <c r="B1067" t="s">
        <v>1033</v>
      </c>
      <c r="C1067" t="s">
        <v>1032</v>
      </c>
      <c r="D1067" t="s">
        <v>359</v>
      </c>
      <c r="E1067" t="s">
        <v>25</v>
      </c>
      <c r="F1067" t="s">
        <v>63</v>
      </c>
      <c r="G1067" t="s">
        <v>11</v>
      </c>
      <c r="H1067">
        <v>36246.019999999997</v>
      </c>
      <c r="I1067">
        <v>14.93</v>
      </c>
      <c r="J1067">
        <v>1.92</v>
      </c>
      <c r="K1067">
        <v>31.26</v>
      </c>
      <c r="L1067">
        <v>3.67</v>
      </c>
      <c r="M1067" s="2">
        <v>1.6799999999999999E-2</v>
      </c>
      <c r="N1067" s="2">
        <v>3.2899999999999999E-2</v>
      </c>
      <c r="O1067">
        <v>5.51</v>
      </c>
      <c r="P1067">
        <v>0.08</v>
      </c>
      <c r="Q1067" s="2">
        <v>0.11890000000000001</v>
      </c>
      <c r="R1067" s="2">
        <v>3.3E-3</v>
      </c>
      <c r="S1067" s="2">
        <v>-4.3799999999999999E-2</v>
      </c>
      <c r="T1067">
        <v>0.89</v>
      </c>
      <c r="U1067" s="1">
        <v>45868.6875</v>
      </c>
      <c r="V1067">
        <v>3488.35</v>
      </c>
      <c r="W1067">
        <v>88.7</v>
      </c>
      <c r="X1067">
        <v>73.53</v>
      </c>
      <c r="Y1067" s="3">
        <f>DATE(YEAR(U1067), MONTH(U1067), DAY(U1067))</f>
        <v>45868</v>
      </c>
      <c r="Z1067" t="str">
        <f>IF(TEXT(U1067, "hh:mm") = "00:00", "08:30", TEXT(U1067, "hh:mm"))</f>
        <v>16:30</v>
      </c>
      <c r="AA1067" s="3">
        <f>WORKDAY(AB1067,-1,[1]USHolidays!$B$2:$B$11)</f>
        <v>45867</v>
      </c>
      <c r="AB1067" s="3">
        <f>IF(WEEKDAY(Y1067,2)=6,Y1067-1,IF(WEEKDAY(Y1067,2)=7,Y1067-2,IF(Z1067="08:30",IF(WEEKDAY(Y1067,2)=1,Y1067-3, Y1067-1),Y1067)))</f>
        <v>45868</v>
      </c>
      <c r="AC1067" s="3">
        <f>WORKDAY(AB1067,1,[1]USHolidays!$B$2:$B$11)</f>
        <v>45869</v>
      </c>
      <c r="AD1067">
        <f>ROUND(P1067*10, 0)</f>
        <v>1</v>
      </c>
      <c r="AE1067">
        <f>ROUND(N1067*20, 0)</f>
        <v>1</v>
      </c>
      <c r="AF1067">
        <f>ROUND(O1067, 0)</f>
        <v>6</v>
      </c>
      <c r="AG1067">
        <f>IF(J1067 = "", 999, ROUND(J1067*10, 0))</f>
        <v>19</v>
      </c>
    </row>
    <row r="1068" spans="1:33" x14ac:dyDescent="0.25">
      <c r="A1068">
        <v>117</v>
      </c>
      <c r="B1068" t="s">
        <v>1031</v>
      </c>
      <c r="C1068" t="s">
        <v>1030</v>
      </c>
      <c r="D1068" t="s">
        <v>17</v>
      </c>
      <c r="E1068" t="s">
        <v>94</v>
      </c>
      <c r="F1068" t="s">
        <v>390</v>
      </c>
      <c r="G1068" t="s">
        <v>11</v>
      </c>
      <c r="H1068">
        <v>6126.88</v>
      </c>
      <c r="I1068">
        <v>21.39</v>
      </c>
      <c r="J1068">
        <v>3.86</v>
      </c>
      <c r="K1068">
        <v>13.26</v>
      </c>
      <c r="L1068">
        <v>0.09</v>
      </c>
      <c r="M1068" s="2">
        <v>4.4900000000000002E-2</v>
      </c>
      <c r="N1068" s="2">
        <v>3.27E-2</v>
      </c>
      <c r="O1068">
        <v>5.43</v>
      </c>
      <c r="P1068">
        <v>1.66</v>
      </c>
      <c r="Q1068" s="2">
        <v>0.19170000000000001</v>
      </c>
      <c r="R1068" s="2">
        <v>4.02E-2</v>
      </c>
      <c r="S1068" s="2">
        <v>-0.1225</v>
      </c>
      <c r="T1068">
        <v>0.89</v>
      </c>
      <c r="U1068" s="1">
        <v>45866.6875</v>
      </c>
      <c r="V1068">
        <v>839.84</v>
      </c>
      <c r="W1068">
        <v>31.86</v>
      </c>
      <c r="X1068">
        <v>27.16</v>
      </c>
      <c r="Y1068" s="3">
        <f>DATE(YEAR(U1068), MONTH(U1068), DAY(U1068))</f>
        <v>45866</v>
      </c>
      <c r="Z1068" t="str">
        <f>IF(TEXT(U1068, "hh:mm") = "00:00", "08:30", TEXT(U1068, "hh:mm"))</f>
        <v>16:30</v>
      </c>
      <c r="AA1068" s="3">
        <f>WORKDAY(AB1068,-1,[1]USHolidays!$B$2:$B$11)</f>
        <v>45863</v>
      </c>
      <c r="AB1068" s="3">
        <f>IF(WEEKDAY(Y1068,2)=6,Y1068-1,IF(WEEKDAY(Y1068,2)=7,Y1068-2,IF(Z1068="08:30",IF(WEEKDAY(Y1068,2)=1,Y1068-3, Y1068-1),Y1068)))</f>
        <v>45866</v>
      </c>
      <c r="AC1068" s="3">
        <f>WORKDAY(AB1068,1,[1]USHolidays!$B$2:$B$11)</f>
        <v>45867</v>
      </c>
      <c r="AD1068">
        <f>ROUND(P1068*10, 0)</f>
        <v>17</v>
      </c>
      <c r="AE1068">
        <f>ROUND(N1068*20, 0)</f>
        <v>1</v>
      </c>
      <c r="AF1068">
        <f>ROUND(O1068, 0)</f>
        <v>5</v>
      </c>
      <c r="AG1068">
        <f>IF(J1068 = "", 999, ROUND(J1068*10, 0))</f>
        <v>39</v>
      </c>
    </row>
    <row r="1069" spans="1:33" x14ac:dyDescent="0.25">
      <c r="A1069">
        <v>592</v>
      </c>
      <c r="B1069" t="s">
        <v>1029</v>
      </c>
      <c r="C1069" t="s">
        <v>1028</v>
      </c>
      <c r="D1069" t="s">
        <v>3</v>
      </c>
      <c r="E1069" t="s">
        <v>8</v>
      </c>
      <c r="F1069" t="s">
        <v>59</v>
      </c>
      <c r="G1069" t="s">
        <v>11</v>
      </c>
      <c r="H1069">
        <v>5745.9</v>
      </c>
      <c r="I1069">
        <v>40.98</v>
      </c>
      <c r="J1069">
        <v>12.93</v>
      </c>
      <c r="K1069">
        <v>91.67</v>
      </c>
      <c r="L1069">
        <v>6.43</v>
      </c>
      <c r="M1069" s="2">
        <v>1.03E-2</v>
      </c>
      <c r="N1069" s="2">
        <v>3.2599999999999997E-2</v>
      </c>
      <c r="O1069">
        <v>2.06</v>
      </c>
      <c r="P1069">
        <v>0.49</v>
      </c>
      <c r="Q1069" s="2">
        <v>4.9599999999999998E-2</v>
      </c>
      <c r="R1069" s="2">
        <v>-5.1200000000000002E-2</v>
      </c>
      <c r="S1069" s="2">
        <v>-0.26939999999999997</v>
      </c>
      <c r="T1069">
        <v>1.08</v>
      </c>
      <c r="U1069" s="1">
        <v>45869.354166666664</v>
      </c>
      <c r="V1069">
        <v>533.61</v>
      </c>
      <c r="W1069">
        <v>137.38</v>
      </c>
      <c r="X1069">
        <v>130.03</v>
      </c>
      <c r="Y1069" s="3">
        <f>DATE(YEAR(U1069), MONTH(U1069), DAY(U1069))</f>
        <v>45869</v>
      </c>
      <c r="Z1069" t="str">
        <f>IF(TEXT(U1069, "hh:mm") = "00:00", "08:30", TEXT(U1069, "hh:mm"))</f>
        <v>08:30</v>
      </c>
      <c r="AA1069" s="3">
        <f>WORKDAY(AB1069,-1,[1]USHolidays!$B$2:$B$11)</f>
        <v>45867</v>
      </c>
      <c r="AB1069" s="3">
        <f>IF(WEEKDAY(Y1069,2)=6,Y1069-1,IF(WEEKDAY(Y1069,2)=7,Y1069-2,IF(Z1069="08:30",IF(WEEKDAY(Y1069,2)=1,Y1069-3, Y1069-1),Y1069)))</f>
        <v>45868</v>
      </c>
      <c r="AC1069" s="3">
        <f>WORKDAY(AB1069,1,[1]USHolidays!$B$2:$B$11)</f>
        <v>45869</v>
      </c>
      <c r="AD1069">
        <f>ROUND(P1069*10, 0)</f>
        <v>5</v>
      </c>
      <c r="AE1069">
        <f>ROUND(N1069*20, 0)</f>
        <v>1</v>
      </c>
      <c r="AF1069">
        <f>ROUND(O1069, 0)</f>
        <v>2</v>
      </c>
      <c r="AG1069">
        <f>IF(J1069 = "", 999, ROUND(J1069*10, 0))</f>
        <v>129</v>
      </c>
    </row>
    <row r="1070" spans="1:33" x14ac:dyDescent="0.25">
      <c r="A1070">
        <v>406</v>
      </c>
      <c r="B1070" t="s">
        <v>1027</v>
      </c>
      <c r="C1070" t="s">
        <v>1026</v>
      </c>
      <c r="D1070" t="s">
        <v>60</v>
      </c>
      <c r="E1070" t="s">
        <v>119</v>
      </c>
      <c r="F1070" t="s">
        <v>516</v>
      </c>
      <c r="G1070" t="s">
        <v>11</v>
      </c>
      <c r="H1070">
        <v>19975.16</v>
      </c>
      <c r="I1070">
        <v>15.31</v>
      </c>
      <c r="K1070">
        <v>84.42</v>
      </c>
      <c r="M1070" s="2">
        <v>2.5999999999999999E-3</v>
      </c>
      <c r="N1070" s="2">
        <v>3.2399999999999998E-2</v>
      </c>
      <c r="O1070">
        <v>2.75</v>
      </c>
      <c r="P1070">
        <v>0.51</v>
      </c>
      <c r="Q1070" s="2">
        <v>7.4700000000000003E-2</v>
      </c>
      <c r="R1070" s="2">
        <v>9.9400000000000002E-2</v>
      </c>
      <c r="S1070" s="2">
        <v>0.1371</v>
      </c>
      <c r="T1070">
        <v>0.73</v>
      </c>
      <c r="U1070" s="1">
        <v>45873.354166666664</v>
      </c>
      <c r="V1070">
        <v>821.05</v>
      </c>
      <c r="W1070">
        <v>82</v>
      </c>
      <c r="X1070">
        <v>96.3</v>
      </c>
      <c r="Y1070" s="3">
        <f>DATE(YEAR(U1070), MONTH(U1070), DAY(U1070))</f>
        <v>45873</v>
      </c>
      <c r="Z1070" t="str">
        <f>IF(TEXT(U1070, "hh:mm") = "00:00", "08:30", TEXT(U1070, "hh:mm"))</f>
        <v>08:30</v>
      </c>
      <c r="AA1070" s="3">
        <f>WORKDAY(AB1070,-1,[1]USHolidays!$B$2:$B$11)</f>
        <v>45869</v>
      </c>
      <c r="AB1070" s="3">
        <f>IF(WEEKDAY(Y1070,2)=6,Y1070-1,IF(WEEKDAY(Y1070,2)=7,Y1070-2,IF(Z1070="08:30",IF(WEEKDAY(Y1070,2)=1,Y1070-3, Y1070-1),Y1070)))</f>
        <v>45870</v>
      </c>
      <c r="AC1070" s="3">
        <f>WORKDAY(AB1070,1,[1]USHolidays!$B$2:$B$11)</f>
        <v>45873</v>
      </c>
      <c r="AD1070">
        <f>ROUND(P1070*10, 0)</f>
        <v>5</v>
      </c>
      <c r="AE1070">
        <f>ROUND(N1070*20, 0)</f>
        <v>1</v>
      </c>
      <c r="AF1070">
        <f>ROUND(O1070, 0)</f>
        <v>3</v>
      </c>
      <c r="AG1070">
        <f>IF(J1070 = "", 999, ROUND(J1070*10, 0))</f>
        <v>999</v>
      </c>
    </row>
    <row r="1071" spans="1:33" x14ac:dyDescent="0.25">
      <c r="A1071">
        <v>62</v>
      </c>
      <c r="B1071" t="s">
        <v>1025</v>
      </c>
      <c r="C1071" t="s">
        <v>1024</v>
      </c>
      <c r="D1071" t="s">
        <v>3</v>
      </c>
      <c r="E1071" t="s">
        <v>25</v>
      </c>
      <c r="F1071" t="s">
        <v>63</v>
      </c>
      <c r="G1071" t="s">
        <v>11</v>
      </c>
      <c r="H1071">
        <v>4745.33</v>
      </c>
      <c r="I1071">
        <v>12.46</v>
      </c>
      <c r="J1071">
        <v>3.79</v>
      </c>
      <c r="K1071">
        <v>32.979999999999997</v>
      </c>
      <c r="L1071">
        <v>1.1100000000000001</v>
      </c>
      <c r="M1071" s="2">
        <v>1.46E-2</v>
      </c>
      <c r="N1071" s="2">
        <v>3.2300000000000002E-2</v>
      </c>
      <c r="O1071">
        <v>3.96</v>
      </c>
      <c r="P1071">
        <v>1.61</v>
      </c>
      <c r="Q1071" s="2">
        <v>5.3499999999999999E-2</v>
      </c>
      <c r="R1071" s="2">
        <v>-6.6E-3</v>
      </c>
      <c r="S1071" s="2">
        <v>-7.7600000000000002E-2</v>
      </c>
      <c r="T1071">
        <v>0.47</v>
      </c>
      <c r="U1071" s="1">
        <v>45904.354166666664</v>
      </c>
      <c r="V1071">
        <v>488.29</v>
      </c>
      <c r="W1071">
        <v>114.33</v>
      </c>
      <c r="X1071">
        <v>103.11</v>
      </c>
      <c r="Y1071" s="3">
        <f>DATE(YEAR(U1071), MONTH(U1071), DAY(U1071))</f>
        <v>45904</v>
      </c>
      <c r="Z1071" t="str">
        <f>IF(TEXT(U1071, "hh:mm") = "00:00", "08:30", TEXT(U1071, "hh:mm"))</f>
        <v>08:30</v>
      </c>
      <c r="AA1071" s="3">
        <f>WORKDAY(AB1071,-1,[1]USHolidays!$B$2:$B$11)</f>
        <v>45902</v>
      </c>
      <c r="AB1071" s="3">
        <f>IF(WEEKDAY(Y1071,2)=6,Y1071-1,IF(WEEKDAY(Y1071,2)=7,Y1071-2,IF(Z1071="08:30",IF(WEEKDAY(Y1071,2)=1,Y1071-3, Y1071-1),Y1071)))</f>
        <v>45903</v>
      </c>
      <c r="AC1071" s="3">
        <f>WORKDAY(AB1071,1,[1]USHolidays!$B$2:$B$11)</f>
        <v>45904</v>
      </c>
      <c r="AD1071">
        <f>ROUND(P1071*10, 0)</f>
        <v>16</v>
      </c>
      <c r="AE1071">
        <f>ROUND(N1071*20, 0)</f>
        <v>1</v>
      </c>
      <c r="AF1071">
        <f>ROUND(O1071, 0)</f>
        <v>4</v>
      </c>
      <c r="AG1071">
        <f>IF(J1071 = "", 999, ROUND(J1071*10, 0))</f>
        <v>38</v>
      </c>
    </row>
    <row r="1072" spans="1:33" x14ac:dyDescent="0.25">
      <c r="A1072">
        <v>256</v>
      </c>
      <c r="B1072" t="s">
        <v>1023</v>
      </c>
      <c r="C1072" t="s">
        <v>1022</v>
      </c>
      <c r="D1072" t="s">
        <v>17</v>
      </c>
      <c r="E1072" t="s">
        <v>29</v>
      </c>
      <c r="F1072" t="s">
        <v>1021</v>
      </c>
      <c r="G1072" t="s">
        <v>11</v>
      </c>
      <c r="H1072">
        <v>3822</v>
      </c>
      <c r="I1072">
        <v>11.64</v>
      </c>
      <c r="K1072">
        <v>49.73</v>
      </c>
      <c r="L1072">
        <v>9.25</v>
      </c>
      <c r="M1072" s="2">
        <v>1.0200000000000001E-2</v>
      </c>
      <c r="N1072" s="2">
        <v>3.2199999999999999E-2</v>
      </c>
      <c r="O1072">
        <v>1.87</v>
      </c>
      <c r="P1072">
        <v>0.7</v>
      </c>
      <c r="Q1072" s="2">
        <v>9.6000000000000002E-2</v>
      </c>
      <c r="R1072" s="2">
        <v>0.255</v>
      </c>
      <c r="S1072" s="2">
        <v>0.1036</v>
      </c>
      <c r="T1072">
        <v>1.08</v>
      </c>
      <c r="U1072" s="1">
        <v>45875.6875</v>
      </c>
      <c r="V1072">
        <v>458.76</v>
      </c>
      <c r="W1072">
        <v>116.67</v>
      </c>
      <c r="X1072">
        <v>102.01</v>
      </c>
      <c r="Y1072" s="3">
        <f>DATE(YEAR(U1072), MONTH(U1072), DAY(U1072))</f>
        <v>45875</v>
      </c>
      <c r="Z1072" t="str">
        <f>IF(TEXT(U1072, "hh:mm") = "00:00", "08:30", TEXT(U1072, "hh:mm"))</f>
        <v>16:30</v>
      </c>
      <c r="AA1072" s="3">
        <f>WORKDAY(AB1072,-1,[1]USHolidays!$B$2:$B$11)</f>
        <v>45874</v>
      </c>
      <c r="AB1072" s="3">
        <f>IF(WEEKDAY(Y1072,2)=6,Y1072-1,IF(WEEKDAY(Y1072,2)=7,Y1072-2,IF(Z1072="08:30",IF(WEEKDAY(Y1072,2)=1,Y1072-3, Y1072-1),Y1072)))</f>
        <v>45875</v>
      </c>
      <c r="AC1072" s="3">
        <f>WORKDAY(AB1072,1,[1]USHolidays!$B$2:$B$11)</f>
        <v>45876</v>
      </c>
      <c r="AD1072">
        <f>ROUND(P1072*10, 0)</f>
        <v>7</v>
      </c>
      <c r="AE1072">
        <f>ROUND(N1072*20, 0)</f>
        <v>1</v>
      </c>
      <c r="AF1072">
        <f>ROUND(O1072, 0)</f>
        <v>2</v>
      </c>
      <c r="AG1072">
        <f>IF(J1072 = "", 999, ROUND(J1072*10, 0))</f>
        <v>999</v>
      </c>
    </row>
    <row r="1073" spans="1:33" x14ac:dyDescent="0.25">
      <c r="A1073">
        <v>422</v>
      </c>
      <c r="B1073" t="s">
        <v>1020</v>
      </c>
      <c r="C1073" t="s">
        <v>1019</v>
      </c>
      <c r="D1073" t="s">
        <v>359</v>
      </c>
      <c r="E1073" t="s">
        <v>88</v>
      </c>
      <c r="F1073" t="s">
        <v>320</v>
      </c>
      <c r="G1073" t="s">
        <v>114</v>
      </c>
      <c r="H1073">
        <v>225859.66</v>
      </c>
      <c r="I1073">
        <v>34.24</v>
      </c>
      <c r="J1073">
        <v>4.1900000000000004</v>
      </c>
      <c r="K1073">
        <v>82.14</v>
      </c>
      <c r="L1073">
        <v>10.210000000000001</v>
      </c>
      <c r="M1073" s="2">
        <v>1.26E-2</v>
      </c>
      <c r="N1073" s="2">
        <v>3.1800000000000002E-2</v>
      </c>
      <c r="O1073">
        <v>2.83</v>
      </c>
      <c r="P1073">
        <v>0.67</v>
      </c>
      <c r="Q1073" s="2">
        <v>0.20200000000000001</v>
      </c>
      <c r="R1073" s="2">
        <v>4.9399999999999999E-2</v>
      </c>
      <c r="S1073" s="2">
        <v>0.15049999999999999</v>
      </c>
      <c r="T1073">
        <v>0.95</v>
      </c>
      <c r="U1073" s="1">
        <v>45870.354166666664</v>
      </c>
      <c r="V1073">
        <v>1730.15</v>
      </c>
      <c r="W1073">
        <v>513.44000000000005</v>
      </c>
      <c r="X1073">
        <v>481.67</v>
      </c>
      <c r="Y1073" s="3">
        <f>DATE(YEAR(U1073), MONTH(U1073), DAY(U1073))</f>
        <v>45870</v>
      </c>
      <c r="Z1073" t="str">
        <f>IF(TEXT(U1073, "hh:mm") = "00:00", "08:30", TEXT(U1073, "hh:mm"))</f>
        <v>08:30</v>
      </c>
      <c r="AA1073" s="3">
        <f>WORKDAY(AB1073,-1,[1]USHolidays!$B$2:$B$11)</f>
        <v>45868</v>
      </c>
      <c r="AB1073" s="3">
        <f>IF(WEEKDAY(Y1073,2)=6,Y1073-1,IF(WEEKDAY(Y1073,2)=7,Y1073-2,IF(Z1073="08:30",IF(WEEKDAY(Y1073,2)=1,Y1073-3, Y1073-1),Y1073)))</f>
        <v>45869</v>
      </c>
      <c r="AC1073" s="3">
        <f>WORKDAY(AB1073,1,[1]USHolidays!$B$2:$B$11)</f>
        <v>45870</v>
      </c>
      <c r="AD1073">
        <f>ROUND(P1073*10, 0)</f>
        <v>7</v>
      </c>
      <c r="AE1073">
        <f>ROUND(N1073*20, 0)</f>
        <v>1</v>
      </c>
      <c r="AF1073">
        <f>ROUND(O1073, 0)</f>
        <v>3</v>
      </c>
      <c r="AG1073">
        <f>IF(J1073 = "", 999, ROUND(J1073*10, 0))</f>
        <v>42</v>
      </c>
    </row>
    <row r="1074" spans="1:33" x14ac:dyDescent="0.25">
      <c r="A1074">
        <v>686</v>
      </c>
      <c r="B1074" t="s">
        <v>1018</v>
      </c>
      <c r="C1074" t="s">
        <v>1017</v>
      </c>
      <c r="D1074" t="s">
        <v>359</v>
      </c>
      <c r="E1074" t="s">
        <v>51</v>
      </c>
      <c r="F1074" t="s">
        <v>274</v>
      </c>
      <c r="G1074" t="s">
        <v>11</v>
      </c>
      <c r="H1074">
        <v>41751.699999999997</v>
      </c>
      <c r="I1074">
        <v>21.34</v>
      </c>
      <c r="J1074">
        <v>2.5099999999999998</v>
      </c>
      <c r="K1074">
        <v>34.35</v>
      </c>
      <c r="L1074">
        <v>2.14</v>
      </c>
      <c r="M1074" s="2">
        <v>3.1699999999999999E-2</v>
      </c>
      <c r="N1074" s="2">
        <v>3.15E-2</v>
      </c>
      <c r="O1074">
        <v>2.67</v>
      </c>
      <c r="P1074">
        <v>1.63</v>
      </c>
      <c r="Q1074" s="2">
        <v>0.1406</v>
      </c>
      <c r="R1074" s="2">
        <v>2.3900000000000001E-2</v>
      </c>
      <c r="S1074" s="2">
        <v>7.2099999999999997E-2</v>
      </c>
      <c r="T1074">
        <v>0.35</v>
      </c>
      <c r="U1074" s="1">
        <v>45869.354166666664</v>
      </c>
      <c r="V1074">
        <v>3368.27</v>
      </c>
      <c r="W1074">
        <v>77.209999999999994</v>
      </c>
      <c r="X1074">
        <v>72.39</v>
      </c>
      <c r="Y1074" s="3">
        <f>DATE(YEAR(U1074), MONTH(U1074), DAY(U1074))</f>
        <v>45869</v>
      </c>
      <c r="Z1074" t="str">
        <f>IF(TEXT(U1074, "hh:mm") = "00:00", "08:30", TEXT(U1074, "hh:mm"))</f>
        <v>08:30</v>
      </c>
      <c r="AA1074" s="3">
        <f>WORKDAY(AB1074,-1,[1]USHolidays!$B$2:$B$11)</f>
        <v>45867</v>
      </c>
      <c r="AB1074" s="3">
        <f>IF(WEEKDAY(Y1074,2)=6,Y1074-1,IF(WEEKDAY(Y1074,2)=7,Y1074-2,IF(Z1074="08:30",IF(WEEKDAY(Y1074,2)=1,Y1074-3, Y1074-1),Y1074)))</f>
        <v>45868</v>
      </c>
      <c r="AC1074" s="3">
        <f>WORKDAY(AB1074,1,[1]USHolidays!$B$2:$B$11)</f>
        <v>45869</v>
      </c>
      <c r="AD1074">
        <f>ROUND(P1074*10, 0)</f>
        <v>16</v>
      </c>
      <c r="AE1074">
        <f>ROUND(N1074*20, 0)</f>
        <v>1</v>
      </c>
      <c r="AF1074">
        <f>ROUND(O1074, 0)</f>
        <v>3</v>
      </c>
      <c r="AG1074">
        <f>IF(J1074 = "", 999, ROUND(J1074*10, 0))</f>
        <v>25</v>
      </c>
    </row>
    <row r="1075" spans="1:33" x14ac:dyDescent="0.25">
      <c r="A1075">
        <v>89</v>
      </c>
      <c r="B1075" t="s">
        <v>1016</v>
      </c>
      <c r="C1075" t="s">
        <v>1015</v>
      </c>
      <c r="D1075" t="s">
        <v>359</v>
      </c>
      <c r="E1075" t="s">
        <v>16</v>
      </c>
      <c r="F1075" t="s">
        <v>15</v>
      </c>
      <c r="G1075" t="s">
        <v>11</v>
      </c>
      <c r="H1075">
        <v>44887.08</v>
      </c>
      <c r="I1075">
        <v>14.9</v>
      </c>
      <c r="J1075">
        <v>1.74</v>
      </c>
      <c r="K1075">
        <v>17.96</v>
      </c>
      <c r="L1075">
        <v>4.4400000000000004</v>
      </c>
      <c r="M1075" s="2">
        <v>2.0199999999999999E-2</v>
      </c>
      <c r="N1075" s="2">
        <v>3.1399999999999997E-2</v>
      </c>
      <c r="O1075">
        <v>3.21</v>
      </c>
      <c r="P1075">
        <v>0.34</v>
      </c>
      <c r="Q1075" s="2">
        <v>0.1104</v>
      </c>
      <c r="R1075" s="2">
        <v>0.26750000000000002</v>
      </c>
      <c r="S1075" s="2">
        <v>0.1099</v>
      </c>
      <c r="T1075">
        <v>0.93</v>
      </c>
      <c r="U1075" s="1">
        <v>45860.6875</v>
      </c>
      <c r="V1075">
        <v>7965.96</v>
      </c>
      <c r="W1075">
        <v>49.9</v>
      </c>
      <c r="X1075">
        <v>45.53</v>
      </c>
      <c r="Y1075" s="3">
        <f>DATE(YEAR(U1075), MONTH(U1075), DAY(U1075))</f>
        <v>45860</v>
      </c>
      <c r="Z1075" t="str">
        <f>IF(TEXT(U1075, "hh:mm") = "00:00", "08:30", TEXT(U1075, "hh:mm"))</f>
        <v>16:30</v>
      </c>
      <c r="AA1075" s="3">
        <f>WORKDAY(AB1075,-1,[1]USHolidays!$B$2:$B$11)</f>
        <v>45859</v>
      </c>
      <c r="AB1075" s="3">
        <f>IF(WEEKDAY(Y1075,2)=6,Y1075-1,IF(WEEKDAY(Y1075,2)=7,Y1075-2,IF(Z1075="08:30",IF(WEEKDAY(Y1075,2)=1,Y1075-3, Y1075-1),Y1075)))</f>
        <v>45860</v>
      </c>
      <c r="AC1075" s="3">
        <f>WORKDAY(AB1075,1,[1]USHolidays!$B$2:$B$11)</f>
        <v>45861</v>
      </c>
      <c r="AD1075">
        <f>ROUND(P1075*10, 0)</f>
        <v>3</v>
      </c>
      <c r="AE1075">
        <f>ROUND(N1075*20, 0)</f>
        <v>1</v>
      </c>
      <c r="AF1075">
        <f>ROUND(O1075, 0)</f>
        <v>3</v>
      </c>
      <c r="AG1075">
        <f>IF(J1075 = "", 999, ROUND(J1075*10, 0))</f>
        <v>17</v>
      </c>
    </row>
    <row r="1076" spans="1:33" x14ac:dyDescent="0.25">
      <c r="A1076">
        <v>19</v>
      </c>
      <c r="B1076" t="s">
        <v>1014</v>
      </c>
      <c r="C1076" t="s">
        <v>1013</v>
      </c>
      <c r="D1076" t="s">
        <v>17</v>
      </c>
      <c r="E1076" t="s">
        <v>2</v>
      </c>
      <c r="F1076" t="s">
        <v>1012</v>
      </c>
      <c r="G1076" t="s">
        <v>11</v>
      </c>
      <c r="H1076">
        <v>2142.9899999999998</v>
      </c>
      <c r="I1076">
        <v>28.56</v>
      </c>
      <c r="K1076">
        <v>29.8</v>
      </c>
      <c r="L1076">
        <v>3.95</v>
      </c>
      <c r="M1076" s="2">
        <v>1.4200000000000001E-2</v>
      </c>
      <c r="N1076" s="2">
        <v>3.1399999999999997E-2</v>
      </c>
      <c r="O1076">
        <v>2.16</v>
      </c>
      <c r="P1076">
        <v>0.46</v>
      </c>
      <c r="Q1076" s="2">
        <v>6.4399999999999999E-2</v>
      </c>
      <c r="R1076" s="2">
        <v>6.6100000000000006E-2</v>
      </c>
      <c r="S1076" s="2">
        <v>-0.11269999999999999</v>
      </c>
      <c r="T1076">
        <v>1.4</v>
      </c>
      <c r="U1076" s="1">
        <v>45868.6875</v>
      </c>
      <c r="V1076">
        <v>260.91000000000003</v>
      </c>
      <c r="W1076">
        <v>72.75</v>
      </c>
      <c r="X1076">
        <v>70.959999999999994</v>
      </c>
      <c r="Y1076" s="3">
        <f>DATE(YEAR(U1076), MONTH(U1076), DAY(U1076))</f>
        <v>45868</v>
      </c>
      <c r="Z1076" t="str">
        <f>IF(TEXT(U1076, "hh:mm") = "00:00", "08:30", TEXT(U1076, "hh:mm"))</f>
        <v>16:30</v>
      </c>
      <c r="AA1076" s="3">
        <f>WORKDAY(AB1076,-1,[1]USHolidays!$B$2:$B$11)</f>
        <v>45867</v>
      </c>
      <c r="AB1076" s="3">
        <f>IF(WEEKDAY(Y1076,2)=6,Y1076-1,IF(WEEKDAY(Y1076,2)=7,Y1076-2,IF(Z1076="08:30",IF(WEEKDAY(Y1076,2)=1,Y1076-3, Y1076-1),Y1076)))</f>
        <v>45868</v>
      </c>
      <c r="AC1076" s="3">
        <f>WORKDAY(AB1076,1,[1]USHolidays!$B$2:$B$11)</f>
        <v>45869</v>
      </c>
      <c r="AD1076">
        <f>ROUND(P1076*10, 0)</f>
        <v>5</v>
      </c>
      <c r="AE1076">
        <f>ROUND(N1076*20, 0)</f>
        <v>1</v>
      </c>
      <c r="AF1076">
        <f>ROUND(O1076, 0)</f>
        <v>2</v>
      </c>
      <c r="AG1076">
        <f>IF(J1076 = "", 999, ROUND(J1076*10, 0))</f>
        <v>999</v>
      </c>
    </row>
    <row r="1077" spans="1:33" x14ac:dyDescent="0.25">
      <c r="A1077">
        <v>385</v>
      </c>
      <c r="B1077" t="s">
        <v>1011</v>
      </c>
      <c r="C1077" t="s">
        <v>1010</v>
      </c>
      <c r="D1077" t="s">
        <v>60</v>
      </c>
      <c r="E1077" t="s">
        <v>29</v>
      </c>
      <c r="F1077" t="s">
        <v>575</v>
      </c>
      <c r="G1077" t="s">
        <v>11</v>
      </c>
      <c r="H1077">
        <v>14555</v>
      </c>
      <c r="I1077">
        <v>18.86</v>
      </c>
      <c r="J1077">
        <v>4.07</v>
      </c>
      <c r="K1077">
        <v>-1.2</v>
      </c>
      <c r="L1077">
        <v>1.79</v>
      </c>
      <c r="M1077" s="2">
        <v>1.77E-2</v>
      </c>
      <c r="N1077" s="2">
        <v>3.1399999999999997E-2</v>
      </c>
      <c r="O1077">
        <v>3.25</v>
      </c>
      <c r="Q1077" s="2">
        <v>0.10290000000000001</v>
      </c>
      <c r="R1077" s="2">
        <v>0.1384</v>
      </c>
      <c r="S1077" s="2">
        <v>-4.9200000000000001E-2</v>
      </c>
      <c r="T1077">
        <v>1.1599999999999999</v>
      </c>
      <c r="U1077" s="1">
        <v>45869.354166666664</v>
      </c>
      <c r="V1077">
        <v>2200.9</v>
      </c>
      <c r="W1077">
        <v>69.59</v>
      </c>
      <c r="X1077">
        <v>69</v>
      </c>
      <c r="Y1077" s="3">
        <f>DATE(YEAR(U1077), MONTH(U1077), DAY(U1077))</f>
        <v>45869</v>
      </c>
      <c r="Z1077" t="str">
        <f>IF(TEXT(U1077, "hh:mm") = "00:00", "08:30", TEXT(U1077, "hh:mm"))</f>
        <v>08:30</v>
      </c>
      <c r="AA1077" s="3">
        <f>WORKDAY(AB1077,-1,[1]USHolidays!$B$2:$B$11)</f>
        <v>45867</v>
      </c>
      <c r="AB1077" s="3">
        <f>IF(WEEKDAY(Y1077,2)=6,Y1077-1,IF(WEEKDAY(Y1077,2)=7,Y1077-2,IF(Z1077="08:30",IF(WEEKDAY(Y1077,2)=1,Y1077-3, Y1077-1),Y1077)))</f>
        <v>45868</v>
      </c>
      <c r="AC1077" s="3">
        <f>WORKDAY(AB1077,1,[1]USHolidays!$B$2:$B$11)</f>
        <v>45869</v>
      </c>
      <c r="AD1077">
        <f>ROUND(P1077*10, 0)</f>
        <v>0</v>
      </c>
      <c r="AE1077">
        <f>ROUND(N1077*20, 0)</f>
        <v>1</v>
      </c>
      <c r="AF1077">
        <f>ROUND(O1077, 0)</f>
        <v>3</v>
      </c>
      <c r="AG1077">
        <f>IF(J1077 = "", 999, ROUND(J1077*10, 0))</f>
        <v>41</v>
      </c>
    </row>
    <row r="1078" spans="1:33" x14ac:dyDescent="0.25">
      <c r="A1078">
        <v>247</v>
      </c>
      <c r="B1078" t="s">
        <v>1009</v>
      </c>
      <c r="C1078" t="s">
        <v>1008</v>
      </c>
      <c r="D1078" t="s">
        <v>3</v>
      </c>
      <c r="E1078" t="s">
        <v>8</v>
      </c>
      <c r="F1078" t="s">
        <v>32</v>
      </c>
      <c r="G1078" t="s">
        <v>11</v>
      </c>
      <c r="H1078">
        <v>12371.91</v>
      </c>
      <c r="I1078">
        <v>24.02</v>
      </c>
      <c r="J1078">
        <v>1.96</v>
      </c>
      <c r="K1078">
        <v>22.6</v>
      </c>
      <c r="L1078">
        <v>1.69</v>
      </c>
      <c r="M1078" s="2">
        <v>5.8999999999999999E-3</v>
      </c>
      <c r="N1078" s="2">
        <v>3.1300000000000001E-2</v>
      </c>
      <c r="O1078">
        <v>1.1499999999999999</v>
      </c>
      <c r="P1078">
        <v>1.18</v>
      </c>
      <c r="Q1078" s="2">
        <v>9.1800000000000007E-2</v>
      </c>
      <c r="R1078" s="2">
        <v>3.56E-2</v>
      </c>
      <c r="S1078" s="2">
        <v>0.33</v>
      </c>
      <c r="T1078">
        <v>0.92</v>
      </c>
      <c r="U1078" s="1">
        <v>45873.6875</v>
      </c>
      <c r="V1078">
        <v>840.74</v>
      </c>
      <c r="W1078">
        <v>136.72999999999999</v>
      </c>
      <c r="X1078">
        <v>122.83</v>
      </c>
      <c r="Y1078" s="3">
        <f>DATE(YEAR(U1078), MONTH(U1078), DAY(U1078))</f>
        <v>45873</v>
      </c>
      <c r="Z1078" t="str">
        <f>IF(TEXT(U1078, "hh:mm") = "00:00", "08:30", TEXT(U1078, "hh:mm"))</f>
        <v>16:30</v>
      </c>
      <c r="AA1078" s="3">
        <f>WORKDAY(AB1078,-1,[1]USHolidays!$B$2:$B$11)</f>
        <v>45870</v>
      </c>
      <c r="AB1078" s="3">
        <f>IF(WEEKDAY(Y1078,2)=6,Y1078-1,IF(WEEKDAY(Y1078,2)=7,Y1078-2,IF(Z1078="08:30",IF(WEEKDAY(Y1078,2)=1,Y1078-3, Y1078-1),Y1078)))</f>
        <v>45873</v>
      </c>
      <c r="AC1078" s="3">
        <f>WORKDAY(AB1078,1,[1]USHolidays!$B$2:$B$11)</f>
        <v>45874</v>
      </c>
      <c r="AD1078">
        <f>ROUND(P1078*10, 0)</f>
        <v>12</v>
      </c>
      <c r="AE1078">
        <f>ROUND(N1078*20, 0)</f>
        <v>1</v>
      </c>
      <c r="AF1078">
        <f>ROUND(O1078, 0)</f>
        <v>1</v>
      </c>
      <c r="AG1078">
        <f>IF(J1078 = "", 999, ROUND(J1078*10, 0))</f>
        <v>20</v>
      </c>
    </row>
    <row r="1079" spans="1:33" x14ac:dyDescent="0.25">
      <c r="A1079">
        <v>71</v>
      </c>
      <c r="B1079" t="s">
        <v>1007</v>
      </c>
      <c r="C1079" t="s">
        <v>1006</v>
      </c>
      <c r="D1079" t="s">
        <v>3</v>
      </c>
      <c r="E1079" t="s">
        <v>119</v>
      </c>
      <c r="F1079" t="s">
        <v>446</v>
      </c>
      <c r="G1079" t="s">
        <v>20</v>
      </c>
      <c r="H1079">
        <v>7322.56</v>
      </c>
      <c r="I1079">
        <v>9.01</v>
      </c>
      <c r="J1079">
        <v>1.24</v>
      </c>
      <c r="K1079">
        <v>71.95</v>
      </c>
      <c r="M1079" s="2">
        <v>1.9300000000000001E-2</v>
      </c>
      <c r="N1079" s="2">
        <v>3.1199999999999999E-2</v>
      </c>
      <c r="O1079">
        <v>2.88</v>
      </c>
      <c r="P1079">
        <v>0.24</v>
      </c>
      <c r="Q1079" s="2">
        <v>0.13900000000000001</v>
      </c>
      <c r="R1079" s="2">
        <v>-3.2399999999999998E-2</v>
      </c>
      <c r="S1079" s="2">
        <v>5.7000000000000002E-2</v>
      </c>
      <c r="T1079">
        <v>0.83</v>
      </c>
      <c r="U1079" s="1">
        <v>45867.6875</v>
      </c>
      <c r="V1079">
        <v>687.49</v>
      </c>
      <c r="W1079">
        <v>113</v>
      </c>
      <c r="X1079">
        <v>93.67</v>
      </c>
      <c r="Y1079" s="3">
        <f>DATE(YEAR(U1079), MONTH(U1079), DAY(U1079))</f>
        <v>45867</v>
      </c>
      <c r="Z1079" t="str">
        <f>IF(TEXT(U1079, "hh:mm") = "00:00", "08:30", TEXT(U1079, "hh:mm"))</f>
        <v>16:30</v>
      </c>
      <c r="AA1079" s="3">
        <f>WORKDAY(AB1079,-1,[1]USHolidays!$B$2:$B$11)</f>
        <v>45866</v>
      </c>
      <c r="AB1079" s="3">
        <f>IF(WEEKDAY(Y1079,2)=6,Y1079-1,IF(WEEKDAY(Y1079,2)=7,Y1079-2,IF(Z1079="08:30",IF(WEEKDAY(Y1079,2)=1,Y1079-3, Y1079-1),Y1079)))</f>
        <v>45867</v>
      </c>
      <c r="AC1079" s="3">
        <f>WORKDAY(AB1079,1,[1]USHolidays!$B$2:$B$11)</f>
        <v>45868</v>
      </c>
      <c r="AD1079">
        <f>ROUND(P1079*10, 0)</f>
        <v>2</v>
      </c>
      <c r="AE1079">
        <f>ROUND(N1079*20, 0)</f>
        <v>1</v>
      </c>
      <c r="AF1079">
        <f>ROUND(O1079, 0)</f>
        <v>3</v>
      </c>
      <c r="AG1079">
        <f>IF(J1079 = "", 999, ROUND(J1079*10, 0))</f>
        <v>12</v>
      </c>
    </row>
    <row r="1080" spans="1:33" x14ac:dyDescent="0.25">
      <c r="A1080">
        <v>409</v>
      </c>
      <c r="B1080" t="s">
        <v>1005</v>
      </c>
      <c r="C1080" t="s">
        <v>1004</v>
      </c>
      <c r="D1080" t="s">
        <v>3</v>
      </c>
      <c r="E1080" t="s">
        <v>94</v>
      </c>
      <c r="F1080" t="s">
        <v>739</v>
      </c>
      <c r="G1080" t="s">
        <v>11</v>
      </c>
      <c r="H1080">
        <v>2499.3200000000002</v>
      </c>
      <c r="K1080">
        <v>7.93</v>
      </c>
      <c r="L1080">
        <v>1.1200000000000001</v>
      </c>
      <c r="M1080" s="2">
        <v>7.6899999999999996E-2</v>
      </c>
      <c r="N1080" s="2">
        <v>3.1099999999999999E-2</v>
      </c>
      <c r="O1080">
        <v>19.47</v>
      </c>
      <c r="P1080">
        <v>1.99</v>
      </c>
      <c r="Q1080" s="2">
        <v>-1.7446999999999999</v>
      </c>
      <c r="R1080" s="2">
        <v>-0.24640000000000001</v>
      </c>
      <c r="S1080" s="2">
        <v>5.3199999999999997E-2</v>
      </c>
      <c r="T1080">
        <v>1.32</v>
      </c>
      <c r="U1080" s="1">
        <v>45869.354166666664</v>
      </c>
      <c r="V1080">
        <v>8927.7800000000007</v>
      </c>
      <c r="W1080">
        <v>5.14</v>
      </c>
      <c r="X1080">
        <v>4.16</v>
      </c>
      <c r="Y1080" s="3">
        <f>DATE(YEAR(U1080), MONTH(U1080), DAY(U1080))</f>
        <v>45869</v>
      </c>
      <c r="Z1080" t="str">
        <f>IF(TEXT(U1080, "hh:mm") = "00:00", "08:30", TEXT(U1080, "hh:mm"))</f>
        <v>08:30</v>
      </c>
      <c r="AA1080" s="3">
        <f>WORKDAY(AB1080,-1,[1]USHolidays!$B$2:$B$11)</f>
        <v>45867</v>
      </c>
      <c r="AB1080" s="3">
        <f>IF(WEEKDAY(Y1080,2)=6,Y1080-1,IF(WEEKDAY(Y1080,2)=7,Y1080-2,IF(Z1080="08:30",IF(WEEKDAY(Y1080,2)=1,Y1080-3, Y1080-1),Y1080)))</f>
        <v>45868</v>
      </c>
      <c r="AC1080" s="3">
        <f>WORKDAY(AB1080,1,[1]USHolidays!$B$2:$B$11)</f>
        <v>45869</v>
      </c>
      <c r="AD1080">
        <f>ROUND(P1080*10, 0)</f>
        <v>20</v>
      </c>
      <c r="AE1080">
        <f>ROUND(N1080*20, 0)</f>
        <v>1</v>
      </c>
      <c r="AF1080">
        <f>ROUND(O1080, 0)</f>
        <v>19</v>
      </c>
      <c r="AG1080">
        <f>IF(J1080 = "", 999, ROUND(J1080*10, 0))</f>
        <v>999</v>
      </c>
    </row>
    <row r="1081" spans="1:33" x14ac:dyDescent="0.25">
      <c r="A1081">
        <v>145</v>
      </c>
      <c r="B1081" t="s">
        <v>1003</v>
      </c>
      <c r="C1081" t="s">
        <v>1002</v>
      </c>
      <c r="D1081" t="s">
        <v>359</v>
      </c>
      <c r="E1081" t="s">
        <v>25</v>
      </c>
      <c r="F1081" t="s">
        <v>63</v>
      </c>
      <c r="G1081" t="s">
        <v>11</v>
      </c>
      <c r="H1081">
        <v>21887.14</v>
      </c>
      <c r="I1081">
        <v>20.76</v>
      </c>
      <c r="J1081">
        <v>3.62</v>
      </c>
      <c r="K1081">
        <v>18.82</v>
      </c>
      <c r="L1081">
        <v>3.67</v>
      </c>
      <c r="M1081" s="2">
        <v>1.47E-2</v>
      </c>
      <c r="N1081" s="2">
        <v>3.09E-2</v>
      </c>
      <c r="O1081">
        <v>3.17</v>
      </c>
      <c r="P1081">
        <v>2.5099999999999998</v>
      </c>
      <c r="Q1081" s="2">
        <v>4.9200000000000001E-2</v>
      </c>
      <c r="R1081" s="2">
        <v>-8.9300000000000004E-2</v>
      </c>
      <c r="S1081" s="2">
        <v>-4.0500000000000001E-2</v>
      </c>
      <c r="T1081">
        <v>0.98</v>
      </c>
      <c r="U1081" s="1">
        <v>45875.354166666664</v>
      </c>
      <c r="V1081">
        <v>1106.96</v>
      </c>
      <c r="W1081">
        <v>206.8</v>
      </c>
      <c r="X1081">
        <v>167</v>
      </c>
      <c r="Y1081" s="3">
        <f>DATE(YEAR(U1081), MONTH(U1081), DAY(U1081))</f>
        <v>45875</v>
      </c>
      <c r="Z1081" t="str">
        <f>IF(TEXT(U1081, "hh:mm") = "00:00", "08:30", TEXT(U1081, "hh:mm"))</f>
        <v>08:30</v>
      </c>
      <c r="AA1081" s="3">
        <f>WORKDAY(AB1081,-1,[1]USHolidays!$B$2:$B$11)</f>
        <v>45873</v>
      </c>
      <c r="AB1081" s="3">
        <f>IF(WEEKDAY(Y1081,2)=6,Y1081-1,IF(WEEKDAY(Y1081,2)=7,Y1081-2,IF(Z1081="08:30",IF(WEEKDAY(Y1081,2)=1,Y1081-3, Y1081-1),Y1081)))</f>
        <v>45874</v>
      </c>
      <c r="AC1081" s="3">
        <f>WORKDAY(AB1081,1,[1]USHolidays!$B$2:$B$11)</f>
        <v>45875</v>
      </c>
      <c r="AD1081">
        <f>ROUND(P1081*10, 0)</f>
        <v>25</v>
      </c>
      <c r="AE1081">
        <f>ROUND(N1081*20, 0)</f>
        <v>1</v>
      </c>
      <c r="AF1081">
        <f>ROUND(O1081, 0)</f>
        <v>3</v>
      </c>
      <c r="AG1081">
        <f>IF(J1081 = "", 999, ROUND(J1081*10, 0))</f>
        <v>36</v>
      </c>
    </row>
    <row r="1082" spans="1:33" x14ac:dyDescent="0.25">
      <c r="A1082">
        <v>725</v>
      </c>
      <c r="B1082" t="s">
        <v>1001</v>
      </c>
      <c r="C1082" t="s">
        <v>1000</v>
      </c>
      <c r="D1082" t="s">
        <v>3</v>
      </c>
      <c r="E1082" t="s">
        <v>25</v>
      </c>
      <c r="F1082" t="s">
        <v>208</v>
      </c>
      <c r="G1082" t="s">
        <v>333</v>
      </c>
      <c r="H1082">
        <v>6116.44</v>
      </c>
      <c r="I1082">
        <v>31.46</v>
      </c>
      <c r="K1082">
        <v>24.83</v>
      </c>
      <c r="L1082">
        <v>10.81</v>
      </c>
      <c r="N1082" s="2">
        <v>3.0800000000000001E-2</v>
      </c>
      <c r="O1082">
        <v>1.88</v>
      </c>
      <c r="P1082">
        <v>0.06</v>
      </c>
      <c r="Q1082" s="2">
        <v>0.13200000000000001</v>
      </c>
      <c r="R1082" s="2">
        <v>0.3427</v>
      </c>
      <c r="S1082" s="2">
        <v>6.25E-2</v>
      </c>
      <c r="T1082">
        <v>0.84</v>
      </c>
      <c r="U1082" s="1">
        <v>45873.354166666664</v>
      </c>
      <c r="V1082">
        <v>779</v>
      </c>
      <c r="W1082">
        <v>65.5</v>
      </c>
      <c r="X1082">
        <v>54.73</v>
      </c>
      <c r="Y1082" s="3">
        <f>DATE(YEAR(U1082), MONTH(U1082), DAY(U1082))</f>
        <v>45873</v>
      </c>
      <c r="Z1082" t="str">
        <f>IF(TEXT(U1082, "hh:mm") = "00:00", "08:30", TEXT(U1082, "hh:mm"))</f>
        <v>08:30</v>
      </c>
      <c r="AA1082" s="3">
        <f>WORKDAY(AB1082,-1,[1]USHolidays!$B$2:$B$11)</f>
        <v>45869</v>
      </c>
      <c r="AB1082" s="3">
        <f>IF(WEEKDAY(Y1082,2)=6,Y1082-1,IF(WEEKDAY(Y1082,2)=7,Y1082-2,IF(Z1082="08:30",IF(WEEKDAY(Y1082,2)=1,Y1082-3, Y1082-1),Y1082)))</f>
        <v>45870</v>
      </c>
      <c r="AC1082" s="3">
        <f>WORKDAY(AB1082,1,[1]USHolidays!$B$2:$B$11)</f>
        <v>45873</v>
      </c>
      <c r="AD1082">
        <f>ROUND(P1082*10, 0)</f>
        <v>1</v>
      </c>
      <c r="AE1082">
        <f>ROUND(N1082*20, 0)</f>
        <v>1</v>
      </c>
      <c r="AF1082">
        <f>ROUND(O1082, 0)</f>
        <v>2</v>
      </c>
      <c r="AG1082">
        <f>IF(J1082 = "", 999, ROUND(J1082*10, 0))</f>
        <v>999</v>
      </c>
    </row>
    <row r="1083" spans="1:33" x14ac:dyDescent="0.25">
      <c r="A1083">
        <v>267</v>
      </c>
      <c r="B1083" t="s">
        <v>999</v>
      </c>
      <c r="C1083" t="s">
        <v>998</v>
      </c>
      <c r="D1083" t="s">
        <v>60</v>
      </c>
      <c r="E1083" t="s">
        <v>29</v>
      </c>
      <c r="F1083" t="s">
        <v>163</v>
      </c>
      <c r="G1083" t="s">
        <v>489</v>
      </c>
      <c r="H1083">
        <v>135324.56</v>
      </c>
      <c r="I1083">
        <v>34.97</v>
      </c>
      <c r="J1083">
        <v>2.87</v>
      </c>
      <c r="K1083">
        <v>47.79</v>
      </c>
      <c r="L1083">
        <v>1.5</v>
      </c>
      <c r="M1083" s="2">
        <v>1.1900000000000001E-2</v>
      </c>
      <c r="N1083" s="2">
        <v>3.0700000000000002E-2</v>
      </c>
      <c r="O1083">
        <v>2.56</v>
      </c>
      <c r="P1083">
        <v>0.62</v>
      </c>
      <c r="Q1083" s="2">
        <v>0.15110000000000001</v>
      </c>
      <c r="R1083" s="2">
        <v>8.2699999999999996E-2</v>
      </c>
      <c r="S1083" s="2">
        <v>4.7399999999999998E-2</v>
      </c>
      <c r="T1083">
        <v>1.17</v>
      </c>
      <c r="U1083" s="1">
        <v>45874.354166666664</v>
      </c>
      <c r="V1083">
        <v>2284.0700000000002</v>
      </c>
      <c r="W1083">
        <v>393.21</v>
      </c>
      <c r="X1083">
        <v>347.61</v>
      </c>
      <c r="Y1083" s="3">
        <f>DATE(YEAR(U1083), MONTH(U1083), DAY(U1083))</f>
        <v>45874</v>
      </c>
      <c r="Z1083" t="str">
        <f>IF(TEXT(U1083, "hh:mm") = "00:00", "08:30", TEXT(U1083, "hh:mm"))</f>
        <v>08:30</v>
      </c>
      <c r="AA1083" s="3">
        <f>WORKDAY(AB1083,-1,[1]USHolidays!$B$2:$B$11)</f>
        <v>45870</v>
      </c>
      <c r="AB1083" s="3">
        <f>IF(WEEKDAY(Y1083,2)=6,Y1083-1,IF(WEEKDAY(Y1083,2)=7,Y1083-2,IF(Z1083="08:30",IF(WEEKDAY(Y1083,2)=1,Y1083-3, Y1083-1),Y1083)))</f>
        <v>45873</v>
      </c>
      <c r="AC1083" s="3">
        <f>WORKDAY(AB1083,1,[1]USHolidays!$B$2:$B$11)</f>
        <v>45874</v>
      </c>
      <c r="AD1083">
        <f>ROUND(P1083*10, 0)</f>
        <v>6</v>
      </c>
      <c r="AE1083">
        <f>ROUND(N1083*20, 0)</f>
        <v>1</v>
      </c>
      <c r="AF1083">
        <f>ROUND(O1083, 0)</f>
        <v>3</v>
      </c>
      <c r="AG1083">
        <f>IF(J1083 = "", 999, ROUND(J1083*10, 0))</f>
        <v>29</v>
      </c>
    </row>
    <row r="1084" spans="1:33" x14ac:dyDescent="0.25">
      <c r="A1084">
        <v>320</v>
      </c>
      <c r="B1084" t="s">
        <v>997</v>
      </c>
      <c r="C1084" t="s">
        <v>996</v>
      </c>
      <c r="D1084" t="s">
        <v>17</v>
      </c>
      <c r="E1084" t="s">
        <v>29</v>
      </c>
      <c r="F1084" t="s">
        <v>99</v>
      </c>
      <c r="G1084" t="s">
        <v>11</v>
      </c>
      <c r="H1084">
        <v>4862.45</v>
      </c>
      <c r="I1084">
        <v>37.130000000000003</v>
      </c>
      <c r="K1084">
        <v>24.28</v>
      </c>
      <c r="L1084">
        <v>8.8000000000000007</v>
      </c>
      <c r="M1084" s="2">
        <v>4.7000000000000002E-3</v>
      </c>
      <c r="N1084" s="2">
        <v>3.0700000000000002E-2</v>
      </c>
      <c r="O1084">
        <v>7.02</v>
      </c>
      <c r="P1084">
        <v>0.79</v>
      </c>
      <c r="Q1084" s="2">
        <v>3.8899999999999997E-2</v>
      </c>
      <c r="R1084" s="2">
        <v>0.28889999999999999</v>
      </c>
      <c r="S1084" s="2">
        <v>0.2661</v>
      </c>
      <c r="T1084">
        <v>1.4</v>
      </c>
      <c r="U1084" s="1">
        <v>45876.354166666664</v>
      </c>
      <c r="V1084">
        <v>564.97</v>
      </c>
      <c r="W1084">
        <v>124</v>
      </c>
      <c r="X1084">
        <v>111.05</v>
      </c>
      <c r="Y1084" s="3">
        <f>DATE(YEAR(U1084), MONTH(U1084), DAY(U1084))</f>
        <v>45876</v>
      </c>
      <c r="Z1084" t="str">
        <f>IF(TEXT(U1084, "hh:mm") = "00:00", "08:30", TEXT(U1084, "hh:mm"))</f>
        <v>08:30</v>
      </c>
      <c r="AA1084" s="3">
        <f>WORKDAY(AB1084,-1,[1]USHolidays!$B$2:$B$11)</f>
        <v>45874</v>
      </c>
      <c r="AB1084" s="3">
        <f>IF(WEEKDAY(Y1084,2)=6,Y1084-1,IF(WEEKDAY(Y1084,2)=7,Y1084-2,IF(Z1084="08:30",IF(WEEKDAY(Y1084,2)=1,Y1084-3, Y1084-1),Y1084)))</f>
        <v>45875</v>
      </c>
      <c r="AC1084" s="3">
        <f>WORKDAY(AB1084,1,[1]USHolidays!$B$2:$B$11)</f>
        <v>45876</v>
      </c>
      <c r="AD1084">
        <f>ROUND(P1084*10, 0)</f>
        <v>8</v>
      </c>
      <c r="AE1084">
        <f>ROUND(N1084*20, 0)</f>
        <v>1</v>
      </c>
      <c r="AF1084">
        <f>ROUND(O1084, 0)</f>
        <v>7</v>
      </c>
      <c r="AG1084">
        <f>IF(J1084 = "", 999, ROUND(J1084*10, 0))</f>
        <v>999</v>
      </c>
    </row>
    <row r="1085" spans="1:33" x14ac:dyDescent="0.25">
      <c r="A1085">
        <v>252</v>
      </c>
      <c r="B1085" t="s">
        <v>995</v>
      </c>
      <c r="C1085" t="s">
        <v>994</v>
      </c>
      <c r="D1085" t="s">
        <v>3</v>
      </c>
      <c r="E1085" t="s">
        <v>51</v>
      </c>
      <c r="F1085" t="s">
        <v>274</v>
      </c>
      <c r="G1085" t="s">
        <v>56</v>
      </c>
      <c r="H1085">
        <v>14369.39</v>
      </c>
      <c r="I1085">
        <v>23.14</v>
      </c>
      <c r="J1085">
        <v>2.83</v>
      </c>
      <c r="K1085">
        <v>28.72</v>
      </c>
      <c r="L1085">
        <v>0.52</v>
      </c>
      <c r="M1085" s="2">
        <v>4.3999999999999997E-2</v>
      </c>
      <c r="N1085" s="2">
        <v>3.04E-2</v>
      </c>
      <c r="O1085">
        <v>27.35</v>
      </c>
      <c r="P1085">
        <v>1.53</v>
      </c>
      <c r="Q1085" s="2">
        <v>0.1116</v>
      </c>
      <c r="R1085" s="2">
        <v>8.6900000000000005E-2</v>
      </c>
      <c r="S1085" s="2">
        <v>0.28439999999999999</v>
      </c>
      <c r="T1085">
        <v>0.49</v>
      </c>
      <c r="U1085" s="1">
        <v>45877.354166666664</v>
      </c>
      <c r="V1085">
        <v>116.93</v>
      </c>
      <c r="W1085">
        <v>47.96</v>
      </c>
      <c r="X1085">
        <v>48.01</v>
      </c>
      <c r="Y1085" s="3">
        <f>DATE(YEAR(U1085), MONTH(U1085), DAY(U1085))</f>
        <v>45877</v>
      </c>
      <c r="Z1085" t="str">
        <f>IF(TEXT(U1085, "hh:mm") = "00:00", "08:30", TEXT(U1085, "hh:mm"))</f>
        <v>08:30</v>
      </c>
      <c r="AA1085" s="3">
        <f>WORKDAY(AB1085,-1,[1]USHolidays!$B$2:$B$11)</f>
        <v>45875</v>
      </c>
      <c r="AB1085" s="3">
        <f>IF(WEEKDAY(Y1085,2)=6,Y1085-1,IF(WEEKDAY(Y1085,2)=7,Y1085-2,IF(Z1085="08:30",IF(WEEKDAY(Y1085,2)=1,Y1085-3, Y1085-1),Y1085)))</f>
        <v>45876</v>
      </c>
      <c r="AC1085" s="3">
        <f>WORKDAY(AB1085,1,[1]USHolidays!$B$2:$B$11)</f>
        <v>45877</v>
      </c>
      <c r="AD1085">
        <f>ROUND(P1085*10, 0)</f>
        <v>15</v>
      </c>
      <c r="AE1085">
        <f>ROUND(N1085*20, 0)</f>
        <v>1</v>
      </c>
      <c r="AF1085">
        <f>ROUND(O1085, 0)</f>
        <v>27</v>
      </c>
      <c r="AG1085">
        <f>IF(J1085 = "", 999, ROUND(J1085*10, 0))</f>
        <v>28</v>
      </c>
    </row>
    <row r="1086" spans="1:33" x14ac:dyDescent="0.25">
      <c r="A1086">
        <v>306</v>
      </c>
      <c r="B1086" t="s">
        <v>993</v>
      </c>
      <c r="C1086" t="s">
        <v>992</v>
      </c>
      <c r="D1086" t="s">
        <v>991</v>
      </c>
      <c r="E1086" t="s">
        <v>25</v>
      </c>
      <c r="F1086" t="s">
        <v>208</v>
      </c>
      <c r="G1086" t="s">
        <v>11</v>
      </c>
      <c r="H1086">
        <v>19069.97</v>
      </c>
      <c r="K1086">
        <v>20.57</v>
      </c>
      <c r="L1086">
        <v>5.6</v>
      </c>
      <c r="N1086" s="2">
        <v>3.0300000000000001E-2</v>
      </c>
      <c r="O1086">
        <v>4.96</v>
      </c>
      <c r="P1086">
        <v>0.15</v>
      </c>
      <c r="Q1086" s="2">
        <v>-1.6799999999999999E-2</v>
      </c>
      <c r="R1086" s="2">
        <v>-7.9799999999999996E-2</v>
      </c>
      <c r="S1086" s="2">
        <v>-0.19620000000000001</v>
      </c>
      <c r="T1086">
        <v>1.5</v>
      </c>
      <c r="U1086" s="1">
        <v>45874.354166666664</v>
      </c>
      <c r="V1086">
        <v>1976.71</v>
      </c>
      <c r="W1086">
        <v>39.46</v>
      </c>
      <c r="X1086">
        <v>34.49</v>
      </c>
      <c r="Y1086" s="3">
        <f>DATE(YEAR(U1086), MONTH(U1086), DAY(U1086))</f>
        <v>45874</v>
      </c>
      <c r="Z1086" t="str">
        <f>IF(TEXT(U1086, "hh:mm") = "00:00", "08:30", TEXT(U1086, "hh:mm"))</f>
        <v>08:30</v>
      </c>
      <c r="AA1086" s="3">
        <f>WORKDAY(AB1086,-1,[1]USHolidays!$B$2:$B$11)</f>
        <v>45870</v>
      </c>
      <c r="AB1086" s="3">
        <f>IF(WEEKDAY(Y1086,2)=6,Y1086-1,IF(WEEKDAY(Y1086,2)=7,Y1086-2,IF(Z1086="08:30",IF(WEEKDAY(Y1086,2)=1,Y1086-3, Y1086-1),Y1086)))</f>
        <v>45873</v>
      </c>
      <c r="AC1086" s="3">
        <f>WORKDAY(AB1086,1,[1]USHolidays!$B$2:$B$11)</f>
        <v>45874</v>
      </c>
      <c r="AD1086">
        <f>ROUND(P1086*10, 0)</f>
        <v>2</v>
      </c>
      <c r="AE1086">
        <f>ROUND(N1086*20, 0)</f>
        <v>1</v>
      </c>
      <c r="AF1086">
        <f>ROUND(O1086, 0)</f>
        <v>5</v>
      </c>
      <c r="AG1086">
        <f>IF(J1086 = "", 999, ROUND(J1086*10, 0))</f>
        <v>999</v>
      </c>
    </row>
    <row r="1087" spans="1:33" x14ac:dyDescent="0.25">
      <c r="A1087">
        <v>1</v>
      </c>
      <c r="B1087" t="s">
        <v>990</v>
      </c>
      <c r="C1087" t="s">
        <v>989</v>
      </c>
      <c r="D1087" t="s">
        <v>3</v>
      </c>
      <c r="E1087" t="s">
        <v>88</v>
      </c>
      <c r="F1087" t="s">
        <v>857</v>
      </c>
      <c r="G1087" t="s">
        <v>11</v>
      </c>
      <c r="H1087">
        <v>7764.48</v>
      </c>
      <c r="I1087">
        <v>7.71</v>
      </c>
      <c r="J1087">
        <v>0.24</v>
      </c>
      <c r="K1087">
        <v>22.46</v>
      </c>
      <c r="L1087">
        <v>5.85</v>
      </c>
      <c r="M1087" s="2">
        <v>1.3299999999999999E-2</v>
      </c>
      <c r="N1087" s="2">
        <v>3.0300000000000001E-2</v>
      </c>
      <c r="O1087">
        <v>2.3199999999999998</v>
      </c>
      <c r="P1087">
        <v>0.43</v>
      </c>
      <c r="Q1087" s="2">
        <v>7.6600000000000001E-2</v>
      </c>
      <c r="R1087" s="2">
        <v>0.22259999999999999</v>
      </c>
      <c r="S1087" s="2">
        <v>-0.20619999999999999</v>
      </c>
      <c r="T1087">
        <v>2.2400000000000002</v>
      </c>
      <c r="U1087" s="1">
        <v>45854.6875</v>
      </c>
      <c r="V1087">
        <v>6296.15</v>
      </c>
      <c r="W1087">
        <v>32.9</v>
      </c>
      <c r="X1087">
        <v>29.99</v>
      </c>
      <c r="Y1087" s="3">
        <f>DATE(YEAR(U1087), MONTH(U1087), DAY(U1087))</f>
        <v>45854</v>
      </c>
      <c r="Z1087" t="str">
        <f>IF(TEXT(U1087, "hh:mm") = "00:00", "08:30", TEXT(U1087, "hh:mm"))</f>
        <v>16:30</v>
      </c>
      <c r="AA1087" s="3">
        <f>WORKDAY(AB1087,-1,[1]USHolidays!$B$2:$B$11)</f>
        <v>45853</v>
      </c>
      <c r="AB1087" s="3">
        <f>IF(WEEKDAY(Y1087,2)=6,Y1087-1,IF(WEEKDAY(Y1087,2)=7,Y1087-2,IF(Z1087="08:30",IF(WEEKDAY(Y1087,2)=1,Y1087-3, Y1087-1),Y1087)))</f>
        <v>45854</v>
      </c>
      <c r="AC1087" s="3">
        <f>WORKDAY(AB1087,1,[1]USHolidays!$B$2:$B$11)</f>
        <v>45855</v>
      </c>
      <c r="AD1087">
        <f>ROUND(P1087*10, 0)</f>
        <v>4</v>
      </c>
      <c r="AE1087">
        <f>ROUND(N1087*20, 0)</f>
        <v>1</v>
      </c>
      <c r="AF1087">
        <f>ROUND(O1087, 0)</f>
        <v>2</v>
      </c>
      <c r="AG1087">
        <f>IF(J1087 = "", 999, ROUND(J1087*10, 0))</f>
        <v>2</v>
      </c>
    </row>
    <row r="1088" spans="1:33" x14ac:dyDescent="0.25">
      <c r="A1088">
        <v>473</v>
      </c>
      <c r="B1088" t="s">
        <v>988</v>
      </c>
      <c r="C1088" t="s">
        <v>987</v>
      </c>
      <c r="D1088" t="s">
        <v>3</v>
      </c>
      <c r="E1088" t="s">
        <v>8</v>
      </c>
      <c r="F1088" t="s">
        <v>7</v>
      </c>
      <c r="G1088" t="s">
        <v>45</v>
      </c>
      <c r="H1088">
        <v>5104.5600000000004</v>
      </c>
      <c r="K1088">
        <v>11.14</v>
      </c>
      <c r="L1088">
        <v>9.39</v>
      </c>
      <c r="N1088" s="2">
        <v>3.0200000000000001E-2</v>
      </c>
      <c r="O1088">
        <v>4.42</v>
      </c>
      <c r="P1088">
        <v>0.01</v>
      </c>
      <c r="Q1088" s="2">
        <v>-6.8563999999999998</v>
      </c>
      <c r="R1088" s="2">
        <v>0.62239999999999995</v>
      </c>
      <c r="S1088" s="2">
        <v>0.60499999999999998</v>
      </c>
      <c r="T1088">
        <v>1.2</v>
      </c>
      <c r="U1088" s="1">
        <v>45874.6875</v>
      </c>
      <c r="V1088">
        <v>1062.05</v>
      </c>
      <c r="W1088">
        <v>92.93</v>
      </c>
      <c r="X1088">
        <v>67.489999999999995</v>
      </c>
      <c r="Y1088" s="3">
        <f>DATE(YEAR(U1088), MONTH(U1088), DAY(U1088))</f>
        <v>45874</v>
      </c>
      <c r="Z1088" t="str">
        <f>IF(TEXT(U1088, "hh:mm") = "00:00", "08:30", TEXT(U1088, "hh:mm"))</f>
        <v>16:30</v>
      </c>
      <c r="AA1088" s="3">
        <f>WORKDAY(AB1088,-1,[1]USHolidays!$B$2:$B$11)</f>
        <v>45873</v>
      </c>
      <c r="AB1088" s="3">
        <f>IF(WEEKDAY(Y1088,2)=6,Y1088-1,IF(WEEKDAY(Y1088,2)=7,Y1088-2,IF(Z1088="08:30",IF(WEEKDAY(Y1088,2)=1,Y1088-3, Y1088-1),Y1088)))</f>
        <v>45874</v>
      </c>
      <c r="AC1088" s="3">
        <f>WORKDAY(AB1088,1,[1]USHolidays!$B$2:$B$11)</f>
        <v>45875</v>
      </c>
      <c r="AD1088">
        <f>ROUND(P1088*10, 0)</f>
        <v>0</v>
      </c>
      <c r="AE1088">
        <f>ROUND(N1088*20, 0)</f>
        <v>1</v>
      </c>
      <c r="AF1088">
        <f>ROUND(O1088, 0)</f>
        <v>4</v>
      </c>
      <c r="AG1088">
        <f>IF(J1088 = "", 999, ROUND(J1088*10, 0))</f>
        <v>999</v>
      </c>
    </row>
    <row r="1089" spans="1:33" x14ac:dyDescent="0.25">
      <c r="A1089">
        <v>439</v>
      </c>
      <c r="B1089" t="s">
        <v>986</v>
      </c>
      <c r="C1089" t="s">
        <v>985</v>
      </c>
      <c r="D1089" t="s">
        <v>60</v>
      </c>
      <c r="E1089" t="s">
        <v>88</v>
      </c>
      <c r="F1089" t="s">
        <v>320</v>
      </c>
      <c r="G1089" t="s">
        <v>114</v>
      </c>
      <c r="H1089">
        <v>18903.28</v>
      </c>
      <c r="I1089">
        <v>77.099999999999994</v>
      </c>
      <c r="K1089">
        <v>37.03</v>
      </c>
      <c r="L1089">
        <v>5.3</v>
      </c>
      <c r="M1089" s="2">
        <v>9.2600000000000002E-2</v>
      </c>
      <c r="N1089" s="2">
        <v>3.0200000000000001E-2</v>
      </c>
      <c r="O1089">
        <v>2.65</v>
      </c>
      <c r="P1089">
        <v>1.1100000000000001</v>
      </c>
      <c r="Q1089" s="2">
        <v>7.1000000000000004E-3</v>
      </c>
      <c r="R1089" s="2">
        <v>4.3299999999999998E-2</v>
      </c>
      <c r="S1089" s="2">
        <v>-0.2087</v>
      </c>
      <c r="T1089">
        <v>0.84</v>
      </c>
      <c r="U1089" s="1">
        <v>45870.354166666664</v>
      </c>
      <c r="V1089">
        <v>4538.97</v>
      </c>
      <c r="W1089">
        <v>60.42</v>
      </c>
      <c r="X1089">
        <v>58.77</v>
      </c>
      <c r="Y1089" s="3">
        <f>DATE(YEAR(U1089), MONTH(U1089), DAY(U1089))</f>
        <v>45870</v>
      </c>
      <c r="Z1089" t="str">
        <f>IF(TEXT(U1089, "hh:mm") = "00:00", "08:30", TEXT(U1089, "hh:mm"))</f>
        <v>08:30</v>
      </c>
      <c r="AA1089" s="3">
        <f>WORKDAY(AB1089,-1,[1]USHolidays!$B$2:$B$11)</f>
        <v>45868</v>
      </c>
      <c r="AB1089" s="3">
        <f>IF(WEEKDAY(Y1089,2)=6,Y1089-1,IF(WEEKDAY(Y1089,2)=7,Y1089-2,IF(Z1089="08:30",IF(WEEKDAY(Y1089,2)=1,Y1089-3, Y1089-1),Y1089)))</f>
        <v>45869</v>
      </c>
      <c r="AC1089" s="3">
        <f>WORKDAY(AB1089,1,[1]USHolidays!$B$2:$B$11)</f>
        <v>45870</v>
      </c>
      <c r="AD1089">
        <f>ROUND(P1089*10, 0)</f>
        <v>11</v>
      </c>
      <c r="AE1089">
        <f>ROUND(N1089*20, 0)</f>
        <v>1</v>
      </c>
      <c r="AF1089">
        <f>ROUND(O1089, 0)</f>
        <v>3</v>
      </c>
      <c r="AG1089">
        <f>IF(J1089 = "", 999, ROUND(J1089*10, 0))</f>
        <v>999</v>
      </c>
    </row>
    <row r="1090" spans="1:33" x14ac:dyDescent="0.25">
      <c r="A1090">
        <v>433</v>
      </c>
      <c r="B1090" t="s">
        <v>984</v>
      </c>
      <c r="C1090" t="s">
        <v>983</v>
      </c>
      <c r="D1090" t="s">
        <v>60</v>
      </c>
      <c r="E1090" t="s">
        <v>2</v>
      </c>
      <c r="F1090" t="s">
        <v>982</v>
      </c>
      <c r="G1090" t="s">
        <v>11</v>
      </c>
      <c r="H1090">
        <v>147804.24</v>
      </c>
      <c r="I1090">
        <v>21.67</v>
      </c>
      <c r="J1090">
        <v>3.3</v>
      </c>
      <c r="K1090">
        <v>-20.32</v>
      </c>
      <c r="L1090">
        <v>9.3800000000000008</v>
      </c>
      <c r="M1090" s="2">
        <v>1.7899999999999999E-2</v>
      </c>
      <c r="N1090" s="2">
        <v>3.0099999999999998E-2</v>
      </c>
      <c r="O1090">
        <v>2.83</v>
      </c>
      <c r="P1090">
        <v>0</v>
      </c>
      <c r="Q1090" s="2">
        <v>8.1900000000000001E-2</v>
      </c>
      <c r="R1090" s="2">
        <v>0.1787</v>
      </c>
      <c r="S1090" s="2">
        <v>6.8599999999999994E-2</v>
      </c>
      <c r="T1090">
        <v>0.86</v>
      </c>
      <c r="U1090" s="1">
        <v>45889.354166666664</v>
      </c>
      <c r="V1090">
        <v>2857.66</v>
      </c>
      <c r="W1090">
        <v>277.02999999999997</v>
      </c>
      <c r="X1090">
        <v>263.73</v>
      </c>
      <c r="Y1090" s="3">
        <f>DATE(YEAR(U1090), MONTH(U1090), DAY(U1090))</f>
        <v>45889</v>
      </c>
      <c r="Z1090" t="str">
        <f>IF(TEXT(U1090, "hh:mm") = "00:00", "08:30", TEXT(U1090, "hh:mm"))</f>
        <v>08:30</v>
      </c>
      <c r="AA1090" s="3">
        <f>WORKDAY(AB1090,-1,[1]USHolidays!$B$2:$B$11)</f>
        <v>45887</v>
      </c>
      <c r="AB1090" s="3">
        <f>IF(WEEKDAY(Y1090,2)=6,Y1090-1,IF(WEEKDAY(Y1090,2)=7,Y1090-2,IF(Z1090="08:30",IF(WEEKDAY(Y1090,2)=1,Y1090-3, Y1090-1),Y1090)))</f>
        <v>45888</v>
      </c>
      <c r="AC1090" s="3">
        <f>WORKDAY(AB1090,1,[1]USHolidays!$B$2:$B$11)</f>
        <v>45889</v>
      </c>
      <c r="AD1090">
        <f>ROUND(P1090*10, 0)</f>
        <v>0</v>
      </c>
      <c r="AE1090">
        <f>ROUND(N1090*20, 0)</f>
        <v>1</v>
      </c>
      <c r="AF1090">
        <f>ROUND(O1090, 0)</f>
        <v>3</v>
      </c>
      <c r="AG1090">
        <f>IF(J1090 = "", 999, ROUND(J1090*10, 0))</f>
        <v>33</v>
      </c>
    </row>
    <row r="1091" spans="1:33" x14ac:dyDescent="0.25">
      <c r="A1091">
        <v>151</v>
      </c>
      <c r="B1091" t="s">
        <v>981</v>
      </c>
      <c r="C1091" t="s">
        <v>980</v>
      </c>
      <c r="D1091" t="s">
        <v>3</v>
      </c>
      <c r="E1091" t="s">
        <v>29</v>
      </c>
      <c r="F1091" t="s">
        <v>297</v>
      </c>
      <c r="G1091" t="s">
        <v>11</v>
      </c>
      <c r="H1091">
        <v>14236.9</v>
      </c>
      <c r="I1091">
        <v>40.53</v>
      </c>
      <c r="J1091">
        <v>1.25</v>
      </c>
      <c r="K1091">
        <v>35.799999999999997</v>
      </c>
      <c r="L1091">
        <v>3.04</v>
      </c>
      <c r="M1091" s="2">
        <v>3.5000000000000001E-3</v>
      </c>
      <c r="N1091" s="2">
        <v>3.0099999999999998E-2</v>
      </c>
      <c r="O1091">
        <v>2.88</v>
      </c>
      <c r="P1091">
        <v>0.39</v>
      </c>
      <c r="Q1091" s="2">
        <v>0.1225</v>
      </c>
      <c r="R1091" s="2">
        <v>0.46210000000000001</v>
      </c>
      <c r="S1091" s="2">
        <v>0.68520000000000003</v>
      </c>
      <c r="T1091">
        <v>1.45</v>
      </c>
      <c r="U1091" s="1">
        <v>45869.354166666664</v>
      </c>
      <c r="V1091">
        <v>958.71</v>
      </c>
      <c r="W1091">
        <v>316.43</v>
      </c>
      <c r="X1091">
        <v>286</v>
      </c>
      <c r="Y1091" s="3">
        <f>DATE(YEAR(U1091), MONTH(U1091), DAY(U1091))</f>
        <v>45869</v>
      </c>
      <c r="Z1091" t="str">
        <f>IF(TEXT(U1091, "hh:mm") = "00:00", "08:30", TEXT(U1091, "hh:mm"))</f>
        <v>08:30</v>
      </c>
      <c r="AA1091" s="3">
        <f>WORKDAY(AB1091,-1,[1]USHolidays!$B$2:$B$11)</f>
        <v>45867</v>
      </c>
      <c r="AB1091" s="3">
        <f>IF(WEEKDAY(Y1091,2)=6,Y1091-1,IF(WEEKDAY(Y1091,2)=7,Y1091-2,IF(Z1091="08:30",IF(WEEKDAY(Y1091,2)=1,Y1091-3, Y1091-1),Y1091)))</f>
        <v>45868</v>
      </c>
      <c r="AC1091" s="3">
        <f>WORKDAY(AB1091,1,[1]USHolidays!$B$2:$B$11)</f>
        <v>45869</v>
      </c>
      <c r="AD1091">
        <f>ROUND(P1091*10, 0)</f>
        <v>4</v>
      </c>
      <c r="AE1091">
        <f>ROUND(N1091*20, 0)</f>
        <v>1</v>
      </c>
      <c r="AF1091">
        <f>ROUND(O1091, 0)</f>
        <v>3</v>
      </c>
      <c r="AG1091">
        <f>IF(J1091 = "", 999, ROUND(J1091*10, 0))</f>
        <v>13</v>
      </c>
    </row>
    <row r="1092" spans="1:33" x14ac:dyDescent="0.25">
      <c r="A1092">
        <v>449</v>
      </c>
      <c r="B1092" t="s">
        <v>979</v>
      </c>
      <c r="C1092" t="s">
        <v>978</v>
      </c>
      <c r="D1092" t="s">
        <v>60</v>
      </c>
      <c r="E1092" t="s">
        <v>8</v>
      </c>
      <c r="F1092" t="s">
        <v>484</v>
      </c>
      <c r="G1092" t="s">
        <v>489</v>
      </c>
      <c r="H1092">
        <v>118786.06</v>
      </c>
      <c r="I1092">
        <v>25.58</v>
      </c>
      <c r="J1092">
        <v>4.3499999999999996</v>
      </c>
      <c r="K1092">
        <v>37.46</v>
      </c>
      <c r="L1092">
        <v>7</v>
      </c>
      <c r="M1092" s="2">
        <v>2.9899999999999999E-2</v>
      </c>
      <c r="N1092" s="2">
        <v>3.0099999999999998E-2</v>
      </c>
      <c r="O1092">
        <v>1.44</v>
      </c>
      <c r="P1092">
        <v>0.62</v>
      </c>
      <c r="Q1092" s="2">
        <v>0.1363</v>
      </c>
      <c r="R1092" s="2">
        <v>0.14580000000000001</v>
      </c>
      <c r="S1092" s="2">
        <v>0.16059999999999999</v>
      </c>
      <c r="T1092">
        <v>0.78</v>
      </c>
      <c r="U1092" s="1">
        <v>45888.354166666664</v>
      </c>
      <c r="V1092">
        <v>8052.07</v>
      </c>
      <c r="W1092">
        <v>97.9</v>
      </c>
      <c r="X1092">
        <v>92.71</v>
      </c>
      <c r="Y1092" s="3">
        <f>DATE(YEAR(U1092), MONTH(U1092), DAY(U1092))</f>
        <v>45888</v>
      </c>
      <c r="Z1092" t="str">
        <f>IF(TEXT(U1092, "hh:mm") = "00:00", "08:30", TEXT(U1092, "hh:mm"))</f>
        <v>08:30</v>
      </c>
      <c r="AA1092" s="3">
        <f>WORKDAY(AB1092,-1,[1]USHolidays!$B$2:$B$11)</f>
        <v>45884</v>
      </c>
      <c r="AB1092" s="3">
        <f>IF(WEEKDAY(Y1092,2)=6,Y1092-1,IF(WEEKDAY(Y1092,2)=7,Y1092-2,IF(Z1092="08:30",IF(WEEKDAY(Y1092,2)=1,Y1092-3, Y1092-1),Y1092)))</f>
        <v>45887</v>
      </c>
      <c r="AC1092" s="3">
        <f>WORKDAY(AB1092,1,[1]USHolidays!$B$2:$B$11)</f>
        <v>45888</v>
      </c>
      <c r="AD1092">
        <f>ROUND(P1092*10, 0)</f>
        <v>6</v>
      </c>
      <c r="AE1092">
        <f>ROUND(N1092*20, 0)</f>
        <v>1</v>
      </c>
      <c r="AF1092">
        <f>ROUND(O1092, 0)</f>
        <v>1</v>
      </c>
      <c r="AG1092">
        <f>IF(J1092 = "", 999, ROUND(J1092*10, 0))</f>
        <v>44</v>
      </c>
    </row>
    <row r="1093" spans="1:33" x14ac:dyDescent="0.25">
      <c r="A1093">
        <v>564</v>
      </c>
      <c r="B1093" t="s">
        <v>977</v>
      </c>
      <c r="C1093" t="s">
        <v>976</v>
      </c>
      <c r="D1093" t="s">
        <v>3</v>
      </c>
      <c r="E1093" t="s">
        <v>233</v>
      </c>
      <c r="F1093" t="s">
        <v>293</v>
      </c>
      <c r="G1093" t="s">
        <v>975</v>
      </c>
      <c r="H1093">
        <v>4980.18</v>
      </c>
      <c r="I1093">
        <v>8.92</v>
      </c>
      <c r="J1093">
        <v>1.29</v>
      </c>
      <c r="K1093">
        <v>10.17</v>
      </c>
      <c r="L1093">
        <v>0.96</v>
      </c>
      <c r="M1093" s="2">
        <v>7.4499999999999997E-2</v>
      </c>
      <c r="N1093" s="2">
        <v>2.98E-2</v>
      </c>
      <c r="O1093">
        <v>4.28</v>
      </c>
      <c r="P1093">
        <v>2.8</v>
      </c>
      <c r="Q1093" s="2">
        <v>0.1464</v>
      </c>
      <c r="R1093" s="2">
        <v>3.04E-2</v>
      </c>
      <c r="S1093" s="2">
        <v>4.0599999999999997E-2</v>
      </c>
      <c r="T1093">
        <v>0.68</v>
      </c>
      <c r="U1093" s="1">
        <v>45880.6875</v>
      </c>
      <c r="V1093">
        <v>65.91</v>
      </c>
      <c r="W1093">
        <v>28.85</v>
      </c>
      <c r="X1093">
        <v>23.05</v>
      </c>
      <c r="Y1093" s="3">
        <f>DATE(YEAR(U1093), MONTH(U1093), DAY(U1093))</f>
        <v>45880</v>
      </c>
      <c r="Z1093" t="str">
        <f>IF(TEXT(U1093, "hh:mm") = "00:00", "08:30", TEXT(U1093, "hh:mm"))</f>
        <v>16:30</v>
      </c>
      <c r="AA1093" s="3">
        <f>WORKDAY(AB1093,-1,[1]USHolidays!$B$2:$B$11)</f>
        <v>45877</v>
      </c>
      <c r="AB1093" s="3">
        <f>IF(WEEKDAY(Y1093,2)=6,Y1093-1,IF(WEEKDAY(Y1093,2)=7,Y1093-2,IF(Z1093="08:30",IF(WEEKDAY(Y1093,2)=1,Y1093-3, Y1093-1),Y1093)))</f>
        <v>45880</v>
      </c>
      <c r="AC1093" s="3">
        <f>WORKDAY(AB1093,1,[1]USHolidays!$B$2:$B$11)</f>
        <v>45881</v>
      </c>
      <c r="AD1093">
        <f>ROUND(P1093*10, 0)</f>
        <v>28</v>
      </c>
      <c r="AE1093">
        <f>ROUND(N1093*20, 0)</f>
        <v>1</v>
      </c>
      <c r="AF1093">
        <f>ROUND(O1093, 0)</f>
        <v>4</v>
      </c>
      <c r="AG1093">
        <f>IF(J1093 = "", 999, ROUND(J1093*10, 0))</f>
        <v>13</v>
      </c>
    </row>
    <row r="1094" spans="1:33" x14ac:dyDescent="0.25">
      <c r="A1094">
        <v>123</v>
      </c>
      <c r="B1094" t="s">
        <v>974</v>
      </c>
      <c r="C1094" t="s">
        <v>973</v>
      </c>
      <c r="D1094" t="s">
        <v>60</v>
      </c>
      <c r="E1094" t="s">
        <v>29</v>
      </c>
      <c r="F1094" t="s">
        <v>330</v>
      </c>
      <c r="G1094" t="s">
        <v>11</v>
      </c>
      <c r="H1094">
        <v>11594.05</v>
      </c>
      <c r="I1094">
        <v>23.33</v>
      </c>
      <c r="J1094">
        <v>2.7</v>
      </c>
      <c r="K1094">
        <v>14.58</v>
      </c>
      <c r="L1094">
        <v>1.0900000000000001</v>
      </c>
      <c r="M1094" s="2">
        <v>2.58E-2</v>
      </c>
      <c r="N1094" s="2">
        <v>2.9700000000000001E-2</v>
      </c>
      <c r="O1094">
        <v>5.51</v>
      </c>
      <c r="P1094">
        <v>1</v>
      </c>
      <c r="Q1094" s="2">
        <v>2.93E-2</v>
      </c>
      <c r="R1094" s="2">
        <v>0.1055</v>
      </c>
      <c r="S1094" s="2">
        <v>-5.4899999999999997E-2</v>
      </c>
      <c r="T1094">
        <v>0.85</v>
      </c>
      <c r="U1094" s="1">
        <v>45868.6875</v>
      </c>
      <c r="V1094">
        <v>1191.03</v>
      </c>
      <c r="W1094">
        <v>113.33</v>
      </c>
      <c r="X1094">
        <v>97.65</v>
      </c>
      <c r="Y1094" s="3">
        <f>DATE(YEAR(U1094), MONTH(U1094), DAY(U1094))</f>
        <v>45868</v>
      </c>
      <c r="Z1094" t="str">
        <f>IF(TEXT(U1094, "hh:mm") = "00:00", "08:30", TEXT(U1094, "hh:mm"))</f>
        <v>16:30</v>
      </c>
      <c r="AA1094" s="3">
        <f>WORKDAY(AB1094,-1,[1]USHolidays!$B$2:$B$11)</f>
        <v>45867</v>
      </c>
      <c r="AB1094" s="3">
        <f>IF(WEEKDAY(Y1094,2)=6,Y1094-1,IF(WEEKDAY(Y1094,2)=7,Y1094-2,IF(Z1094="08:30",IF(WEEKDAY(Y1094,2)=1,Y1094-3, Y1094-1),Y1094)))</f>
        <v>45868</v>
      </c>
      <c r="AC1094" s="3">
        <f>WORKDAY(AB1094,1,[1]USHolidays!$B$2:$B$11)</f>
        <v>45869</v>
      </c>
      <c r="AD1094">
        <f>ROUND(P1094*10, 0)</f>
        <v>10</v>
      </c>
      <c r="AE1094">
        <f>ROUND(N1094*20, 0)</f>
        <v>1</v>
      </c>
      <c r="AF1094">
        <f>ROUND(O1094, 0)</f>
        <v>6</v>
      </c>
      <c r="AG1094">
        <f>IF(J1094 = "", 999, ROUND(J1094*10, 0))</f>
        <v>27</v>
      </c>
    </row>
    <row r="1095" spans="1:33" x14ac:dyDescent="0.25">
      <c r="A1095">
        <v>393</v>
      </c>
      <c r="B1095" t="s">
        <v>972</v>
      </c>
      <c r="C1095" t="s">
        <v>971</v>
      </c>
      <c r="D1095" t="s">
        <v>60</v>
      </c>
      <c r="E1095" t="s">
        <v>25</v>
      </c>
      <c r="F1095" t="s">
        <v>593</v>
      </c>
      <c r="G1095" t="s">
        <v>11</v>
      </c>
      <c r="H1095">
        <v>28719.8</v>
      </c>
      <c r="I1095">
        <v>53.23</v>
      </c>
      <c r="J1095">
        <v>4.37</v>
      </c>
      <c r="K1095">
        <v>33</v>
      </c>
      <c r="L1095">
        <v>15.32</v>
      </c>
      <c r="N1095" s="2">
        <v>2.9600000000000001E-2</v>
      </c>
      <c r="O1095">
        <v>3.52</v>
      </c>
      <c r="P1095">
        <v>0.49</v>
      </c>
      <c r="Q1095" s="2">
        <v>0.1038</v>
      </c>
      <c r="R1095" s="2">
        <v>3.1699999999999999E-2</v>
      </c>
      <c r="S1095" s="2">
        <v>3.8800000000000001E-2</v>
      </c>
      <c r="T1095">
        <v>1.1599999999999999</v>
      </c>
      <c r="U1095" s="1">
        <v>45888.6875</v>
      </c>
      <c r="V1095">
        <v>899.75</v>
      </c>
      <c r="W1095">
        <v>191.9</v>
      </c>
      <c r="X1095">
        <v>166.87</v>
      </c>
      <c r="Y1095" s="3">
        <f>DATE(YEAR(U1095), MONTH(U1095), DAY(U1095))</f>
        <v>45888</v>
      </c>
      <c r="Z1095" t="str">
        <f>IF(TEXT(U1095, "hh:mm") = "00:00", "08:30", TEXT(U1095, "hh:mm"))</f>
        <v>16:30</v>
      </c>
      <c r="AA1095" s="3">
        <f>WORKDAY(AB1095,-1,[1]USHolidays!$B$2:$B$11)</f>
        <v>45887</v>
      </c>
      <c r="AB1095" s="3">
        <f>IF(WEEKDAY(Y1095,2)=6,Y1095-1,IF(WEEKDAY(Y1095,2)=7,Y1095-2,IF(Z1095="08:30",IF(WEEKDAY(Y1095,2)=1,Y1095-3, Y1095-1),Y1095)))</f>
        <v>45888</v>
      </c>
      <c r="AC1095" s="3">
        <f>WORKDAY(AB1095,1,[1]USHolidays!$B$2:$B$11)</f>
        <v>45889</v>
      </c>
      <c r="AD1095">
        <f>ROUND(P1095*10, 0)</f>
        <v>5</v>
      </c>
      <c r="AE1095">
        <f>ROUND(N1095*20, 0)</f>
        <v>1</v>
      </c>
      <c r="AF1095">
        <f>ROUND(O1095, 0)</f>
        <v>4</v>
      </c>
      <c r="AG1095">
        <f>IF(J1095 = "", 999, ROUND(J1095*10, 0))</f>
        <v>44</v>
      </c>
    </row>
    <row r="1096" spans="1:33" x14ac:dyDescent="0.25">
      <c r="A1096">
        <v>246</v>
      </c>
      <c r="B1096" t="s">
        <v>970</v>
      </c>
      <c r="C1096" t="s">
        <v>969</v>
      </c>
      <c r="D1096" t="s">
        <v>3</v>
      </c>
      <c r="E1096" t="s">
        <v>29</v>
      </c>
      <c r="F1096" t="s">
        <v>163</v>
      </c>
      <c r="G1096" t="s">
        <v>11</v>
      </c>
      <c r="H1096">
        <v>7323.1</v>
      </c>
      <c r="I1096">
        <v>25.39</v>
      </c>
      <c r="J1096">
        <v>1.56</v>
      </c>
      <c r="K1096">
        <v>17.03</v>
      </c>
      <c r="L1096">
        <v>4.8099999999999996</v>
      </c>
      <c r="M1096" s="2">
        <v>1.5299999999999999E-2</v>
      </c>
      <c r="N1096" s="2">
        <v>2.9600000000000001E-2</v>
      </c>
      <c r="O1096">
        <v>2.33</v>
      </c>
      <c r="P1096">
        <v>0.75</v>
      </c>
      <c r="Q1096" s="2">
        <v>6.2799999999999995E-2</v>
      </c>
      <c r="R1096" s="2">
        <v>0.23810000000000001</v>
      </c>
      <c r="S1096" s="2">
        <v>-2.64E-2</v>
      </c>
      <c r="T1096">
        <v>1.3</v>
      </c>
      <c r="U1096" s="1">
        <v>45867.354166666664</v>
      </c>
      <c r="V1096">
        <v>2740.74</v>
      </c>
      <c r="W1096">
        <v>66.5</v>
      </c>
      <c r="X1096">
        <v>56</v>
      </c>
      <c r="Y1096" s="3">
        <f>DATE(YEAR(U1096), MONTH(U1096), DAY(U1096))</f>
        <v>45867</v>
      </c>
      <c r="Z1096" t="str">
        <f>IF(TEXT(U1096, "hh:mm") = "00:00", "08:30", TEXT(U1096, "hh:mm"))</f>
        <v>08:30</v>
      </c>
      <c r="AA1096" s="3">
        <f>WORKDAY(AB1096,-1,[1]USHolidays!$B$2:$B$11)</f>
        <v>45863</v>
      </c>
      <c r="AB1096" s="3">
        <f>IF(WEEKDAY(Y1096,2)=6,Y1096-1,IF(WEEKDAY(Y1096,2)=7,Y1096-2,IF(Z1096="08:30",IF(WEEKDAY(Y1096,2)=1,Y1096-3, Y1096-1),Y1096)))</f>
        <v>45866</v>
      </c>
      <c r="AC1096" s="3">
        <f>WORKDAY(AB1096,1,[1]USHolidays!$B$2:$B$11)</f>
        <v>45867</v>
      </c>
      <c r="AD1096">
        <f>ROUND(P1096*10, 0)</f>
        <v>8</v>
      </c>
      <c r="AE1096">
        <f>ROUND(N1096*20, 0)</f>
        <v>1</v>
      </c>
      <c r="AF1096">
        <f>ROUND(O1096, 0)</f>
        <v>2</v>
      </c>
      <c r="AG1096">
        <f>IF(J1096 = "", 999, ROUND(J1096*10, 0))</f>
        <v>16</v>
      </c>
    </row>
    <row r="1097" spans="1:33" x14ac:dyDescent="0.25">
      <c r="A1097">
        <v>425</v>
      </c>
      <c r="B1097" t="s">
        <v>968</v>
      </c>
      <c r="C1097" t="s">
        <v>967</v>
      </c>
      <c r="D1097" t="s">
        <v>17</v>
      </c>
      <c r="E1097" t="s">
        <v>8</v>
      </c>
      <c r="F1097" t="s">
        <v>484</v>
      </c>
      <c r="G1097" t="s">
        <v>114</v>
      </c>
      <c r="H1097">
        <v>3052.2</v>
      </c>
      <c r="K1097">
        <v>20.57</v>
      </c>
      <c r="L1097">
        <v>10.87</v>
      </c>
      <c r="N1097" s="2">
        <v>2.9399999999999999E-2</v>
      </c>
      <c r="O1097">
        <v>3.45</v>
      </c>
      <c r="P1097">
        <v>0.43</v>
      </c>
      <c r="Q1097" s="2">
        <v>-0.16139999999999999</v>
      </c>
      <c r="R1097" s="2">
        <v>0.29459999999999997</v>
      </c>
      <c r="S1097" s="2">
        <v>0.20710000000000001</v>
      </c>
      <c r="T1097">
        <v>0.94</v>
      </c>
      <c r="U1097" s="1">
        <v>45875.354166666664</v>
      </c>
      <c r="V1097">
        <v>659.14</v>
      </c>
      <c r="W1097">
        <v>64.78</v>
      </c>
      <c r="X1097">
        <v>55.9</v>
      </c>
      <c r="Y1097" s="3">
        <f>DATE(YEAR(U1097), MONTH(U1097), DAY(U1097))</f>
        <v>45875</v>
      </c>
      <c r="Z1097" t="str">
        <f>IF(TEXT(U1097, "hh:mm") = "00:00", "08:30", TEXT(U1097, "hh:mm"))</f>
        <v>08:30</v>
      </c>
      <c r="AA1097" s="3">
        <f>WORKDAY(AB1097,-1,[1]USHolidays!$B$2:$B$11)</f>
        <v>45873</v>
      </c>
      <c r="AB1097" s="3">
        <f>IF(WEEKDAY(Y1097,2)=6,Y1097-1,IF(WEEKDAY(Y1097,2)=7,Y1097-2,IF(Z1097="08:30",IF(WEEKDAY(Y1097,2)=1,Y1097-3, Y1097-1),Y1097)))</f>
        <v>45874</v>
      </c>
      <c r="AC1097" s="3">
        <f>WORKDAY(AB1097,1,[1]USHolidays!$B$2:$B$11)</f>
        <v>45875</v>
      </c>
      <c r="AD1097">
        <f>ROUND(P1097*10, 0)</f>
        <v>4</v>
      </c>
      <c r="AE1097">
        <f>ROUND(N1097*20, 0)</f>
        <v>1</v>
      </c>
      <c r="AF1097">
        <f>ROUND(O1097, 0)</f>
        <v>3</v>
      </c>
      <c r="AG1097">
        <f>IF(J1097 = "", 999, ROUND(J1097*10, 0))</f>
        <v>999</v>
      </c>
    </row>
    <row r="1098" spans="1:33" x14ac:dyDescent="0.25">
      <c r="A1098">
        <v>269</v>
      </c>
      <c r="B1098" t="s">
        <v>966</v>
      </c>
      <c r="C1098" t="s">
        <v>965</v>
      </c>
      <c r="D1098" t="s">
        <v>3</v>
      </c>
      <c r="E1098" t="s">
        <v>2</v>
      </c>
      <c r="F1098" t="s">
        <v>81</v>
      </c>
      <c r="G1098" t="s">
        <v>56</v>
      </c>
      <c r="H1098">
        <v>7806.46</v>
      </c>
      <c r="I1098">
        <v>20.03</v>
      </c>
      <c r="J1098">
        <v>1.9</v>
      </c>
      <c r="K1098">
        <v>9.2799999999999994</v>
      </c>
      <c r="L1098">
        <v>0.5</v>
      </c>
      <c r="M1098" s="2">
        <v>1.7399999999999999E-2</v>
      </c>
      <c r="N1098" s="2">
        <v>2.9399999999999999E-2</v>
      </c>
      <c r="O1098">
        <v>3.56</v>
      </c>
      <c r="P1098">
        <v>1.36</v>
      </c>
      <c r="Q1098" s="2">
        <v>0.1237</v>
      </c>
      <c r="R1098" s="2">
        <v>0.20349999999999999</v>
      </c>
      <c r="S1098" s="2">
        <v>9.7299999999999998E-2</v>
      </c>
      <c r="T1098">
        <v>1.1599999999999999</v>
      </c>
      <c r="U1098" s="1">
        <v>45869.354166666664</v>
      </c>
      <c r="V1098">
        <v>606.28</v>
      </c>
      <c r="W1098">
        <v>59.55</v>
      </c>
      <c r="X1098">
        <v>51.63</v>
      </c>
      <c r="Y1098" s="3">
        <f>DATE(YEAR(U1098), MONTH(U1098), DAY(U1098))</f>
        <v>45869</v>
      </c>
      <c r="Z1098" t="str">
        <f>IF(TEXT(U1098, "hh:mm") = "00:00", "08:30", TEXT(U1098, "hh:mm"))</f>
        <v>08:30</v>
      </c>
      <c r="AA1098" s="3">
        <f>WORKDAY(AB1098,-1,[1]USHolidays!$B$2:$B$11)</f>
        <v>45867</v>
      </c>
      <c r="AB1098" s="3">
        <f>IF(WEEKDAY(Y1098,2)=6,Y1098-1,IF(WEEKDAY(Y1098,2)=7,Y1098-2,IF(Z1098="08:30",IF(WEEKDAY(Y1098,2)=1,Y1098-3, Y1098-1),Y1098)))</f>
        <v>45868</v>
      </c>
      <c r="AC1098" s="3">
        <f>WORKDAY(AB1098,1,[1]USHolidays!$B$2:$B$11)</f>
        <v>45869</v>
      </c>
      <c r="AD1098">
        <f>ROUND(P1098*10, 0)</f>
        <v>14</v>
      </c>
      <c r="AE1098">
        <f>ROUND(N1098*20, 0)</f>
        <v>1</v>
      </c>
      <c r="AF1098">
        <f>ROUND(O1098, 0)</f>
        <v>4</v>
      </c>
      <c r="AG1098">
        <f>IF(J1098 = "", 999, ROUND(J1098*10, 0))</f>
        <v>19</v>
      </c>
    </row>
    <row r="1099" spans="1:33" x14ac:dyDescent="0.25">
      <c r="A1099">
        <v>79</v>
      </c>
      <c r="B1099" t="s">
        <v>964</v>
      </c>
      <c r="C1099" t="s">
        <v>963</v>
      </c>
      <c r="D1099" t="s">
        <v>17</v>
      </c>
      <c r="E1099" t="s">
        <v>25</v>
      </c>
      <c r="F1099" t="s">
        <v>107</v>
      </c>
      <c r="G1099" t="s">
        <v>11</v>
      </c>
      <c r="H1099">
        <v>5057.18</v>
      </c>
      <c r="I1099">
        <v>24.72</v>
      </c>
      <c r="J1099">
        <v>2.6</v>
      </c>
      <c r="K1099">
        <v>30.84</v>
      </c>
      <c r="L1099">
        <v>6.56</v>
      </c>
      <c r="M1099" s="2">
        <v>1.6000000000000001E-3</v>
      </c>
      <c r="N1099" s="2">
        <v>2.92E-2</v>
      </c>
      <c r="O1099">
        <v>2.72</v>
      </c>
      <c r="P1099">
        <v>1.07</v>
      </c>
      <c r="Q1099" s="2">
        <v>8.3500000000000005E-2</v>
      </c>
      <c r="R1099" s="2">
        <v>0.24610000000000001</v>
      </c>
      <c r="S1099" s="2">
        <v>0.13700000000000001</v>
      </c>
      <c r="T1099">
        <v>1.29</v>
      </c>
      <c r="U1099" s="1">
        <v>45869.354166666664</v>
      </c>
      <c r="V1099">
        <v>263.47000000000003</v>
      </c>
      <c r="W1099">
        <v>134.4</v>
      </c>
      <c r="X1099">
        <v>128.04</v>
      </c>
      <c r="Y1099" s="3">
        <f>DATE(YEAR(U1099), MONTH(U1099), DAY(U1099))</f>
        <v>45869</v>
      </c>
      <c r="Z1099" t="str">
        <f>IF(TEXT(U1099, "hh:mm") = "00:00", "08:30", TEXT(U1099, "hh:mm"))</f>
        <v>08:30</v>
      </c>
      <c r="AA1099" s="3">
        <f>WORKDAY(AB1099,-1,[1]USHolidays!$B$2:$B$11)</f>
        <v>45867</v>
      </c>
      <c r="AB1099" s="3">
        <f>IF(WEEKDAY(Y1099,2)=6,Y1099-1,IF(WEEKDAY(Y1099,2)=7,Y1099-2,IF(Z1099="08:30",IF(WEEKDAY(Y1099,2)=1,Y1099-3, Y1099-1),Y1099)))</f>
        <v>45868</v>
      </c>
      <c r="AC1099" s="3">
        <f>WORKDAY(AB1099,1,[1]USHolidays!$B$2:$B$11)</f>
        <v>45869</v>
      </c>
      <c r="AD1099">
        <f>ROUND(P1099*10, 0)</f>
        <v>11</v>
      </c>
      <c r="AE1099">
        <f>ROUND(N1099*20, 0)</f>
        <v>1</v>
      </c>
      <c r="AF1099">
        <f>ROUND(O1099, 0)</f>
        <v>3</v>
      </c>
      <c r="AG1099">
        <f>IF(J1099 = "", 999, ROUND(J1099*10, 0))</f>
        <v>26</v>
      </c>
    </row>
    <row r="1100" spans="1:33" x14ac:dyDescent="0.25">
      <c r="A1100">
        <v>350</v>
      </c>
      <c r="B1100" t="s">
        <v>962</v>
      </c>
      <c r="C1100" t="s">
        <v>961</v>
      </c>
      <c r="D1100" t="s">
        <v>3</v>
      </c>
      <c r="E1100" t="s">
        <v>29</v>
      </c>
      <c r="F1100" t="s">
        <v>960</v>
      </c>
      <c r="G1100" t="s">
        <v>11</v>
      </c>
      <c r="H1100">
        <v>6732</v>
      </c>
      <c r="I1100">
        <v>23.8</v>
      </c>
      <c r="J1100">
        <v>2.33</v>
      </c>
      <c r="K1100">
        <v>59.01</v>
      </c>
      <c r="L1100">
        <v>0.91</v>
      </c>
      <c r="N1100" s="2">
        <v>2.8500000000000001E-2</v>
      </c>
      <c r="O1100">
        <v>4.28</v>
      </c>
      <c r="P1100">
        <v>0.38</v>
      </c>
      <c r="Q1100" s="2">
        <v>9.0200000000000002E-2</v>
      </c>
      <c r="R1100" s="2">
        <v>0.25040000000000001</v>
      </c>
      <c r="S1100" s="2">
        <v>0.13420000000000001</v>
      </c>
      <c r="T1100">
        <v>1.03</v>
      </c>
      <c r="U1100" s="1">
        <v>45869.354166666664</v>
      </c>
      <c r="V1100">
        <v>529.79999999999995</v>
      </c>
      <c r="W1100">
        <v>130.83000000000001</v>
      </c>
      <c r="X1100">
        <v>120</v>
      </c>
      <c r="Y1100" s="3">
        <f>DATE(YEAR(U1100), MONTH(U1100), DAY(U1100))</f>
        <v>45869</v>
      </c>
      <c r="Z1100" t="str">
        <f>IF(TEXT(U1100, "hh:mm") = "00:00", "08:30", TEXT(U1100, "hh:mm"))</f>
        <v>08:30</v>
      </c>
      <c r="AA1100" s="3">
        <f>WORKDAY(AB1100,-1,[1]USHolidays!$B$2:$B$11)</f>
        <v>45867</v>
      </c>
      <c r="AB1100" s="3">
        <f>IF(WEEKDAY(Y1100,2)=6,Y1100-1,IF(WEEKDAY(Y1100,2)=7,Y1100-2,IF(Z1100="08:30",IF(WEEKDAY(Y1100,2)=1,Y1100-3, Y1100-1),Y1100)))</f>
        <v>45868</v>
      </c>
      <c r="AC1100" s="3">
        <f>WORKDAY(AB1100,1,[1]USHolidays!$B$2:$B$11)</f>
        <v>45869</v>
      </c>
      <c r="AD1100">
        <f>ROUND(P1100*10, 0)</f>
        <v>4</v>
      </c>
      <c r="AE1100">
        <f>ROUND(N1100*20, 0)</f>
        <v>1</v>
      </c>
      <c r="AF1100">
        <f>ROUND(O1100, 0)</f>
        <v>4</v>
      </c>
      <c r="AG1100">
        <f>IF(J1100 = "", 999, ROUND(J1100*10, 0))</f>
        <v>23</v>
      </c>
    </row>
    <row r="1101" spans="1:33" x14ac:dyDescent="0.25">
      <c r="A1101">
        <v>636</v>
      </c>
      <c r="B1101" t="s">
        <v>959</v>
      </c>
      <c r="C1101" t="s">
        <v>958</v>
      </c>
      <c r="D1101" t="s">
        <v>17</v>
      </c>
      <c r="E1101" t="s">
        <v>16</v>
      </c>
      <c r="F1101" t="s">
        <v>15</v>
      </c>
      <c r="G1101" t="s">
        <v>20</v>
      </c>
      <c r="H1101">
        <v>3503.7</v>
      </c>
      <c r="I1101">
        <v>11.58</v>
      </c>
      <c r="J1101">
        <v>0.93</v>
      </c>
      <c r="K1101">
        <v>31.04</v>
      </c>
      <c r="L1101">
        <v>6.38</v>
      </c>
      <c r="M1101" s="2">
        <v>3.0999999999999999E-3</v>
      </c>
      <c r="N1101" s="2">
        <v>2.8500000000000001E-2</v>
      </c>
      <c r="O1101">
        <v>5.7</v>
      </c>
      <c r="P1101">
        <v>0.53</v>
      </c>
      <c r="Q1101" s="2">
        <v>0.12609999999999999</v>
      </c>
      <c r="R1101" s="2">
        <v>0.52580000000000005</v>
      </c>
      <c r="S1101" s="2">
        <v>0.1144</v>
      </c>
      <c r="T1101">
        <v>1.18</v>
      </c>
      <c r="U1101" s="1">
        <v>45869.354166666664</v>
      </c>
      <c r="V1101">
        <v>1575.64</v>
      </c>
      <c r="W1101">
        <v>50.5</v>
      </c>
      <c r="X1101">
        <v>49.3</v>
      </c>
      <c r="Y1101" s="3">
        <f>DATE(YEAR(U1101), MONTH(U1101), DAY(U1101))</f>
        <v>45869</v>
      </c>
      <c r="Z1101" t="str">
        <f>IF(TEXT(U1101, "hh:mm") = "00:00", "08:30", TEXT(U1101, "hh:mm"))</f>
        <v>08:30</v>
      </c>
      <c r="AA1101" s="3">
        <f>WORKDAY(AB1101,-1,[1]USHolidays!$B$2:$B$11)</f>
        <v>45867</v>
      </c>
      <c r="AB1101" s="3">
        <f>IF(WEEKDAY(Y1101,2)=6,Y1101-1,IF(WEEKDAY(Y1101,2)=7,Y1101-2,IF(Z1101="08:30",IF(WEEKDAY(Y1101,2)=1,Y1101-3, Y1101-1),Y1101)))</f>
        <v>45868</v>
      </c>
      <c r="AC1101" s="3">
        <f>WORKDAY(AB1101,1,[1]USHolidays!$B$2:$B$11)</f>
        <v>45869</v>
      </c>
      <c r="AD1101">
        <f>ROUND(P1101*10, 0)</f>
        <v>5</v>
      </c>
      <c r="AE1101">
        <f>ROUND(N1101*20, 0)</f>
        <v>1</v>
      </c>
      <c r="AF1101">
        <f>ROUND(O1101, 0)</f>
        <v>6</v>
      </c>
      <c r="AG1101">
        <f>IF(J1101 = "", 999, ROUND(J1101*10, 0))</f>
        <v>9</v>
      </c>
    </row>
    <row r="1102" spans="1:33" x14ac:dyDescent="0.25">
      <c r="A1102">
        <v>102</v>
      </c>
      <c r="B1102" t="s">
        <v>957</v>
      </c>
      <c r="C1102" t="s">
        <v>956</v>
      </c>
      <c r="D1102" t="s">
        <v>60</v>
      </c>
      <c r="E1102" t="s">
        <v>94</v>
      </c>
      <c r="F1102" t="s">
        <v>390</v>
      </c>
      <c r="G1102" t="s">
        <v>11</v>
      </c>
      <c r="H1102">
        <v>11555.46</v>
      </c>
      <c r="I1102">
        <v>3355.05</v>
      </c>
      <c r="J1102">
        <v>18.22</v>
      </c>
      <c r="K1102">
        <v>33.25</v>
      </c>
      <c r="L1102">
        <v>3.03</v>
      </c>
      <c r="M1102" s="2">
        <v>5.8999999999999997E-2</v>
      </c>
      <c r="N1102" s="2">
        <v>2.8500000000000001E-2</v>
      </c>
      <c r="O1102">
        <v>5.67</v>
      </c>
      <c r="P1102">
        <v>3.15</v>
      </c>
      <c r="Q1102" s="2">
        <v>1.1000000000000001E-3</v>
      </c>
      <c r="R1102" s="2">
        <v>2.01E-2</v>
      </c>
      <c r="S1102" s="2">
        <v>-0.1066</v>
      </c>
      <c r="T1102">
        <v>1.19</v>
      </c>
      <c r="U1102" s="1">
        <v>45867.6875</v>
      </c>
      <c r="V1102">
        <v>1556.79</v>
      </c>
      <c r="W1102">
        <v>76.290000000000006</v>
      </c>
      <c r="X1102">
        <v>66.430000000000007</v>
      </c>
      <c r="Y1102" s="3">
        <f>DATE(YEAR(U1102), MONTH(U1102), DAY(U1102))</f>
        <v>45867</v>
      </c>
      <c r="Z1102" t="str">
        <f>IF(TEXT(U1102, "hh:mm") = "00:00", "08:30", TEXT(U1102, "hh:mm"))</f>
        <v>16:30</v>
      </c>
      <c r="AA1102" s="3">
        <f>WORKDAY(AB1102,-1,[1]USHolidays!$B$2:$B$11)</f>
        <v>45866</v>
      </c>
      <c r="AB1102" s="3">
        <f>IF(WEEKDAY(Y1102,2)=6,Y1102-1,IF(WEEKDAY(Y1102,2)=7,Y1102-2,IF(Z1102="08:30",IF(WEEKDAY(Y1102,2)=1,Y1102-3, Y1102-1),Y1102)))</f>
        <v>45867</v>
      </c>
      <c r="AC1102" s="3">
        <f>WORKDAY(AB1102,1,[1]USHolidays!$B$2:$B$11)</f>
        <v>45868</v>
      </c>
      <c r="AD1102">
        <f>ROUND(P1102*10, 0)</f>
        <v>32</v>
      </c>
      <c r="AE1102">
        <f>ROUND(N1102*20, 0)</f>
        <v>1</v>
      </c>
      <c r="AF1102">
        <f>ROUND(O1102, 0)</f>
        <v>6</v>
      </c>
      <c r="AG1102">
        <f>IF(J1102 = "", 999, ROUND(J1102*10, 0))</f>
        <v>182</v>
      </c>
    </row>
    <row r="1103" spans="1:33" x14ac:dyDescent="0.25">
      <c r="A1103">
        <v>197</v>
      </c>
      <c r="B1103" t="s">
        <v>955</v>
      </c>
      <c r="C1103" t="s">
        <v>954</v>
      </c>
      <c r="D1103" t="s">
        <v>716</v>
      </c>
      <c r="E1103" t="s">
        <v>25</v>
      </c>
      <c r="F1103" t="s">
        <v>107</v>
      </c>
      <c r="G1103" t="s">
        <v>11</v>
      </c>
      <c r="H1103">
        <v>266587.08</v>
      </c>
      <c r="I1103">
        <v>25.75</v>
      </c>
      <c r="J1103">
        <v>4.58</v>
      </c>
      <c r="K1103">
        <v>11.6</v>
      </c>
      <c r="L1103">
        <v>4.07</v>
      </c>
      <c r="M1103" s="2">
        <v>2.46E-2</v>
      </c>
      <c r="N1103" s="2">
        <v>2.8199999999999999E-2</v>
      </c>
      <c r="O1103">
        <v>2.34</v>
      </c>
      <c r="P1103">
        <v>0.6</v>
      </c>
      <c r="Q1103" s="2">
        <v>0.1845</v>
      </c>
      <c r="R1103" s="2">
        <v>6.25E-2</v>
      </c>
      <c r="S1103" s="2">
        <v>0.13719999999999999</v>
      </c>
      <c r="T1103">
        <v>0.99</v>
      </c>
      <c r="U1103" s="1">
        <v>45882.6875</v>
      </c>
      <c r="V1103">
        <v>20267.75</v>
      </c>
      <c r="W1103">
        <v>76.5</v>
      </c>
      <c r="X1103">
        <v>67.319999999999993</v>
      </c>
      <c r="Y1103" s="3">
        <f>DATE(YEAR(U1103), MONTH(U1103), DAY(U1103))</f>
        <v>45882</v>
      </c>
      <c r="Z1103" t="str">
        <f>IF(TEXT(U1103, "hh:mm") = "00:00", "08:30", TEXT(U1103, "hh:mm"))</f>
        <v>16:30</v>
      </c>
      <c r="AA1103" s="3">
        <f>WORKDAY(AB1103,-1,[1]USHolidays!$B$2:$B$11)</f>
        <v>45881</v>
      </c>
      <c r="AB1103" s="3">
        <f>IF(WEEKDAY(Y1103,2)=6,Y1103-1,IF(WEEKDAY(Y1103,2)=7,Y1103-2,IF(Z1103="08:30",IF(WEEKDAY(Y1103,2)=1,Y1103-3, Y1103-1),Y1103)))</f>
        <v>45882</v>
      </c>
      <c r="AC1103" s="3">
        <f>WORKDAY(AB1103,1,[1]USHolidays!$B$2:$B$11)</f>
        <v>45883</v>
      </c>
      <c r="AD1103">
        <f>ROUND(P1103*10, 0)</f>
        <v>6</v>
      </c>
      <c r="AE1103">
        <f>ROUND(N1103*20, 0)</f>
        <v>1</v>
      </c>
      <c r="AF1103">
        <f>ROUND(O1103, 0)</f>
        <v>2</v>
      </c>
      <c r="AG1103">
        <f>IF(J1103 = "", 999, ROUND(J1103*10, 0))</f>
        <v>46</v>
      </c>
    </row>
    <row r="1104" spans="1:33" x14ac:dyDescent="0.25">
      <c r="A1104">
        <v>567</v>
      </c>
      <c r="B1104" t="s">
        <v>953</v>
      </c>
      <c r="C1104" t="s">
        <v>952</v>
      </c>
      <c r="D1104" t="s">
        <v>3</v>
      </c>
      <c r="E1104" t="s">
        <v>25</v>
      </c>
      <c r="F1104" t="s">
        <v>593</v>
      </c>
      <c r="G1104" t="s">
        <v>11</v>
      </c>
      <c r="H1104">
        <v>4587.63</v>
      </c>
      <c r="I1104">
        <v>41.64</v>
      </c>
      <c r="J1104">
        <v>10.18</v>
      </c>
      <c r="K1104">
        <v>19.78</v>
      </c>
      <c r="L1104">
        <v>4.54</v>
      </c>
      <c r="M1104" s="2">
        <v>1.54E-2</v>
      </c>
      <c r="N1104" s="2">
        <v>2.8199999999999999E-2</v>
      </c>
      <c r="O1104">
        <v>2.75</v>
      </c>
      <c r="P1104">
        <v>1.1100000000000001</v>
      </c>
      <c r="Q1104" s="2">
        <v>2.9700000000000001E-2</v>
      </c>
      <c r="R1104" s="2">
        <v>0.47199999999999998</v>
      </c>
      <c r="S1104" s="2">
        <v>0.14960000000000001</v>
      </c>
      <c r="T1104">
        <v>1.1399999999999999</v>
      </c>
      <c r="U1104" s="1">
        <v>45867.6875</v>
      </c>
      <c r="V1104">
        <v>1669.69</v>
      </c>
      <c r="W1104">
        <v>36.25</v>
      </c>
      <c r="X1104">
        <v>31.5</v>
      </c>
      <c r="Y1104" s="3">
        <f>DATE(YEAR(U1104), MONTH(U1104), DAY(U1104))</f>
        <v>45867</v>
      </c>
      <c r="Z1104" t="str">
        <f>IF(TEXT(U1104, "hh:mm") = "00:00", "08:30", TEXT(U1104, "hh:mm"))</f>
        <v>16:30</v>
      </c>
      <c r="AA1104" s="3">
        <f>WORKDAY(AB1104,-1,[1]USHolidays!$B$2:$B$11)</f>
        <v>45866</v>
      </c>
      <c r="AB1104" s="3">
        <f>IF(WEEKDAY(Y1104,2)=6,Y1104-1,IF(WEEKDAY(Y1104,2)=7,Y1104-2,IF(Z1104="08:30",IF(WEEKDAY(Y1104,2)=1,Y1104-3, Y1104-1),Y1104)))</f>
        <v>45867</v>
      </c>
      <c r="AC1104" s="3">
        <f>WORKDAY(AB1104,1,[1]USHolidays!$B$2:$B$11)</f>
        <v>45868</v>
      </c>
      <c r="AD1104">
        <f>ROUND(P1104*10, 0)</f>
        <v>11</v>
      </c>
      <c r="AE1104">
        <f>ROUND(N1104*20, 0)</f>
        <v>1</v>
      </c>
      <c r="AF1104">
        <f>ROUND(O1104, 0)</f>
        <v>3</v>
      </c>
      <c r="AG1104">
        <f>IF(J1104 = "", 999, ROUND(J1104*10, 0))</f>
        <v>102</v>
      </c>
    </row>
    <row r="1105" spans="1:33" x14ac:dyDescent="0.25">
      <c r="A1105">
        <v>611</v>
      </c>
      <c r="B1105" t="s">
        <v>951</v>
      </c>
      <c r="C1105" t="s">
        <v>950</v>
      </c>
      <c r="D1105" t="s">
        <v>60</v>
      </c>
      <c r="E1105" t="s">
        <v>2</v>
      </c>
      <c r="F1105" t="s">
        <v>81</v>
      </c>
      <c r="G1105" t="s">
        <v>11</v>
      </c>
      <c r="H1105">
        <v>17317.48</v>
      </c>
      <c r="I1105">
        <v>22.81</v>
      </c>
      <c r="J1105">
        <v>1.71</v>
      </c>
      <c r="K1105">
        <v>41.51</v>
      </c>
      <c r="L1105">
        <v>37.6</v>
      </c>
      <c r="M1105" s="2">
        <v>1.2200000000000001E-2</v>
      </c>
      <c r="N1105" s="2">
        <v>2.8199999999999999E-2</v>
      </c>
      <c r="O1105">
        <v>2.27</v>
      </c>
      <c r="P1105">
        <v>1.29</v>
      </c>
      <c r="Q1105" s="2">
        <v>0.1091</v>
      </c>
      <c r="R1105" s="2">
        <v>3.0200000000000001E-2</v>
      </c>
      <c r="S1105" s="2">
        <v>0.23730000000000001</v>
      </c>
      <c r="T1105">
        <v>1.62</v>
      </c>
      <c r="U1105" s="1">
        <v>45876.354166666664</v>
      </c>
      <c r="V1105">
        <v>714.28</v>
      </c>
      <c r="W1105">
        <v>350.15</v>
      </c>
      <c r="X1105">
        <v>285.8</v>
      </c>
      <c r="Y1105" s="3">
        <f>DATE(YEAR(U1105), MONTH(U1105), DAY(U1105))</f>
        <v>45876</v>
      </c>
      <c r="Z1105" t="str">
        <f>IF(TEXT(U1105, "hh:mm") = "00:00", "08:30", TEXT(U1105, "hh:mm"))</f>
        <v>08:30</v>
      </c>
      <c r="AA1105" s="3">
        <f>WORKDAY(AB1105,-1,[1]USHolidays!$B$2:$B$11)</f>
        <v>45874</v>
      </c>
      <c r="AB1105" s="3">
        <f>IF(WEEKDAY(Y1105,2)=6,Y1105-1,IF(WEEKDAY(Y1105,2)=7,Y1105-2,IF(Z1105="08:30",IF(WEEKDAY(Y1105,2)=1,Y1105-3, Y1105-1),Y1105)))</f>
        <v>45875</v>
      </c>
      <c r="AC1105" s="3">
        <f>WORKDAY(AB1105,1,[1]USHolidays!$B$2:$B$11)</f>
        <v>45876</v>
      </c>
      <c r="AD1105">
        <f>ROUND(P1105*10, 0)</f>
        <v>13</v>
      </c>
      <c r="AE1105">
        <f>ROUND(N1105*20, 0)</f>
        <v>1</v>
      </c>
      <c r="AF1105">
        <f>ROUND(O1105, 0)</f>
        <v>2</v>
      </c>
      <c r="AG1105">
        <f>IF(J1105 = "", 999, ROUND(J1105*10, 0))</f>
        <v>17</v>
      </c>
    </row>
    <row r="1106" spans="1:33" x14ac:dyDescent="0.25">
      <c r="A1106">
        <v>502</v>
      </c>
      <c r="B1106" t="s">
        <v>949</v>
      </c>
      <c r="C1106" t="s">
        <v>948</v>
      </c>
      <c r="D1106" t="s">
        <v>3</v>
      </c>
      <c r="E1106" t="s">
        <v>25</v>
      </c>
      <c r="F1106" t="s">
        <v>208</v>
      </c>
      <c r="G1106" t="s">
        <v>11</v>
      </c>
      <c r="H1106">
        <v>7935.12</v>
      </c>
      <c r="I1106">
        <v>100.09</v>
      </c>
      <c r="J1106">
        <v>7.81</v>
      </c>
      <c r="K1106">
        <v>37.04</v>
      </c>
      <c r="L1106">
        <v>12.55</v>
      </c>
      <c r="N1106" s="2">
        <v>2.8000000000000001E-2</v>
      </c>
      <c r="O1106">
        <v>2.71</v>
      </c>
      <c r="P1106">
        <v>0.45</v>
      </c>
      <c r="Q1106" s="2">
        <v>2.2100000000000002E-2</v>
      </c>
      <c r="R1106" s="2">
        <v>0.19239999999999999</v>
      </c>
      <c r="S1106" s="2">
        <v>0.22209999999999999</v>
      </c>
      <c r="T1106">
        <v>1.36</v>
      </c>
      <c r="U1106" s="1">
        <v>45867.6875</v>
      </c>
      <c r="V1106">
        <v>1918.06</v>
      </c>
      <c r="W1106">
        <v>97.63</v>
      </c>
      <c r="X1106">
        <v>85.46</v>
      </c>
      <c r="Y1106" s="3">
        <f>DATE(YEAR(U1106), MONTH(U1106), DAY(U1106))</f>
        <v>45867</v>
      </c>
      <c r="Z1106" t="str">
        <f>IF(TEXT(U1106, "hh:mm") = "00:00", "08:30", TEXT(U1106, "hh:mm"))</f>
        <v>16:30</v>
      </c>
      <c r="AA1106" s="3">
        <f>WORKDAY(AB1106,-1,[1]USHolidays!$B$2:$B$11)</f>
        <v>45866</v>
      </c>
      <c r="AB1106" s="3">
        <f>IF(WEEKDAY(Y1106,2)=6,Y1106-1,IF(WEEKDAY(Y1106,2)=7,Y1106-2,IF(Z1106="08:30",IF(WEEKDAY(Y1106,2)=1,Y1106-3, Y1106-1),Y1106)))</f>
        <v>45867</v>
      </c>
      <c r="AC1106" s="3">
        <f>WORKDAY(AB1106,1,[1]USHolidays!$B$2:$B$11)</f>
        <v>45868</v>
      </c>
      <c r="AD1106">
        <f>ROUND(P1106*10, 0)</f>
        <v>5</v>
      </c>
      <c r="AE1106">
        <f>ROUND(N1106*20, 0)</f>
        <v>1</v>
      </c>
      <c r="AF1106">
        <f>ROUND(O1106, 0)</f>
        <v>3</v>
      </c>
      <c r="AG1106">
        <f>IF(J1106 = "", 999, ROUND(J1106*10, 0))</f>
        <v>78</v>
      </c>
    </row>
    <row r="1107" spans="1:33" x14ac:dyDescent="0.25">
      <c r="A1107">
        <v>372</v>
      </c>
      <c r="B1107" t="s">
        <v>947</v>
      </c>
      <c r="C1107" t="s">
        <v>946</v>
      </c>
      <c r="D1107" t="s">
        <v>60</v>
      </c>
      <c r="E1107" t="s">
        <v>2</v>
      </c>
      <c r="F1107" t="s">
        <v>170</v>
      </c>
      <c r="G1107" t="s">
        <v>11</v>
      </c>
      <c r="H1107">
        <v>7749.67</v>
      </c>
      <c r="I1107">
        <v>11.07</v>
      </c>
      <c r="J1107">
        <v>5.2</v>
      </c>
      <c r="K1107">
        <v>25.33</v>
      </c>
      <c r="L1107">
        <v>1.1200000000000001</v>
      </c>
      <c r="M1107" s="2">
        <v>3.9800000000000002E-2</v>
      </c>
      <c r="N1107" s="2">
        <v>2.8000000000000001E-2</v>
      </c>
      <c r="O1107">
        <v>5.07</v>
      </c>
      <c r="P1107">
        <v>0.91</v>
      </c>
      <c r="Q1107" s="2">
        <v>5.04E-2</v>
      </c>
      <c r="R1107" s="2">
        <v>-0.2</v>
      </c>
      <c r="S1107" s="2">
        <v>-0.1804</v>
      </c>
      <c r="T1107">
        <v>0.91</v>
      </c>
      <c r="U1107" s="1">
        <v>45862.354166666664</v>
      </c>
      <c r="V1107">
        <v>2426.63</v>
      </c>
      <c r="W1107">
        <v>46.33</v>
      </c>
      <c r="X1107">
        <v>30.12</v>
      </c>
      <c r="Y1107" s="3">
        <f>DATE(YEAR(U1107), MONTH(U1107), DAY(U1107))</f>
        <v>45862</v>
      </c>
      <c r="Z1107" t="str">
        <f>IF(TEXT(U1107, "hh:mm") = "00:00", "08:30", TEXT(U1107, "hh:mm"))</f>
        <v>08:30</v>
      </c>
      <c r="AA1107" s="3">
        <f>WORKDAY(AB1107,-1,[1]USHolidays!$B$2:$B$11)</f>
        <v>45860</v>
      </c>
      <c r="AB1107" s="3">
        <f>IF(WEEKDAY(Y1107,2)=6,Y1107-1,IF(WEEKDAY(Y1107,2)=7,Y1107-2,IF(Z1107="08:30",IF(WEEKDAY(Y1107,2)=1,Y1107-3, Y1107-1),Y1107)))</f>
        <v>45861</v>
      </c>
      <c r="AC1107" s="3">
        <f>WORKDAY(AB1107,1,[1]USHolidays!$B$2:$B$11)</f>
        <v>45862</v>
      </c>
      <c r="AD1107">
        <f>ROUND(P1107*10, 0)</f>
        <v>9</v>
      </c>
      <c r="AE1107">
        <f>ROUND(N1107*20, 0)</f>
        <v>1</v>
      </c>
      <c r="AF1107">
        <f>ROUND(O1107, 0)</f>
        <v>5</v>
      </c>
      <c r="AG1107">
        <f>IF(J1107 = "", 999, ROUND(J1107*10, 0))</f>
        <v>52</v>
      </c>
    </row>
    <row r="1108" spans="1:33" x14ac:dyDescent="0.25">
      <c r="A1108">
        <v>623</v>
      </c>
      <c r="B1108" t="s">
        <v>945</v>
      </c>
      <c r="C1108" t="s">
        <v>944</v>
      </c>
      <c r="D1108" t="s">
        <v>17</v>
      </c>
      <c r="E1108" t="s">
        <v>94</v>
      </c>
      <c r="F1108" t="s">
        <v>173</v>
      </c>
      <c r="G1108" t="s">
        <v>11</v>
      </c>
      <c r="H1108">
        <v>2653.8</v>
      </c>
      <c r="I1108">
        <v>24.1</v>
      </c>
      <c r="J1108">
        <v>1.77</v>
      </c>
      <c r="K1108">
        <v>10.41</v>
      </c>
      <c r="L1108">
        <v>0.89</v>
      </c>
      <c r="M1108" s="2">
        <v>3.7900000000000003E-2</v>
      </c>
      <c r="N1108" s="2">
        <v>2.8000000000000001E-2</v>
      </c>
      <c r="O1108">
        <v>5.27</v>
      </c>
      <c r="P1108">
        <v>1.41</v>
      </c>
      <c r="Q1108" s="2">
        <v>0.22839999999999999</v>
      </c>
      <c r="R1108" s="2">
        <v>0.1017</v>
      </c>
      <c r="S1108" s="2">
        <v>-6.7900000000000002E-2</v>
      </c>
      <c r="T1108">
        <v>1.26</v>
      </c>
      <c r="U1108" s="1">
        <v>45868.354166666664</v>
      </c>
      <c r="V1108">
        <v>914.47</v>
      </c>
      <c r="W1108">
        <v>22.75</v>
      </c>
      <c r="X1108">
        <v>20.04</v>
      </c>
      <c r="Y1108" s="3">
        <f>DATE(YEAR(U1108), MONTH(U1108), DAY(U1108))</f>
        <v>45868</v>
      </c>
      <c r="Z1108" t="str">
        <f>IF(TEXT(U1108, "hh:mm") = "00:00", "08:30", TEXT(U1108, "hh:mm"))</f>
        <v>08:30</v>
      </c>
      <c r="AA1108" s="3">
        <f>WORKDAY(AB1108,-1,[1]USHolidays!$B$2:$B$11)</f>
        <v>45866</v>
      </c>
      <c r="AB1108" s="3">
        <f>IF(WEEKDAY(Y1108,2)=6,Y1108-1,IF(WEEKDAY(Y1108,2)=7,Y1108-2,IF(Z1108="08:30",IF(WEEKDAY(Y1108,2)=1,Y1108-3, Y1108-1),Y1108)))</f>
        <v>45867</v>
      </c>
      <c r="AC1108" s="3">
        <f>WORKDAY(AB1108,1,[1]USHolidays!$B$2:$B$11)</f>
        <v>45868</v>
      </c>
      <c r="AD1108">
        <f>ROUND(P1108*10, 0)</f>
        <v>14</v>
      </c>
      <c r="AE1108">
        <f>ROUND(N1108*20, 0)</f>
        <v>1</v>
      </c>
      <c r="AF1108">
        <f>ROUND(O1108, 0)</f>
        <v>5</v>
      </c>
      <c r="AG1108">
        <f>IF(J1108 = "", 999, ROUND(J1108*10, 0))</f>
        <v>18</v>
      </c>
    </row>
    <row r="1109" spans="1:33" x14ac:dyDescent="0.25">
      <c r="A1109">
        <v>711</v>
      </c>
      <c r="B1109" t="s">
        <v>943</v>
      </c>
      <c r="C1109" t="s">
        <v>942</v>
      </c>
      <c r="D1109" t="s">
        <v>3</v>
      </c>
      <c r="E1109" t="s">
        <v>2</v>
      </c>
      <c r="F1109" t="s">
        <v>1</v>
      </c>
      <c r="G1109" t="s">
        <v>500</v>
      </c>
      <c r="H1109">
        <v>262453.57</v>
      </c>
      <c r="I1109">
        <v>9.2799999999999994</v>
      </c>
      <c r="K1109">
        <v>191.44</v>
      </c>
      <c r="L1109">
        <v>43.61</v>
      </c>
      <c r="M1109" s="2">
        <v>3.2899999999999999E-2</v>
      </c>
      <c r="N1109" s="2">
        <v>2.7799999999999998E-2</v>
      </c>
      <c r="O1109">
        <v>1.54</v>
      </c>
      <c r="P1109">
        <v>1.07</v>
      </c>
      <c r="Q1109" s="2">
        <v>8.77E-2</v>
      </c>
      <c r="R1109" s="2">
        <v>0.10150000000000001</v>
      </c>
      <c r="S1109" s="2">
        <v>3.4700000000000002E-2</v>
      </c>
      <c r="T1109">
        <v>0.63</v>
      </c>
      <c r="U1109" s="1">
        <v>45876.354166666664</v>
      </c>
      <c r="V1109">
        <v>449.61</v>
      </c>
      <c r="W1109">
        <v>213.31</v>
      </c>
      <c r="X1109">
        <v>201.37</v>
      </c>
      <c r="Y1109" s="3">
        <f>DATE(YEAR(U1109), MONTH(U1109), DAY(U1109))</f>
        <v>45876</v>
      </c>
      <c r="Z1109" t="str">
        <f>IF(TEXT(U1109, "hh:mm") = "00:00", "08:30", TEXT(U1109, "hh:mm"))</f>
        <v>08:30</v>
      </c>
      <c r="AA1109" s="3">
        <f>WORKDAY(AB1109,-1,[1]USHolidays!$B$2:$B$11)</f>
        <v>45874</v>
      </c>
      <c r="AB1109" s="3">
        <f>IF(WEEKDAY(Y1109,2)=6,Y1109-1,IF(WEEKDAY(Y1109,2)=7,Y1109-2,IF(Z1109="08:30",IF(WEEKDAY(Y1109,2)=1,Y1109-3, Y1109-1),Y1109)))</f>
        <v>45875</v>
      </c>
      <c r="AC1109" s="3">
        <f>WORKDAY(AB1109,1,[1]USHolidays!$B$2:$B$11)</f>
        <v>45876</v>
      </c>
      <c r="AD1109">
        <f>ROUND(P1109*10, 0)</f>
        <v>11</v>
      </c>
      <c r="AE1109">
        <f>ROUND(N1109*20, 0)</f>
        <v>1</v>
      </c>
      <c r="AF1109">
        <f>ROUND(O1109, 0)</f>
        <v>2</v>
      </c>
      <c r="AG1109">
        <f>IF(J1109 = "", 999, ROUND(J1109*10, 0))</f>
        <v>999</v>
      </c>
    </row>
    <row r="1110" spans="1:33" x14ac:dyDescent="0.25">
      <c r="A1110">
        <v>708</v>
      </c>
      <c r="B1110" t="s">
        <v>941</v>
      </c>
      <c r="C1110" t="s">
        <v>940</v>
      </c>
      <c r="D1110" t="s">
        <v>3</v>
      </c>
      <c r="E1110" t="s">
        <v>233</v>
      </c>
      <c r="F1110" t="s">
        <v>293</v>
      </c>
      <c r="G1110" t="s">
        <v>939</v>
      </c>
      <c r="H1110">
        <v>5255.99</v>
      </c>
      <c r="I1110">
        <v>11.93</v>
      </c>
      <c r="J1110">
        <v>0.2</v>
      </c>
      <c r="K1110">
        <v>6.27</v>
      </c>
      <c r="L1110">
        <v>3.66</v>
      </c>
      <c r="M1110" s="2">
        <v>4.4400000000000002E-2</v>
      </c>
      <c r="N1110" s="2">
        <v>2.7699999999999999E-2</v>
      </c>
      <c r="O1110">
        <v>1.91</v>
      </c>
      <c r="P1110">
        <v>0.79</v>
      </c>
      <c r="Q1110" s="2">
        <v>8.1900000000000001E-2</v>
      </c>
      <c r="R1110" s="2">
        <v>-7.0900000000000005E-2</v>
      </c>
      <c r="S1110" s="2">
        <v>-7.3700000000000002E-2</v>
      </c>
      <c r="T1110">
        <v>0.94</v>
      </c>
      <c r="U1110" s="1">
        <v>45882.6875</v>
      </c>
      <c r="V1110">
        <v>848.92</v>
      </c>
      <c r="W1110">
        <v>8.6300000000000008</v>
      </c>
      <c r="X1110">
        <v>6.03</v>
      </c>
      <c r="Y1110" s="3">
        <f>DATE(YEAR(U1110), MONTH(U1110), DAY(U1110))</f>
        <v>45882</v>
      </c>
      <c r="Z1110" t="str">
        <f>IF(TEXT(U1110, "hh:mm") = "00:00", "08:30", TEXT(U1110, "hh:mm"))</f>
        <v>16:30</v>
      </c>
      <c r="AA1110" s="3">
        <f>WORKDAY(AB1110,-1,[1]USHolidays!$B$2:$B$11)</f>
        <v>45881</v>
      </c>
      <c r="AB1110" s="3">
        <f>IF(WEEKDAY(Y1110,2)=6,Y1110-1,IF(WEEKDAY(Y1110,2)=7,Y1110-2,IF(Z1110="08:30",IF(WEEKDAY(Y1110,2)=1,Y1110-3, Y1110-1),Y1110)))</f>
        <v>45882</v>
      </c>
      <c r="AC1110" s="3">
        <f>WORKDAY(AB1110,1,[1]USHolidays!$B$2:$B$11)</f>
        <v>45883</v>
      </c>
      <c r="AD1110">
        <f>ROUND(P1110*10, 0)</f>
        <v>8</v>
      </c>
      <c r="AE1110">
        <f>ROUND(N1110*20, 0)</f>
        <v>1</v>
      </c>
      <c r="AF1110">
        <f>ROUND(O1110, 0)</f>
        <v>2</v>
      </c>
      <c r="AG1110">
        <f>IF(J1110 = "", 999, ROUND(J1110*10, 0))</f>
        <v>2</v>
      </c>
    </row>
    <row r="1111" spans="1:33" x14ac:dyDescent="0.25">
      <c r="A1111">
        <v>617</v>
      </c>
      <c r="B1111" t="s">
        <v>938</v>
      </c>
      <c r="C1111" t="s">
        <v>937</v>
      </c>
      <c r="D1111" t="s">
        <v>17</v>
      </c>
      <c r="E1111" t="s">
        <v>25</v>
      </c>
      <c r="F1111" t="s">
        <v>132</v>
      </c>
      <c r="G1111" t="s">
        <v>11</v>
      </c>
      <c r="H1111">
        <v>5038.84</v>
      </c>
      <c r="I1111">
        <v>55.39</v>
      </c>
      <c r="J1111">
        <v>3.56</v>
      </c>
      <c r="K1111">
        <v>15.62</v>
      </c>
      <c r="L1111">
        <v>4.41</v>
      </c>
      <c r="N1111" s="2">
        <v>2.75E-2</v>
      </c>
      <c r="O1111">
        <v>1.88</v>
      </c>
      <c r="P1111">
        <v>0.56000000000000005</v>
      </c>
      <c r="Q1111" s="2">
        <v>3.5200000000000002E-2</v>
      </c>
      <c r="R1111" s="2">
        <v>1.4764999999999999</v>
      </c>
      <c r="S1111" s="2">
        <v>1.0032000000000001</v>
      </c>
      <c r="T1111">
        <v>1.49</v>
      </c>
      <c r="U1111" s="1">
        <v>45868.6875</v>
      </c>
      <c r="V1111">
        <v>1734.08</v>
      </c>
      <c r="W1111">
        <v>52</v>
      </c>
      <c r="X1111">
        <v>49.58</v>
      </c>
      <c r="Y1111" s="3">
        <f>DATE(YEAR(U1111), MONTH(U1111), DAY(U1111))</f>
        <v>45868</v>
      </c>
      <c r="Z1111" t="str">
        <f>IF(TEXT(U1111, "hh:mm") = "00:00", "08:30", TEXT(U1111, "hh:mm"))</f>
        <v>16:30</v>
      </c>
      <c r="AA1111" s="3">
        <f>WORKDAY(AB1111,-1,[1]USHolidays!$B$2:$B$11)</f>
        <v>45867</v>
      </c>
      <c r="AB1111" s="3">
        <f>IF(WEEKDAY(Y1111,2)=6,Y1111-1,IF(WEEKDAY(Y1111,2)=7,Y1111-2,IF(Z1111="08:30",IF(WEEKDAY(Y1111,2)=1,Y1111-3, Y1111-1),Y1111)))</f>
        <v>45868</v>
      </c>
      <c r="AC1111" s="3">
        <f>WORKDAY(AB1111,1,[1]USHolidays!$B$2:$B$11)</f>
        <v>45869</v>
      </c>
      <c r="AD1111">
        <f>ROUND(P1111*10, 0)</f>
        <v>6</v>
      </c>
      <c r="AE1111">
        <f>ROUND(N1111*20, 0)</f>
        <v>1</v>
      </c>
      <c r="AF1111">
        <f>ROUND(O1111, 0)</f>
        <v>2</v>
      </c>
      <c r="AG1111">
        <f>IF(J1111 = "", 999, ROUND(J1111*10, 0))</f>
        <v>36</v>
      </c>
    </row>
    <row r="1112" spans="1:33" x14ac:dyDescent="0.25">
      <c r="A1112">
        <v>355</v>
      </c>
      <c r="B1112" t="s">
        <v>936</v>
      </c>
      <c r="C1112" t="s">
        <v>935</v>
      </c>
      <c r="D1112" t="s">
        <v>60</v>
      </c>
      <c r="E1112" t="s">
        <v>16</v>
      </c>
      <c r="F1112" t="s">
        <v>35</v>
      </c>
      <c r="G1112" t="s">
        <v>11</v>
      </c>
      <c r="H1112">
        <v>61329.34</v>
      </c>
      <c r="I1112">
        <v>22.65</v>
      </c>
      <c r="J1112">
        <v>2.72</v>
      </c>
      <c r="K1112">
        <v>13.85</v>
      </c>
      <c r="L1112">
        <v>0.09</v>
      </c>
      <c r="M1112" s="2">
        <v>4.2299999999999997E-2</v>
      </c>
      <c r="N1112" s="2">
        <v>2.75E-2</v>
      </c>
      <c r="O1112">
        <v>2.71</v>
      </c>
      <c r="P1112">
        <v>1.06</v>
      </c>
      <c r="Q1112" s="2">
        <v>0.1701</v>
      </c>
      <c r="R1112" s="2">
        <v>4.9399999999999999E-2</v>
      </c>
      <c r="S1112" s="2">
        <v>7.3000000000000001E-3</v>
      </c>
      <c r="T1112">
        <v>0.78</v>
      </c>
      <c r="U1112" s="1">
        <v>45854.6875</v>
      </c>
      <c r="V1112">
        <v>13762.74</v>
      </c>
      <c r="W1112">
        <v>31.5</v>
      </c>
      <c r="X1112">
        <v>27.6</v>
      </c>
      <c r="Y1112" s="3">
        <f>DATE(YEAR(U1112), MONTH(U1112), DAY(U1112))</f>
        <v>45854</v>
      </c>
      <c r="Z1112" t="str">
        <f>IF(TEXT(U1112, "hh:mm") = "00:00", "08:30", TEXT(U1112, "hh:mm"))</f>
        <v>16:30</v>
      </c>
      <c r="AA1112" s="3">
        <f>WORKDAY(AB1112,-1,[1]USHolidays!$B$2:$B$11)</f>
        <v>45853</v>
      </c>
      <c r="AB1112" s="3">
        <f>IF(WEEKDAY(Y1112,2)=6,Y1112-1,IF(WEEKDAY(Y1112,2)=7,Y1112-2,IF(Z1112="08:30",IF(WEEKDAY(Y1112,2)=1,Y1112-3, Y1112-1),Y1112)))</f>
        <v>45854</v>
      </c>
      <c r="AC1112" s="3">
        <f>WORKDAY(AB1112,1,[1]USHolidays!$B$2:$B$11)</f>
        <v>45855</v>
      </c>
      <c r="AD1112">
        <f>ROUND(P1112*10, 0)</f>
        <v>11</v>
      </c>
      <c r="AE1112">
        <f>ROUND(N1112*20, 0)</f>
        <v>1</v>
      </c>
      <c r="AF1112">
        <f>ROUND(O1112, 0)</f>
        <v>3</v>
      </c>
      <c r="AG1112">
        <f>IF(J1112 = "", 999, ROUND(J1112*10, 0))</f>
        <v>27</v>
      </c>
    </row>
    <row r="1113" spans="1:33" x14ac:dyDescent="0.25">
      <c r="A1113">
        <v>160</v>
      </c>
      <c r="B1113" t="s">
        <v>934</v>
      </c>
      <c r="C1113" t="s">
        <v>933</v>
      </c>
      <c r="D1113" t="s">
        <v>3</v>
      </c>
      <c r="E1113" t="s">
        <v>51</v>
      </c>
      <c r="F1113" t="s">
        <v>932</v>
      </c>
      <c r="G1113" t="s">
        <v>531</v>
      </c>
      <c r="H1113">
        <v>3770.08</v>
      </c>
      <c r="I1113">
        <v>4.93</v>
      </c>
      <c r="K1113">
        <v>1.82</v>
      </c>
      <c r="L1113">
        <v>0.28999999999999998</v>
      </c>
      <c r="M1113" s="2">
        <v>7.4899999999999994E-2</v>
      </c>
      <c r="N1113" s="2">
        <v>2.7099999999999999E-2</v>
      </c>
      <c r="O1113">
        <v>1.84</v>
      </c>
      <c r="P1113">
        <v>0.55000000000000004</v>
      </c>
      <c r="Q1113" s="2">
        <v>0.15679999999999999</v>
      </c>
      <c r="R1113" s="2">
        <v>8.7900000000000006E-2</v>
      </c>
      <c r="S1113" s="2">
        <v>0.1394</v>
      </c>
      <c r="T1113">
        <v>1.07</v>
      </c>
      <c r="U1113" s="1">
        <v>45884.354166666664</v>
      </c>
      <c r="V1113">
        <v>2825.51</v>
      </c>
      <c r="W1113">
        <v>2.4</v>
      </c>
      <c r="X1113">
        <v>1.98</v>
      </c>
      <c r="Y1113" s="3">
        <f>DATE(YEAR(U1113), MONTH(U1113), DAY(U1113))</f>
        <v>45884</v>
      </c>
      <c r="Z1113" t="str">
        <f>IF(TEXT(U1113, "hh:mm") = "00:00", "08:30", TEXT(U1113, "hh:mm"))</f>
        <v>08:30</v>
      </c>
      <c r="AA1113" s="3">
        <f>WORKDAY(AB1113,-1,[1]USHolidays!$B$2:$B$11)</f>
        <v>45882</v>
      </c>
      <c r="AB1113" s="3">
        <f>IF(WEEKDAY(Y1113,2)=6,Y1113-1,IF(WEEKDAY(Y1113,2)=7,Y1113-2,IF(Z1113="08:30",IF(WEEKDAY(Y1113,2)=1,Y1113-3, Y1113-1),Y1113)))</f>
        <v>45883</v>
      </c>
      <c r="AC1113" s="3">
        <f>WORKDAY(AB1113,1,[1]USHolidays!$B$2:$B$11)</f>
        <v>45884</v>
      </c>
      <c r="AD1113">
        <f>ROUND(P1113*10, 0)</f>
        <v>6</v>
      </c>
      <c r="AE1113">
        <f>ROUND(N1113*20, 0)</f>
        <v>1</v>
      </c>
      <c r="AF1113">
        <f>ROUND(O1113, 0)</f>
        <v>2</v>
      </c>
      <c r="AG1113">
        <f>IF(J1113 = "", 999, ROUND(J1113*10, 0))</f>
        <v>999</v>
      </c>
    </row>
    <row r="1114" spans="1:33" x14ac:dyDescent="0.25">
      <c r="A1114">
        <v>664</v>
      </c>
      <c r="B1114" t="s">
        <v>931</v>
      </c>
      <c r="C1114" t="s">
        <v>930</v>
      </c>
      <c r="D1114" t="s">
        <v>60</v>
      </c>
      <c r="E1114" t="s">
        <v>51</v>
      </c>
      <c r="F1114" t="s">
        <v>274</v>
      </c>
      <c r="G1114" t="s">
        <v>11</v>
      </c>
      <c r="H1114">
        <v>34581.31</v>
      </c>
      <c r="I1114">
        <v>20.78</v>
      </c>
      <c r="J1114">
        <v>2.98</v>
      </c>
      <c r="K1114">
        <v>41.08</v>
      </c>
      <c r="L1114">
        <v>7.0000000000000007E-2</v>
      </c>
      <c r="M1114" s="2">
        <v>3.3000000000000002E-2</v>
      </c>
      <c r="N1114" s="2">
        <v>2.7099999999999999E-2</v>
      </c>
      <c r="O1114">
        <v>5.7</v>
      </c>
      <c r="P1114">
        <v>1.55</v>
      </c>
      <c r="Q1114" s="2">
        <v>0.1787</v>
      </c>
      <c r="R1114" s="2">
        <v>-7.1999999999999998E-3</v>
      </c>
      <c r="S1114" s="2">
        <v>0.15229999999999999</v>
      </c>
      <c r="T1114">
        <v>0.41</v>
      </c>
      <c r="U1114" s="1">
        <v>45868.354166666664</v>
      </c>
      <c r="V1114">
        <v>2067.4499999999998</v>
      </c>
      <c r="W1114">
        <v>110.58</v>
      </c>
      <c r="X1114">
        <v>108.36</v>
      </c>
      <c r="Y1114" s="3">
        <f>DATE(YEAR(U1114), MONTH(U1114), DAY(U1114))</f>
        <v>45868</v>
      </c>
      <c r="Z1114" t="str">
        <f>IF(TEXT(U1114, "hh:mm") = "00:00", "08:30", TEXT(U1114, "hh:mm"))</f>
        <v>08:30</v>
      </c>
      <c r="AA1114" s="3">
        <f>WORKDAY(AB1114,-1,[1]USHolidays!$B$2:$B$11)</f>
        <v>45866</v>
      </c>
      <c r="AB1114" s="3">
        <f>IF(WEEKDAY(Y1114,2)=6,Y1114-1,IF(WEEKDAY(Y1114,2)=7,Y1114-2,IF(Z1114="08:30",IF(WEEKDAY(Y1114,2)=1,Y1114-3, Y1114-1),Y1114)))</f>
        <v>45867</v>
      </c>
      <c r="AC1114" s="3">
        <f>WORKDAY(AB1114,1,[1]USHolidays!$B$2:$B$11)</f>
        <v>45868</v>
      </c>
      <c r="AD1114">
        <f>ROUND(P1114*10, 0)</f>
        <v>16</v>
      </c>
      <c r="AE1114">
        <f>ROUND(N1114*20, 0)</f>
        <v>1</v>
      </c>
      <c r="AF1114">
        <f>ROUND(O1114, 0)</f>
        <v>6</v>
      </c>
      <c r="AG1114">
        <f>IF(J1114 = "", 999, ROUND(J1114*10, 0))</f>
        <v>30</v>
      </c>
    </row>
    <row r="1115" spans="1:33" x14ac:dyDescent="0.25">
      <c r="A1115">
        <v>274</v>
      </c>
      <c r="B1115" t="s">
        <v>929</v>
      </c>
      <c r="C1115" t="s">
        <v>928</v>
      </c>
      <c r="D1115" t="s">
        <v>60</v>
      </c>
      <c r="E1115" t="s">
        <v>25</v>
      </c>
      <c r="F1115" t="s">
        <v>132</v>
      </c>
      <c r="G1115" t="s">
        <v>11</v>
      </c>
      <c r="H1115">
        <v>53863.49</v>
      </c>
      <c r="I1115">
        <v>66.739999999999995</v>
      </c>
      <c r="J1115">
        <v>3.92</v>
      </c>
      <c r="K1115">
        <v>13.74</v>
      </c>
      <c r="L1115">
        <v>1.74</v>
      </c>
      <c r="M1115" s="2">
        <v>1.8200000000000001E-2</v>
      </c>
      <c r="N1115" s="2">
        <v>2.69E-2</v>
      </c>
      <c r="O1115">
        <v>2.65</v>
      </c>
      <c r="P1115">
        <v>0.67</v>
      </c>
      <c r="Q1115" s="2">
        <v>5.7700000000000001E-2</v>
      </c>
      <c r="R1115" s="2">
        <v>0.41710000000000003</v>
      </c>
      <c r="S1115" s="2">
        <v>0.32340000000000002</v>
      </c>
      <c r="T1115">
        <v>1.07</v>
      </c>
      <c r="U1115" s="1">
        <v>45867.354166666664</v>
      </c>
      <c r="V1115">
        <v>4789.62</v>
      </c>
      <c r="W1115">
        <v>67.38</v>
      </c>
      <c r="X1115">
        <v>62.89</v>
      </c>
      <c r="Y1115" s="3">
        <f>DATE(YEAR(U1115), MONTH(U1115), DAY(U1115))</f>
        <v>45867</v>
      </c>
      <c r="Z1115" t="str">
        <f>IF(TEXT(U1115, "hh:mm") = "00:00", "08:30", TEXT(U1115, "hh:mm"))</f>
        <v>08:30</v>
      </c>
      <c r="AA1115" s="3">
        <f>WORKDAY(AB1115,-1,[1]USHolidays!$B$2:$B$11)</f>
        <v>45863</v>
      </c>
      <c r="AB1115" s="3">
        <f>IF(WEEKDAY(Y1115,2)=6,Y1115-1,IF(WEEKDAY(Y1115,2)=7,Y1115-2,IF(Z1115="08:30",IF(WEEKDAY(Y1115,2)=1,Y1115-3, Y1115-1),Y1115)))</f>
        <v>45866</v>
      </c>
      <c r="AC1115" s="3">
        <f>WORKDAY(AB1115,1,[1]USHolidays!$B$2:$B$11)</f>
        <v>45867</v>
      </c>
      <c r="AD1115">
        <f>ROUND(P1115*10, 0)</f>
        <v>7</v>
      </c>
      <c r="AE1115">
        <f>ROUND(N1115*20, 0)</f>
        <v>1</v>
      </c>
      <c r="AF1115">
        <f>ROUND(O1115, 0)</f>
        <v>3</v>
      </c>
      <c r="AG1115">
        <f>IF(J1115 = "", 999, ROUND(J1115*10, 0))</f>
        <v>39</v>
      </c>
    </row>
    <row r="1116" spans="1:33" x14ac:dyDescent="0.25">
      <c r="A1116">
        <v>113</v>
      </c>
      <c r="B1116" t="s">
        <v>927</v>
      </c>
      <c r="C1116" t="s">
        <v>926</v>
      </c>
      <c r="D1116" t="s">
        <v>60</v>
      </c>
      <c r="E1116" t="s">
        <v>94</v>
      </c>
      <c r="F1116" t="s">
        <v>677</v>
      </c>
      <c r="G1116" t="s">
        <v>11</v>
      </c>
      <c r="H1116">
        <v>46092.6</v>
      </c>
      <c r="K1116">
        <v>-3.18</v>
      </c>
      <c r="L1116">
        <v>0.59</v>
      </c>
      <c r="M1116" s="2">
        <v>4.5699999999999998E-2</v>
      </c>
      <c r="N1116" s="2">
        <v>2.6499999999999999E-2</v>
      </c>
      <c r="O1116">
        <v>1.69</v>
      </c>
      <c r="Q1116" s="2">
        <v>-0.65580000000000005</v>
      </c>
      <c r="R1116" s="2">
        <v>1.9E-3</v>
      </c>
      <c r="S1116" s="2">
        <v>0.16750000000000001</v>
      </c>
      <c r="T1116">
        <v>0.91</v>
      </c>
      <c r="U1116" s="1">
        <v>45861.6875</v>
      </c>
      <c r="V1116">
        <v>3111.09</v>
      </c>
      <c r="W1116">
        <v>118.44</v>
      </c>
      <c r="X1116">
        <v>105.96</v>
      </c>
      <c r="Y1116" s="3">
        <f>DATE(YEAR(U1116), MONTH(U1116), DAY(U1116))</f>
        <v>45861</v>
      </c>
      <c r="Z1116" t="str">
        <f>IF(TEXT(U1116, "hh:mm") = "00:00", "08:30", TEXT(U1116, "hh:mm"))</f>
        <v>16:30</v>
      </c>
      <c r="AA1116" s="3">
        <f>WORKDAY(AB1116,-1,[1]USHolidays!$B$2:$B$11)</f>
        <v>45860</v>
      </c>
      <c r="AB1116" s="3">
        <f>IF(WEEKDAY(Y1116,2)=6,Y1116-1,IF(WEEKDAY(Y1116,2)=7,Y1116-2,IF(Z1116="08:30",IF(WEEKDAY(Y1116,2)=1,Y1116-3, Y1116-1),Y1116)))</f>
        <v>45861</v>
      </c>
      <c r="AC1116" s="3">
        <f>WORKDAY(AB1116,1,[1]USHolidays!$B$2:$B$11)</f>
        <v>45862</v>
      </c>
      <c r="AD1116">
        <f>ROUND(P1116*10, 0)</f>
        <v>0</v>
      </c>
      <c r="AE1116">
        <f>ROUND(N1116*20, 0)</f>
        <v>1</v>
      </c>
      <c r="AF1116">
        <f>ROUND(O1116, 0)</f>
        <v>2</v>
      </c>
      <c r="AG1116">
        <f>IF(J1116 = "", 999, ROUND(J1116*10, 0))</f>
        <v>999</v>
      </c>
    </row>
    <row r="1117" spans="1:33" x14ac:dyDescent="0.25">
      <c r="A1117">
        <v>8</v>
      </c>
      <c r="B1117" t="s">
        <v>925</v>
      </c>
      <c r="C1117" t="s">
        <v>924</v>
      </c>
      <c r="D1117" t="s">
        <v>3</v>
      </c>
      <c r="E1117" t="s">
        <v>2</v>
      </c>
      <c r="F1117" t="s">
        <v>325</v>
      </c>
      <c r="G1117" t="s">
        <v>11</v>
      </c>
      <c r="H1117">
        <v>6765.17</v>
      </c>
      <c r="I1117">
        <v>8.5399999999999991</v>
      </c>
      <c r="J1117">
        <v>1.06</v>
      </c>
      <c r="K1117">
        <v>-6.84</v>
      </c>
      <c r="L1117">
        <v>3.01</v>
      </c>
      <c r="M1117" s="2">
        <v>2.6700000000000002E-2</v>
      </c>
      <c r="N1117" s="2">
        <v>2.58E-2</v>
      </c>
      <c r="O1117">
        <v>1.85</v>
      </c>
      <c r="P1117">
        <v>0</v>
      </c>
      <c r="Q1117" s="2">
        <v>0.1111</v>
      </c>
      <c r="R1117" s="2">
        <v>4.8899999999999999E-2</v>
      </c>
      <c r="S1117" s="2">
        <v>-0.1754</v>
      </c>
      <c r="T1117">
        <v>1.49</v>
      </c>
      <c r="U1117" s="1">
        <v>45897.354166666664</v>
      </c>
      <c r="V1117">
        <v>5381.5</v>
      </c>
      <c r="W1117">
        <v>38.69</v>
      </c>
      <c r="X1117">
        <v>31.97</v>
      </c>
      <c r="Y1117" s="3">
        <f>DATE(YEAR(U1117), MONTH(U1117), DAY(U1117))</f>
        <v>45897</v>
      </c>
      <c r="Z1117" t="str">
        <f>IF(TEXT(U1117, "hh:mm") = "00:00", "08:30", TEXT(U1117, "hh:mm"))</f>
        <v>08:30</v>
      </c>
      <c r="AA1117" s="3">
        <f>WORKDAY(AB1117,-1,[1]USHolidays!$B$2:$B$11)</f>
        <v>45895</v>
      </c>
      <c r="AB1117" s="3">
        <f>IF(WEEKDAY(Y1117,2)=6,Y1117-1,IF(WEEKDAY(Y1117,2)=7,Y1117-2,IF(Z1117="08:30",IF(WEEKDAY(Y1117,2)=1,Y1117-3, Y1117-1),Y1117)))</f>
        <v>45896</v>
      </c>
      <c r="AC1117" s="3">
        <f>WORKDAY(AB1117,1,[1]USHolidays!$B$2:$B$11)</f>
        <v>45897</v>
      </c>
      <c r="AD1117">
        <f>ROUND(P1117*10, 0)</f>
        <v>0</v>
      </c>
      <c r="AE1117">
        <f>ROUND(N1117*20, 0)</f>
        <v>1</v>
      </c>
      <c r="AF1117">
        <f>ROUND(O1117, 0)</f>
        <v>2</v>
      </c>
      <c r="AG1117">
        <f>IF(J1117 = "", 999, ROUND(J1117*10, 0))</f>
        <v>11</v>
      </c>
    </row>
    <row r="1118" spans="1:33" x14ac:dyDescent="0.25">
      <c r="A1118">
        <v>415</v>
      </c>
      <c r="B1118" t="s">
        <v>923</v>
      </c>
      <c r="C1118" t="s">
        <v>922</v>
      </c>
      <c r="D1118" t="s">
        <v>3</v>
      </c>
      <c r="E1118" t="s">
        <v>29</v>
      </c>
      <c r="F1118" t="s">
        <v>921</v>
      </c>
      <c r="G1118" t="s">
        <v>11</v>
      </c>
      <c r="H1118">
        <v>4846.58</v>
      </c>
      <c r="I1118">
        <v>24.55</v>
      </c>
      <c r="K1118">
        <v>24.55</v>
      </c>
      <c r="L1118">
        <v>1.29</v>
      </c>
      <c r="M1118" s="2">
        <v>3.9699999999999999E-2</v>
      </c>
      <c r="N1118" s="2">
        <v>2.58E-2</v>
      </c>
      <c r="O1118">
        <v>4.7300000000000004</v>
      </c>
      <c r="P1118">
        <v>0.42</v>
      </c>
      <c r="Q1118" s="2">
        <v>5.2999999999999999E-2</v>
      </c>
      <c r="R1118" s="2">
        <v>0.13070000000000001</v>
      </c>
      <c r="S1118" s="2">
        <v>0.16550000000000001</v>
      </c>
      <c r="T1118">
        <v>0.9</v>
      </c>
      <c r="U1118" s="1">
        <v>45839.354166666664</v>
      </c>
      <c r="V1118">
        <v>575.4</v>
      </c>
      <c r="W1118">
        <v>91.33</v>
      </c>
      <c r="X1118">
        <v>87.05</v>
      </c>
      <c r="Y1118" s="3">
        <f>DATE(YEAR(U1118), MONTH(U1118), DAY(U1118))</f>
        <v>45839</v>
      </c>
      <c r="Z1118" t="str">
        <f>IF(TEXT(U1118, "hh:mm") = "00:00", "08:30", TEXT(U1118, "hh:mm"))</f>
        <v>08:30</v>
      </c>
      <c r="AA1118" s="3">
        <f>WORKDAY(AB1118,-1,[1]USHolidays!$B$2:$B$11)</f>
        <v>45835</v>
      </c>
      <c r="AB1118" s="3">
        <f>IF(WEEKDAY(Y1118,2)=6,Y1118-1,IF(WEEKDAY(Y1118,2)=7,Y1118-2,IF(Z1118="08:30",IF(WEEKDAY(Y1118,2)=1,Y1118-3, Y1118-1),Y1118)))</f>
        <v>45838</v>
      </c>
      <c r="AC1118" s="3">
        <f>WORKDAY(AB1118,1,[1]USHolidays!$B$2:$B$11)</f>
        <v>45839</v>
      </c>
      <c r="AD1118">
        <f>ROUND(P1118*10, 0)</f>
        <v>4</v>
      </c>
      <c r="AE1118">
        <f>ROUND(N1118*20, 0)</f>
        <v>1</v>
      </c>
      <c r="AF1118">
        <f>ROUND(O1118, 0)</f>
        <v>5</v>
      </c>
      <c r="AG1118">
        <f>IF(J1118 = "", 999, ROUND(J1118*10, 0))</f>
        <v>999</v>
      </c>
    </row>
    <row r="1119" spans="1:33" x14ac:dyDescent="0.25">
      <c r="A1119">
        <v>133</v>
      </c>
      <c r="B1119" t="s">
        <v>920</v>
      </c>
      <c r="C1119" t="s">
        <v>919</v>
      </c>
      <c r="D1119" t="s">
        <v>359</v>
      </c>
      <c r="E1119" t="s">
        <v>233</v>
      </c>
      <c r="F1119" t="s">
        <v>293</v>
      </c>
      <c r="G1119" t="s">
        <v>11</v>
      </c>
      <c r="H1119">
        <v>126945.94</v>
      </c>
      <c r="I1119">
        <v>8.35</v>
      </c>
      <c r="J1119">
        <v>1.61</v>
      </c>
      <c r="K1119">
        <v>23.14</v>
      </c>
      <c r="L1119">
        <v>2.31</v>
      </c>
      <c r="M1119" s="2">
        <v>3.8800000000000001E-2</v>
      </c>
      <c r="N1119" s="2">
        <v>2.58E-2</v>
      </c>
      <c r="O1119">
        <v>2.44</v>
      </c>
      <c r="P1119">
        <v>1.1399999999999999</v>
      </c>
      <c r="Q1119" s="2">
        <v>0.12720000000000001</v>
      </c>
      <c r="R1119" s="2">
        <v>-5.7999999999999996E-3</v>
      </c>
      <c r="S1119" s="2">
        <v>-9.4100000000000003E-2</v>
      </c>
      <c r="T1119">
        <v>0.92</v>
      </c>
      <c r="U1119" s="1">
        <v>45869.354166666664</v>
      </c>
      <c r="V1119">
        <v>20153.28</v>
      </c>
      <c r="W1119">
        <v>40.619999999999997</v>
      </c>
      <c r="X1119">
        <v>34</v>
      </c>
      <c r="Y1119" s="3">
        <f>DATE(YEAR(U1119), MONTH(U1119), DAY(U1119))</f>
        <v>45869</v>
      </c>
      <c r="Z1119" t="str">
        <f>IF(TEXT(U1119, "hh:mm") = "00:00", "08:30", TEXT(U1119, "hh:mm"))</f>
        <v>08:30</v>
      </c>
      <c r="AA1119" s="3">
        <f>WORKDAY(AB1119,-1,[1]USHolidays!$B$2:$B$11)</f>
        <v>45867</v>
      </c>
      <c r="AB1119" s="3">
        <f>IF(WEEKDAY(Y1119,2)=6,Y1119-1,IF(WEEKDAY(Y1119,2)=7,Y1119-2,IF(Z1119="08:30",IF(WEEKDAY(Y1119,2)=1,Y1119-3, Y1119-1),Y1119)))</f>
        <v>45868</v>
      </c>
      <c r="AC1119" s="3">
        <f>WORKDAY(AB1119,1,[1]USHolidays!$B$2:$B$11)</f>
        <v>45869</v>
      </c>
      <c r="AD1119">
        <f>ROUND(P1119*10, 0)</f>
        <v>11</v>
      </c>
      <c r="AE1119">
        <f>ROUND(N1119*20, 0)</f>
        <v>1</v>
      </c>
      <c r="AF1119">
        <f>ROUND(O1119, 0)</f>
        <v>2</v>
      </c>
      <c r="AG1119">
        <f>IF(J1119 = "", 999, ROUND(J1119*10, 0))</f>
        <v>16</v>
      </c>
    </row>
    <row r="1120" spans="1:33" x14ac:dyDescent="0.25">
      <c r="A1120">
        <v>272</v>
      </c>
      <c r="B1120" t="s">
        <v>918</v>
      </c>
      <c r="C1120" t="s">
        <v>917</v>
      </c>
      <c r="D1120" t="s">
        <v>60</v>
      </c>
      <c r="E1120" t="s">
        <v>2</v>
      </c>
      <c r="F1120" t="s">
        <v>21</v>
      </c>
      <c r="G1120" t="s">
        <v>11</v>
      </c>
      <c r="H1120">
        <v>26575.35</v>
      </c>
      <c r="I1120">
        <v>26.29</v>
      </c>
      <c r="J1120">
        <v>1.37</v>
      </c>
      <c r="K1120">
        <v>6.76</v>
      </c>
      <c r="L1120">
        <v>71.31</v>
      </c>
      <c r="M1120" s="2">
        <v>4.8999999999999998E-3</v>
      </c>
      <c r="N1120" s="2">
        <v>2.5600000000000001E-2</v>
      </c>
      <c r="O1120">
        <v>3.74</v>
      </c>
      <c r="P1120">
        <v>7.75</v>
      </c>
      <c r="Q1120" s="2">
        <v>7.9399999999999998E-2</v>
      </c>
      <c r="R1120" s="2">
        <v>0.33650000000000002</v>
      </c>
      <c r="S1120" s="2">
        <v>0.15279999999999999</v>
      </c>
      <c r="T1120">
        <v>1.56</v>
      </c>
      <c r="U1120" s="1">
        <v>45876.6875</v>
      </c>
      <c r="V1120">
        <v>1771.37</v>
      </c>
      <c r="W1120">
        <v>222.16</v>
      </c>
      <c r="X1120">
        <v>214.81</v>
      </c>
      <c r="Y1120" s="3">
        <f>DATE(YEAR(U1120), MONTH(U1120), DAY(U1120))</f>
        <v>45876</v>
      </c>
      <c r="Z1120" t="str">
        <f>IF(TEXT(U1120, "hh:mm") = "00:00", "08:30", TEXT(U1120, "hh:mm"))</f>
        <v>16:30</v>
      </c>
      <c r="AA1120" s="3">
        <f>WORKDAY(AB1120,-1,[1]USHolidays!$B$2:$B$11)</f>
        <v>45875</v>
      </c>
      <c r="AB1120" s="3">
        <f>IF(WEEKDAY(Y1120,2)=6,Y1120-1,IF(WEEKDAY(Y1120,2)=7,Y1120-2,IF(Z1120="08:30",IF(WEEKDAY(Y1120,2)=1,Y1120-3, Y1120-1),Y1120)))</f>
        <v>45876</v>
      </c>
      <c r="AC1120" s="3">
        <f>WORKDAY(AB1120,1,[1]USHolidays!$B$2:$B$11)</f>
        <v>45877</v>
      </c>
      <c r="AD1120">
        <f>ROUND(P1120*10, 0)</f>
        <v>78</v>
      </c>
      <c r="AE1120">
        <f>ROUND(N1120*20, 0)</f>
        <v>1</v>
      </c>
      <c r="AF1120">
        <f>ROUND(O1120, 0)</f>
        <v>4</v>
      </c>
      <c r="AG1120">
        <f>IF(J1120 = "", 999, ROUND(J1120*10, 0))</f>
        <v>14</v>
      </c>
    </row>
    <row r="1121" spans="1:33" x14ac:dyDescent="0.25">
      <c r="A1121">
        <v>393</v>
      </c>
      <c r="B1121" t="s">
        <v>916</v>
      </c>
      <c r="C1121" t="s">
        <v>915</v>
      </c>
      <c r="D1121" t="s">
        <v>3</v>
      </c>
      <c r="E1121" t="s">
        <v>88</v>
      </c>
      <c r="F1121" t="s">
        <v>642</v>
      </c>
      <c r="G1121" t="s">
        <v>56</v>
      </c>
      <c r="H1121">
        <v>2213.42</v>
      </c>
      <c r="I1121">
        <v>10.29</v>
      </c>
      <c r="K1121">
        <v>33.32</v>
      </c>
      <c r="L1121">
        <v>16.13</v>
      </c>
      <c r="M1121" s="2">
        <v>2.3099999999999999E-2</v>
      </c>
      <c r="N1121" s="2">
        <v>2.53E-2</v>
      </c>
      <c r="O1121">
        <v>1.82</v>
      </c>
      <c r="P1121">
        <v>1.44</v>
      </c>
      <c r="Q1121" s="2">
        <v>6.0199999999999997E-2</v>
      </c>
      <c r="R1121" s="2">
        <v>3.3399999999999999E-2</v>
      </c>
      <c r="S1121" s="2">
        <v>-0.34239999999999998</v>
      </c>
      <c r="T1121">
        <v>0.93</v>
      </c>
      <c r="U1121" s="1">
        <v>45869.354166666664</v>
      </c>
      <c r="V1121">
        <v>616.57000000000005</v>
      </c>
      <c r="W1121">
        <v>47.5</v>
      </c>
      <c r="X1121">
        <v>32.840000000000003</v>
      </c>
      <c r="Y1121" s="3">
        <f>DATE(YEAR(U1121), MONTH(U1121), DAY(U1121))</f>
        <v>45869</v>
      </c>
      <c r="Z1121" t="str">
        <f>IF(TEXT(U1121, "hh:mm") = "00:00", "08:30", TEXT(U1121, "hh:mm"))</f>
        <v>08:30</v>
      </c>
      <c r="AA1121" s="3">
        <f>WORKDAY(AB1121,-1,[1]USHolidays!$B$2:$B$11)</f>
        <v>45867</v>
      </c>
      <c r="AB1121" s="3">
        <f>IF(WEEKDAY(Y1121,2)=6,Y1121-1,IF(WEEKDAY(Y1121,2)=7,Y1121-2,IF(Z1121="08:30",IF(WEEKDAY(Y1121,2)=1,Y1121-3, Y1121-1),Y1121)))</f>
        <v>45868</v>
      </c>
      <c r="AC1121" s="3">
        <f>WORKDAY(AB1121,1,[1]USHolidays!$B$2:$B$11)</f>
        <v>45869</v>
      </c>
      <c r="AD1121">
        <f>ROUND(P1121*10, 0)</f>
        <v>14</v>
      </c>
      <c r="AE1121">
        <f>ROUND(N1121*20, 0)</f>
        <v>1</v>
      </c>
      <c r="AF1121">
        <f>ROUND(O1121, 0)</f>
        <v>2</v>
      </c>
      <c r="AG1121">
        <f>IF(J1121 = "", 999, ROUND(J1121*10, 0))</f>
        <v>999</v>
      </c>
    </row>
    <row r="1122" spans="1:33" x14ac:dyDescent="0.25">
      <c r="A1122">
        <v>79</v>
      </c>
      <c r="B1122" t="s">
        <v>914</v>
      </c>
      <c r="C1122" t="s">
        <v>913</v>
      </c>
      <c r="D1122" t="s">
        <v>17</v>
      </c>
      <c r="E1122" t="s">
        <v>88</v>
      </c>
      <c r="F1122" t="s">
        <v>320</v>
      </c>
      <c r="G1122" t="s">
        <v>11</v>
      </c>
      <c r="H1122">
        <v>3434.6</v>
      </c>
      <c r="I1122">
        <v>29.04</v>
      </c>
      <c r="J1122">
        <v>3.04</v>
      </c>
      <c r="K1122">
        <v>25.76</v>
      </c>
      <c r="L1122">
        <v>5.18</v>
      </c>
      <c r="M1122" s="2">
        <v>2.1999999999999999E-2</v>
      </c>
      <c r="N1122" s="2">
        <v>2.5100000000000001E-2</v>
      </c>
      <c r="O1122">
        <v>2.06</v>
      </c>
      <c r="P1122">
        <v>0.86</v>
      </c>
      <c r="Q1122" s="2">
        <v>3.6499999999999998E-2</v>
      </c>
      <c r="R1122" s="2">
        <v>3.8199999999999998E-2</v>
      </c>
      <c r="S1122" s="2">
        <v>-8.1699999999999995E-2</v>
      </c>
      <c r="T1122">
        <v>1.39</v>
      </c>
      <c r="U1122" s="1">
        <v>45870.354166666664</v>
      </c>
      <c r="V1122">
        <v>718.33</v>
      </c>
      <c r="W1122">
        <v>42.38</v>
      </c>
      <c r="X1122">
        <v>37.520000000000003</v>
      </c>
      <c r="Y1122" s="3">
        <f>DATE(YEAR(U1122), MONTH(U1122), DAY(U1122))</f>
        <v>45870</v>
      </c>
      <c r="Z1122" t="str">
        <f>IF(TEXT(U1122, "hh:mm") = "00:00", "08:30", TEXT(U1122, "hh:mm"))</f>
        <v>08:30</v>
      </c>
      <c r="AA1122" s="3">
        <f>WORKDAY(AB1122,-1,[1]USHolidays!$B$2:$B$11)</f>
        <v>45868</v>
      </c>
      <c r="AB1122" s="3">
        <f>IF(WEEKDAY(Y1122,2)=6,Y1122-1,IF(WEEKDAY(Y1122,2)=7,Y1122-2,IF(Z1122="08:30",IF(WEEKDAY(Y1122,2)=1,Y1122-3, Y1122-1),Y1122)))</f>
        <v>45869</v>
      </c>
      <c r="AC1122" s="3">
        <f>WORKDAY(AB1122,1,[1]USHolidays!$B$2:$B$11)</f>
        <v>45870</v>
      </c>
      <c r="AD1122">
        <f>ROUND(P1122*10, 0)</f>
        <v>9</v>
      </c>
      <c r="AE1122">
        <f>ROUND(N1122*20, 0)</f>
        <v>1</v>
      </c>
      <c r="AF1122">
        <f>ROUND(O1122, 0)</f>
        <v>2</v>
      </c>
      <c r="AG1122">
        <f>IF(J1122 = "", 999, ROUND(J1122*10, 0))</f>
        <v>30</v>
      </c>
    </row>
    <row r="1123" spans="1:33" x14ac:dyDescent="0.25">
      <c r="A1123">
        <v>659</v>
      </c>
      <c r="B1123" t="s">
        <v>912</v>
      </c>
      <c r="C1123" t="s">
        <v>911</v>
      </c>
      <c r="D1123" t="s">
        <v>3</v>
      </c>
      <c r="E1123" t="s">
        <v>8</v>
      </c>
      <c r="F1123" t="s">
        <v>484</v>
      </c>
      <c r="G1123" t="s">
        <v>114</v>
      </c>
      <c r="H1123">
        <v>16356.14</v>
      </c>
      <c r="I1123">
        <v>33.409999999999997</v>
      </c>
      <c r="J1123">
        <v>2.4500000000000002</v>
      </c>
      <c r="K1123">
        <v>12.66</v>
      </c>
      <c r="L1123">
        <v>1.55</v>
      </c>
      <c r="M1123" s="2">
        <v>2.1700000000000001E-2</v>
      </c>
      <c r="N1123" s="2">
        <v>2.5000000000000001E-2</v>
      </c>
      <c r="O1123">
        <v>2.71</v>
      </c>
      <c r="P1123">
        <v>0.62</v>
      </c>
      <c r="Q1123" s="2">
        <v>8.2699999999999996E-2</v>
      </c>
      <c r="R1123" s="2">
        <v>0.3201</v>
      </c>
      <c r="S1123" s="2">
        <v>0.5252</v>
      </c>
      <c r="T1123">
        <v>0.71</v>
      </c>
      <c r="U1123" s="1">
        <v>45874.354166666664</v>
      </c>
      <c r="V1123">
        <v>977.21</v>
      </c>
      <c r="W1123">
        <v>36.51</v>
      </c>
      <c r="X1123">
        <v>37.49</v>
      </c>
      <c r="Y1123" s="3">
        <f>DATE(YEAR(U1123), MONTH(U1123), DAY(U1123))</f>
        <v>45874</v>
      </c>
      <c r="Z1123" t="str">
        <f>IF(TEXT(U1123, "hh:mm") = "00:00", "08:30", TEXT(U1123, "hh:mm"))</f>
        <v>08:30</v>
      </c>
      <c r="AA1123" s="3">
        <f>WORKDAY(AB1123,-1,[1]USHolidays!$B$2:$B$11)</f>
        <v>45870</v>
      </c>
      <c r="AB1123" s="3">
        <f>IF(WEEKDAY(Y1123,2)=6,Y1123-1,IF(WEEKDAY(Y1123,2)=7,Y1123-2,IF(Z1123="08:30",IF(WEEKDAY(Y1123,2)=1,Y1123-3, Y1123-1),Y1123)))</f>
        <v>45873</v>
      </c>
      <c r="AC1123" s="3">
        <f>WORKDAY(AB1123,1,[1]USHolidays!$B$2:$B$11)</f>
        <v>45874</v>
      </c>
      <c r="AD1123">
        <f>ROUND(P1123*10, 0)</f>
        <v>6</v>
      </c>
      <c r="AE1123">
        <f>ROUND(N1123*20, 0)</f>
        <v>1</v>
      </c>
      <c r="AF1123">
        <f>ROUND(O1123, 0)</f>
        <v>3</v>
      </c>
      <c r="AG1123">
        <f>IF(J1123 = "", 999, ROUND(J1123*10, 0))</f>
        <v>25</v>
      </c>
    </row>
    <row r="1124" spans="1:33" x14ac:dyDescent="0.25">
      <c r="A1124">
        <v>269</v>
      </c>
      <c r="B1124" t="s">
        <v>910</v>
      </c>
      <c r="C1124" t="s">
        <v>909</v>
      </c>
      <c r="D1124" t="s">
        <v>60</v>
      </c>
      <c r="E1124" t="s">
        <v>51</v>
      </c>
      <c r="F1124" t="s">
        <v>274</v>
      </c>
      <c r="G1124" t="s">
        <v>11</v>
      </c>
      <c r="H1124">
        <v>16640.23</v>
      </c>
      <c r="I1124">
        <v>19.899999999999999</v>
      </c>
      <c r="J1124">
        <v>3.33</v>
      </c>
      <c r="K1124">
        <v>43.27</v>
      </c>
      <c r="L1124">
        <v>0.14000000000000001</v>
      </c>
      <c r="M1124" s="2">
        <v>3.7199999999999997E-2</v>
      </c>
      <c r="N1124" s="2">
        <v>2.5000000000000001E-2</v>
      </c>
      <c r="O1124">
        <v>5.2</v>
      </c>
      <c r="P1124">
        <v>1.49</v>
      </c>
      <c r="Q1124" s="2">
        <v>0.14410000000000001</v>
      </c>
      <c r="R1124" s="2">
        <v>9.6799999999999997E-2</v>
      </c>
      <c r="S1124" s="2">
        <v>0.17469999999999999</v>
      </c>
      <c r="T1124">
        <v>0.55000000000000004</v>
      </c>
      <c r="U1124" s="1">
        <v>45876.354166666664</v>
      </c>
      <c r="V1124">
        <v>2377.27</v>
      </c>
      <c r="W1124">
        <v>76.75</v>
      </c>
      <c r="X1124">
        <v>72.3</v>
      </c>
      <c r="Y1124" s="3">
        <f>DATE(YEAR(U1124), MONTH(U1124), DAY(U1124))</f>
        <v>45876</v>
      </c>
      <c r="Z1124" t="str">
        <f>IF(TEXT(U1124, "hh:mm") = "00:00", "08:30", TEXT(U1124, "hh:mm"))</f>
        <v>08:30</v>
      </c>
      <c r="AA1124" s="3">
        <f>WORKDAY(AB1124,-1,[1]USHolidays!$B$2:$B$11)</f>
        <v>45874</v>
      </c>
      <c r="AB1124" s="3">
        <f>IF(WEEKDAY(Y1124,2)=6,Y1124-1,IF(WEEKDAY(Y1124,2)=7,Y1124-2,IF(Z1124="08:30",IF(WEEKDAY(Y1124,2)=1,Y1124-3, Y1124-1),Y1124)))</f>
        <v>45875</v>
      </c>
      <c r="AC1124" s="3">
        <f>WORKDAY(AB1124,1,[1]USHolidays!$B$2:$B$11)</f>
        <v>45876</v>
      </c>
      <c r="AD1124">
        <f>ROUND(P1124*10, 0)</f>
        <v>15</v>
      </c>
      <c r="AE1124">
        <f>ROUND(N1124*20, 0)</f>
        <v>1</v>
      </c>
      <c r="AF1124">
        <f>ROUND(O1124, 0)</f>
        <v>5</v>
      </c>
      <c r="AG1124">
        <f>IF(J1124 = "", 999, ROUND(J1124*10, 0))</f>
        <v>33</v>
      </c>
    </row>
    <row r="1125" spans="1:33" x14ac:dyDescent="0.25">
      <c r="A1125">
        <v>59</v>
      </c>
      <c r="B1125" t="s">
        <v>908</v>
      </c>
      <c r="C1125" t="s">
        <v>907</v>
      </c>
      <c r="D1125" t="s">
        <v>17</v>
      </c>
      <c r="E1125" t="s">
        <v>94</v>
      </c>
      <c r="F1125" t="s">
        <v>688</v>
      </c>
      <c r="G1125" t="s">
        <v>11</v>
      </c>
      <c r="H1125">
        <v>3050.05</v>
      </c>
      <c r="I1125">
        <v>17.02</v>
      </c>
      <c r="K1125">
        <v>13.5</v>
      </c>
      <c r="L1125">
        <v>0.18</v>
      </c>
      <c r="M1125" s="2">
        <v>7.51E-2</v>
      </c>
      <c r="N1125" s="2">
        <v>2.4799999999999999E-2</v>
      </c>
      <c r="O1125">
        <v>5.0999999999999996</v>
      </c>
      <c r="P1125">
        <v>0.51</v>
      </c>
      <c r="Q1125" s="2">
        <v>0.12709999999999999</v>
      </c>
      <c r="R1125" s="2">
        <v>0.1114</v>
      </c>
      <c r="S1125" s="2">
        <v>-0.16159999999999999</v>
      </c>
      <c r="T1125">
        <v>1.04</v>
      </c>
      <c r="U1125" s="1">
        <v>45875.6875</v>
      </c>
      <c r="V1125">
        <v>3202.3</v>
      </c>
      <c r="W1125">
        <v>13.4</v>
      </c>
      <c r="X1125">
        <v>12.87</v>
      </c>
      <c r="Y1125" s="3">
        <f>DATE(YEAR(U1125), MONTH(U1125), DAY(U1125))</f>
        <v>45875</v>
      </c>
      <c r="Z1125" t="str">
        <f>IF(TEXT(U1125, "hh:mm") = "00:00", "08:30", TEXT(U1125, "hh:mm"))</f>
        <v>16:30</v>
      </c>
      <c r="AA1125" s="3">
        <f>WORKDAY(AB1125,-1,[1]USHolidays!$B$2:$B$11)</f>
        <v>45874</v>
      </c>
      <c r="AB1125" s="3">
        <f>IF(WEEKDAY(Y1125,2)=6,Y1125-1,IF(WEEKDAY(Y1125,2)=7,Y1125-2,IF(Z1125="08:30",IF(WEEKDAY(Y1125,2)=1,Y1125-3, Y1125-1),Y1125)))</f>
        <v>45875</v>
      </c>
      <c r="AC1125" s="3">
        <f>WORKDAY(AB1125,1,[1]USHolidays!$B$2:$B$11)</f>
        <v>45876</v>
      </c>
      <c r="AD1125">
        <f>ROUND(P1125*10, 0)</f>
        <v>5</v>
      </c>
      <c r="AE1125">
        <f>ROUND(N1125*20, 0)</f>
        <v>0</v>
      </c>
      <c r="AF1125">
        <f>ROUND(O1125, 0)</f>
        <v>5</v>
      </c>
      <c r="AG1125">
        <f>IF(J1125 = "", 999, ROUND(J1125*10, 0))</f>
        <v>999</v>
      </c>
    </row>
    <row r="1126" spans="1:33" x14ac:dyDescent="0.25">
      <c r="A1126">
        <v>626</v>
      </c>
      <c r="B1126" t="s">
        <v>906</v>
      </c>
      <c r="C1126" t="s">
        <v>905</v>
      </c>
      <c r="D1126" t="s">
        <v>3</v>
      </c>
      <c r="E1126" t="s">
        <v>47</v>
      </c>
      <c r="F1126" t="s">
        <v>69</v>
      </c>
      <c r="G1126" t="s">
        <v>114</v>
      </c>
      <c r="H1126">
        <v>146947.9</v>
      </c>
      <c r="I1126">
        <v>24.17</v>
      </c>
      <c r="J1126">
        <v>3.03</v>
      </c>
      <c r="K1126">
        <v>8.35</v>
      </c>
      <c r="L1126">
        <v>3.15</v>
      </c>
      <c r="M1126" s="2">
        <v>3.56E-2</v>
      </c>
      <c r="N1126" s="2">
        <v>2.47E-2</v>
      </c>
      <c r="O1126">
        <v>1.32</v>
      </c>
      <c r="P1126">
        <v>1.53</v>
      </c>
      <c r="Q1126" s="2">
        <v>9.4500000000000001E-2</v>
      </c>
      <c r="R1126" s="2">
        <v>-5.7599999999999998E-2</v>
      </c>
      <c r="S1126" s="2">
        <v>5.6300000000000003E-2</v>
      </c>
      <c r="T1126">
        <v>0.37</v>
      </c>
      <c r="U1126" s="1">
        <v>45869.354166666664</v>
      </c>
      <c r="V1126">
        <v>2086.42</v>
      </c>
      <c r="W1126">
        <v>67.44</v>
      </c>
      <c r="X1126">
        <v>59.89</v>
      </c>
      <c r="Y1126" s="3">
        <f>DATE(YEAR(U1126), MONTH(U1126), DAY(U1126))</f>
        <v>45869</v>
      </c>
      <c r="Z1126" t="str">
        <f>IF(TEXT(U1126, "hh:mm") = "00:00", "08:30", TEXT(U1126, "hh:mm"))</f>
        <v>08:30</v>
      </c>
      <c r="AA1126" s="3">
        <f>WORKDAY(AB1126,-1,[1]USHolidays!$B$2:$B$11)</f>
        <v>45867</v>
      </c>
      <c r="AB1126" s="3">
        <f>IF(WEEKDAY(Y1126,2)=6,Y1126-1,IF(WEEKDAY(Y1126,2)=7,Y1126-2,IF(Z1126="08:30",IF(WEEKDAY(Y1126,2)=1,Y1126-3, Y1126-1),Y1126)))</f>
        <v>45868</v>
      </c>
      <c r="AC1126" s="3">
        <f>WORKDAY(AB1126,1,[1]USHolidays!$B$2:$B$11)</f>
        <v>45869</v>
      </c>
      <c r="AD1126">
        <f>ROUND(P1126*10, 0)</f>
        <v>15</v>
      </c>
      <c r="AE1126">
        <f>ROUND(N1126*20, 0)</f>
        <v>0</v>
      </c>
      <c r="AF1126">
        <f>ROUND(O1126, 0)</f>
        <v>1</v>
      </c>
      <c r="AG1126">
        <f>IF(J1126 = "", 999, ROUND(J1126*10, 0))</f>
        <v>30</v>
      </c>
    </row>
    <row r="1127" spans="1:33" x14ac:dyDescent="0.25">
      <c r="A1127">
        <v>722</v>
      </c>
      <c r="B1127" t="s">
        <v>904</v>
      </c>
      <c r="C1127" t="s">
        <v>903</v>
      </c>
      <c r="D1127" t="s">
        <v>60</v>
      </c>
      <c r="E1127" t="s">
        <v>25</v>
      </c>
      <c r="F1127" t="s">
        <v>593</v>
      </c>
      <c r="G1127" t="s">
        <v>11</v>
      </c>
      <c r="H1127">
        <v>19651.490000000002</v>
      </c>
      <c r="I1127">
        <v>70.510000000000005</v>
      </c>
      <c r="J1127">
        <v>6.74</v>
      </c>
      <c r="K1127">
        <v>23.9</v>
      </c>
      <c r="L1127">
        <v>1.1200000000000001</v>
      </c>
      <c r="N1127" s="2">
        <v>2.4400000000000002E-2</v>
      </c>
      <c r="O1127">
        <v>4.33</v>
      </c>
      <c r="P1127">
        <v>0.27</v>
      </c>
      <c r="Q1127" s="2">
        <v>8.0199999999999994E-2</v>
      </c>
      <c r="R1127" s="2">
        <v>0.16650000000000001</v>
      </c>
      <c r="S1127" s="2">
        <v>0.16869999999999999</v>
      </c>
      <c r="T1127">
        <v>1.67</v>
      </c>
      <c r="U1127" s="1">
        <v>45875.354166666664</v>
      </c>
      <c r="V1127">
        <v>1607.17</v>
      </c>
      <c r="W1127">
        <v>94.88</v>
      </c>
      <c r="X1127">
        <v>82.58</v>
      </c>
      <c r="Y1127" s="3">
        <f>DATE(YEAR(U1127), MONTH(U1127), DAY(U1127))</f>
        <v>45875</v>
      </c>
      <c r="Z1127" t="str">
        <f>IF(TEXT(U1127, "hh:mm") = "00:00", "08:30", TEXT(U1127, "hh:mm"))</f>
        <v>08:30</v>
      </c>
      <c r="AA1127" s="3">
        <f>WORKDAY(AB1127,-1,[1]USHolidays!$B$2:$B$11)</f>
        <v>45873</v>
      </c>
      <c r="AB1127" s="3">
        <f>IF(WEEKDAY(Y1127,2)=6,Y1127-1,IF(WEEKDAY(Y1127,2)=7,Y1127-2,IF(Z1127="08:30",IF(WEEKDAY(Y1127,2)=1,Y1127-3, Y1127-1),Y1127)))</f>
        <v>45874</v>
      </c>
      <c r="AC1127" s="3">
        <f>WORKDAY(AB1127,1,[1]USHolidays!$B$2:$B$11)</f>
        <v>45875</v>
      </c>
      <c r="AD1127">
        <f>ROUND(P1127*10, 0)</f>
        <v>3</v>
      </c>
      <c r="AE1127">
        <f>ROUND(N1127*20, 0)</f>
        <v>0</v>
      </c>
      <c r="AF1127">
        <f>ROUND(O1127, 0)</f>
        <v>4</v>
      </c>
      <c r="AG1127">
        <f>IF(J1127 = "", 999, ROUND(J1127*10, 0))</f>
        <v>67</v>
      </c>
    </row>
    <row r="1128" spans="1:33" x14ac:dyDescent="0.25">
      <c r="A1128">
        <v>339</v>
      </c>
      <c r="B1128" t="s">
        <v>902</v>
      </c>
      <c r="C1128" t="s">
        <v>901</v>
      </c>
      <c r="D1128" t="s">
        <v>60</v>
      </c>
      <c r="E1128" t="s">
        <v>29</v>
      </c>
      <c r="F1128" t="s">
        <v>163</v>
      </c>
      <c r="G1128" t="s">
        <v>11</v>
      </c>
      <c r="H1128">
        <v>74205.179999999993</v>
      </c>
      <c r="I1128">
        <v>22.22</v>
      </c>
      <c r="J1128">
        <v>34.18</v>
      </c>
      <c r="K1128">
        <v>11.06</v>
      </c>
      <c r="L1128">
        <v>2.69</v>
      </c>
      <c r="M1128" s="2">
        <v>2.4E-2</v>
      </c>
      <c r="N1128" s="2">
        <v>2.4199999999999999E-2</v>
      </c>
      <c r="O1128">
        <v>6.14</v>
      </c>
      <c r="P1128">
        <v>2.78</v>
      </c>
      <c r="Q1128" s="2">
        <v>0.21310000000000001</v>
      </c>
      <c r="R1128" s="2">
        <v>5.5599999999999997E-2</v>
      </c>
      <c r="S1128" s="2">
        <v>-1.1999999999999999E-3</v>
      </c>
      <c r="T1128">
        <v>1.1100000000000001</v>
      </c>
      <c r="U1128" s="1">
        <v>45868.354166666664</v>
      </c>
      <c r="V1128">
        <v>996.11</v>
      </c>
      <c r="W1128">
        <v>260.75</v>
      </c>
      <c r="X1128">
        <v>253.26</v>
      </c>
      <c r="Y1128" s="3">
        <f>DATE(YEAR(U1128), MONTH(U1128), DAY(U1128))</f>
        <v>45868</v>
      </c>
      <c r="Z1128" t="str">
        <f>IF(TEXT(U1128, "hh:mm") = "00:00", "08:30", TEXT(U1128, "hh:mm"))</f>
        <v>08:30</v>
      </c>
      <c r="AA1128" s="3">
        <f>WORKDAY(AB1128,-1,[1]USHolidays!$B$2:$B$11)</f>
        <v>45866</v>
      </c>
      <c r="AB1128" s="3">
        <f>IF(WEEKDAY(Y1128,2)=6,Y1128-1,IF(WEEKDAY(Y1128,2)=7,Y1128-2,IF(Z1128="08:30",IF(WEEKDAY(Y1128,2)=1,Y1128-3, Y1128-1),Y1128)))</f>
        <v>45867</v>
      </c>
      <c r="AC1128" s="3">
        <f>WORKDAY(AB1128,1,[1]USHolidays!$B$2:$B$11)</f>
        <v>45868</v>
      </c>
      <c r="AD1128">
        <f>ROUND(P1128*10, 0)</f>
        <v>28</v>
      </c>
      <c r="AE1128">
        <f>ROUND(N1128*20, 0)</f>
        <v>0</v>
      </c>
      <c r="AF1128">
        <f>ROUND(O1128, 0)</f>
        <v>6</v>
      </c>
      <c r="AG1128">
        <f>IF(J1128 = "", 999, ROUND(J1128*10, 0))</f>
        <v>342</v>
      </c>
    </row>
    <row r="1129" spans="1:33" x14ac:dyDescent="0.25">
      <c r="A1129">
        <v>370</v>
      </c>
      <c r="B1129" t="s">
        <v>900</v>
      </c>
      <c r="C1129" t="s">
        <v>899</v>
      </c>
      <c r="D1129" t="s">
        <v>60</v>
      </c>
      <c r="E1129" t="s">
        <v>8</v>
      </c>
      <c r="F1129" t="s">
        <v>567</v>
      </c>
      <c r="G1129" t="s">
        <v>11</v>
      </c>
      <c r="H1129">
        <v>22080.97</v>
      </c>
      <c r="I1129">
        <v>29.09</v>
      </c>
      <c r="J1129">
        <v>3.02</v>
      </c>
      <c r="K1129">
        <v>102.2</v>
      </c>
      <c r="L1129">
        <v>7.74</v>
      </c>
      <c r="M1129" s="2">
        <v>1.11E-2</v>
      </c>
      <c r="N1129" s="2">
        <v>2.4E-2</v>
      </c>
      <c r="O1129">
        <v>4.43</v>
      </c>
      <c r="P1129">
        <v>0.77</v>
      </c>
      <c r="Q1129" s="2">
        <v>5.6599999999999998E-2</v>
      </c>
      <c r="R1129" s="2">
        <v>9.7699999999999995E-2</v>
      </c>
      <c r="S1129" s="2">
        <v>0.15079999999999999</v>
      </c>
      <c r="T1129">
        <v>0.78</v>
      </c>
      <c r="U1129" s="1">
        <v>45862.354166666664</v>
      </c>
      <c r="V1129">
        <v>762.43</v>
      </c>
      <c r="W1129">
        <v>294</v>
      </c>
      <c r="X1129">
        <v>263.91000000000003</v>
      </c>
      <c r="Y1129" s="3">
        <f>DATE(YEAR(U1129), MONTH(U1129), DAY(U1129))</f>
        <v>45862</v>
      </c>
      <c r="Z1129" t="str">
        <f>IF(TEXT(U1129, "hh:mm") = "00:00", "08:30", TEXT(U1129, "hh:mm"))</f>
        <v>08:30</v>
      </c>
      <c r="AA1129" s="3">
        <f>WORKDAY(AB1129,-1,[1]USHolidays!$B$2:$B$11)</f>
        <v>45860</v>
      </c>
      <c r="AB1129" s="3">
        <f>IF(WEEKDAY(Y1129,2)=6,Y1129-1,IF(WEEKDAY(Y1129,2)=7,Y1129-2,IF(Z1129="08:30",IF(WEEKDAY(Y1129,2)=1,Y1129-3, Y1129-1),Y1129)))</f>
        <v>45861</v>
      </c>
      <c r="AC1129" s="3">
        <f>WORKDAY(AB1129,1,[1]USHolidays!$B$2:$B$11)</f>
        <v>45862</v>
      </c>
      <c r="AD1129">
        <f>ROUND(P1129*10, 0)</f>
        <v>8</v>
      </c>
      <c r="AE1129">
        <f>ROUND(N1129*20, 0)</f>
        <v>0</v>
      </c>
      <c r="AF1129">
        <f>ROUND(O1129, 0)</f>
        <v>4</v>
      </c>
      <c r="AG1129">
        <f>IF(J1129 = "", 999, ROUND(J1129*10, 0))</f>
        <v>30</v>
      </c>
    </row>
    <row r="1130" spans="1:33" x14ac:dyDescent="0.25">
      <c r="A1130">
        <v>554</v>
      </c>
      <c r="B1130" t="s">
        <v>898</v>
      </c>
      <c r="C1130" t="s">
        <v>897</v>
      </c>
      <c r="D1130" t="s">
        <v>3</v>
      </c>
      <c r="E1130" t="s">
        <v>88</v>
      </c>
      <c r="F1130" t="s">
        <v>526</v>
      </c>
      <c r="G1130" t="s">
        <v>11</v>
      </c>
      <c r="H1130">
        <v>3552.94</v>
      </c>
      <c r="I1130">
        <v>80.66</v>
      </c>
      <c r="J1130">
        <v>2.7</v>
      </c>
      <c r="K1130">
        <v>-5.03</v>
      </c>
      <c r="L1130">
        <v>0.89</v>
      </c>
      <c r="M1130" s="2">
        <v>4.3400000000000001E-2</v>
      </c>
      <c r="N1130" s="2">
        <v>2.4E-2</v>
      </c>
      <c r="O1130">
        <v>4.05</v>
      </c>
      <c r="Q1130" s="2">
        <v>1.54E-2</v>
      </c>
      <c r="R1130" s="2">
        <v>0.22189999999999999</v>
      </c>
      <c r="S1130" s="2">
        <v>-7.2099999999999997E-2</v>
      </c>
      <c r="T1130">
        <v>1.95</v>
      </c>
      <c r="U1130" s="1">
        <v>45868.354166666664</v>
      </c>
      <c r="V1130">
        <v>1036.69</v>
      </c>
      <c r="W1130">
        <v>74.33</v>
      </c>
      <c r="X1130">
        <v>61.56</v>
      </c>
      <c r="Y1130" s="3">
        <f>DATE(YEAR(U1130), MONTH(U1130), DAY(U1130))</f>
        <v>45868</v>
      </c>
      <c r="Z1130" t="str">
        <f>IF(TEXT(U1130, "hh:mm") = "00:00", "08:30", TEXT(U1130, "hh:mm"))</f>
        <v>08:30</v>
      </c>
      <c r="AA1130" s="3">
        <f>WORKDAY(AB1130,-1,[1]USHolidays!$B$2:$B$11)</f>
        <v>45866</v>
      </c>
      <c r="AB1130" s="3">
        <f>IF(WEEKDAY(Y1130,2)=6,Y1130-1,IF(WEEKDAY(Y1130,2)=7,Y1130-2,IF(Z1130="08:30",IF(WEEKDAY(Y1130,2)=1,Y1130-3, Y1130-1),Y1130)))</f>
        <v>45867</v>
      </c>
      <c r="AC1130" s="3">
        <f>WORKDAY(AB1130,1,[1]USHolidays!$B$2:$B$11)</f>
        <v>45868</v>
      </c>
      <c r="AD1130">
        <f>ROUND(P1130*10, 0)</f>
        <v>0</v>
      </c>
      <c r="AE1130">
        <f>ROUND(N1130*20, 0)</f>
        <v>0</v>
      </c>
      <c r="AF1130">
        <f>ROUND(O1130, 0)</f>
        <v>4</v>
      </c>
      <c r="AG1130">
        <f>IF(J1130 = "", 999, ROUND(J1130*10, 0))</f>
        <v>27</v>
      </c>
    </row>
    <row r="1131" spans="1:33" x14ac:dyDescent="0.25">
      <c r="A1131">
        <v>239</v>
      </c>
      <c r="B1131" t="s">
        <v>896</v>
      </c>
      <c r="C1131" t="s">
        <v>895</v>
      </c>
      <c r="D1131" t="s">
        <v>60</v>
      </c>
      <c r="E1131" t="s">
        <v>8</v>
      </c>
      <c r="F1131" t="s">
        <v>32</v>
      </c>
      <c r="G1131" t="s">
        <v>11</v>
      </c>
      <c r="H1131">
        <v>10035.74</v>
      </c>
      <c r="I1131">
        <v>13.79</v>
      </c>
      <c r="J1131">
        <v>0.95</v>
      </c>
      <c r="K1131">
        <v>-4.9800000000000004</v>
      </c>
      <c r="L1131">
        <v>11.58</v>
      </c>
      <c r="N1131" s="2">
        <v>2.3900000000000001E-2</v>
      </c>
      <c r="O1131">
        <v>7.41</v>
      </c>
      <c r="P1131">
        <v>0</v>
      </c>
      <c r="Q1131" s="2">
        <v>6.3500000000000001E-2</v>
      </c>
      <c r="R1131" s="2">
        <v>1.3299999999999999E-2</v>
      </c>
      <c r="S1131" s="2">
        <v>-6.1499999999999999E-2</v>
      </c>
      <c r="T1131">
        <v>1.1299999999999999</v>
      </c>
      <c r="U1131" s="1">
        <v>45874.6875</v>
      </c>
      <c r="V1131">
        <v>825.03</v>
      </c>
      <c r="W1131">
        <v>154.29</v>
      </c>
      <c r="X1131">
        <v>140.36000000000001</v>
      </c>
      <c r="Y1131" s="3">
        <f>DATE(YEAR(U1131), MONTH(U1131), DAY(U1131))</f>
        <v>45874</v>
      </c>
      <c r="Z1131" t="str">
        <f>IF(TEXT(U1131, "hh:mm") = "00:00", "08:30", TEXT(U1131, "hh:mm"))</f>
        <v>16:30</v>
      </c>
      <c r="AA1131" s="3">
        <f>WORKDAY(AB1131,-1,[1]USHolidays!$B$2:$B$11)</f>
        <v>45873</v>
      </c>
      <c r="AB1131" s="3">
        <f>IF(WEEKDAY(Y1131,2)=6,Y1131-1,IF(WEEKDAY(Y1131,2)=7,Y1131-2,IF(Z1131="08:30",IF(WEEKDAY(Y1131,2)=1,Y1131-3, Y1131-1),Y1131)))</f>
        <v>45874</v>
      </c>
      <c r="AC1131" s="3">
        <f>WORKDAY(AB1131,1,[1]USHolidays!$B$2:$B$11)</f>
        <v>45875</v>
      </c>
      <c r="AD1131">
        <f>ROUND(P1131*10, 0)</f>
        <v>0</v>
      </c>
      <c r="AE1131">
        <f>ROUND(N1131*20, 0)</f>
        <v>0</v>
      </c>
      <c r="AF1131">
        <f>ROUND(O1131, 0)</f>
        <v>7</v>
      </c>
      <c r="AG1131">
        <f>IF(J1131 = "", 999, ROUND(J1131*10, 0))</f>
        <v>10</v>
      </c>
    </row>
    <row r="1132" spans="1:33" x14ac:dyDescent="0.25">
      <c r="A1132">
        <v>637</v>
      </c>
      <c r="B1132" t="s">
        <v>894</v>
      </c>
      <c r="C1132" t="s">
        <v>893</v>
      </c>
      <c r="D1132" t="s">
        <v>3</v>
      </c>
      <c r="E1132" t="s">
        <v>2</v>
      </c>
      <c r="F1132" t="s">
        <v>441</v>
      </c>
      <c r="G1132" t="s">
        <v>11</v>
      </c>
      <c r="H1132">
        <v>4817.3599999999997</v>
      </c>
      <c r="I1132">
        <v>16.059999999999999</v>
      </c>
      <c r="J1132">
        <v>3.26</v>
      </c>
      <c r="K1132">
        <v>6.48</v>
      </c>
      <c r="L1132">
        <v>2.41</v>
      </c>
      <c r="M1132" s="2">
        <v>2.1100000000000001E-2</v>
      </c>
      <c r="N1132" s="2">
        <v>2.3900000000000001E-2</v>
      </c>
      <c r="O1132">
        <v>4.12</v>
      </c>
      <c r="P1132">
        <v>4.66</v>
      </c>
      <c r="Q1132" s="2">
        <v>5.62E-2</v>
      </c>
      <c r="R1132" s="2">
        <v>1.55E-2</v>
      </c>
      <c r="S1132" s="2">
        <v>-3.1899999999999998E-2</v>
      </c>
      <c r="T1132">
        <v>1.33</v>
      </c>
      <c r="U1132" s="1">
        <v>45874.354166666664</v>
      </c>
      <c r="V1132">
        <v>1337.8</v>
      </c>
      <c r="W1132">
        <v>38.29</v>
      </c>
      <c r="X1132">
        <v>32.75</v>
      </c>
      <c r="Y1132" s="3">
        <f>DATE(YEAR(U1132), MONTH(U1132), DAY(U1132))</f>
        <v>45874</v>
      </c>
      <c r="Z1132" t="str">
        <f>IF(TEXT(U1132, "hh:mm") = "00:00", "08:30", TEXT(U1132, "hh:mm"))</f>
        <v>08:30</v>
      </c>
      <c r="AA1132" s="3">
        <f>WORKDAY(AB1132,-1,[1]USHolidays!$B$2:$B$11)</f>
        <v>45870</v>
      </c>
      <c r="AB1132" s="3">
        <f>IF(WEEKDAY(Y1132,2)=6,Y1132-1,IF(WEEKDAY(Y1132,2)=7,Y1132-2,IF(Z1132="08:30",IF(WEEKDAY(Y1132,2)=1,Y1132-3, Y1132-1),Y1132)))</f>
        <v>45873</v>
      </c>
      <c r="AC1132" s="3">
        <f>WORKDAY(AB1132,1,[1]USHolidays!$B$2:$B$11)</f>
        <v>45874</v>
      </c>
      <c r="AD1132">
        <f>ROUND(P1132*10, 0)</f>
        <v>47</v>
      </c>
      <c r="AE1132">
        <f>ROUND(N1132*20, 0)</f>
        <v>0</v>
      </c>
      <c r="AF1132">
        <f>ROUND(O1132, 0)</f>
        <v>4</v>
      </c>
      <c r="AG1132">
        <f>IF(J1132 = "", 999, ROUND(J1132*10, 0))</f>
        <v>33</v>
      </c>
    </row>
    <row r="1133" spans="1:33" x14ac:dyDescent="0.25">
      <c r="A1133">
        <v>302</v>
      </c>
      <c r="B1133" t="s">
        <v>892</v>
      </c>
      <c r="C1133" t="s">
        <v>891</v>
      </c>
      <c r="D1133" t="s">
        <v>17</v>
      </c>
      <c r="E1133" t="s">
        <v>2</v>
      </c>
      <c r="F1133" t="s">
        <v>428</v>
      </c>
      <c r="G1133" t="s">
        <v>11</v>
      </c>
      <c r="H1133">
        <v>2361.67</v>
      </c>
      <c r="I1133">
        <v>16.760000000000002</v>
      </c>
      <c r="J1133">
        <v>1.1499999999999999</v>
      </c>
      <c r="K1133">
        <v>17.71</v>
      </c>
      <c r="L1133">
        <v>0.83</v>
      </c>
      <c r="M1133" s="2">
        <v>2.64E-2</v>
      </c>
      <c r="N1133" s="2">
        <v>2.3699999999999999E-2</v>
      </c>
      <c r="O1133">
        <v>2.97</v>
      </c>
      <c r="P1133">
        <v>0.72</v>
      </c>
      <c r="Q1133" s="2">
        <v>5.7299999999999997E-2</v>
      </c>
      <c r="R1133" s="2">
        <v>0.21490000000000001</v>
      </c>
      <c r="S1133" s="2">
        <v>2.3599999999999999E-2</v>
      </c>
      <c r="T1133">
        <v>0.93</v>
      </c>
      <c r="U1133" s="1">
        <v>45862.354166666664</v>
      </c>
      <c r="V1133">
        <v>297.77999999999997</v>
      </c>
      <c r="W1133">
        <v>64.75</v>
      </c>
      <c r="X1133">
        <v>51.56</v>
      </c>
      <c r="Y1133" s="3">
        <f>DATE(YEAR(U1133), MONTH(U1133), DAY(U1133))</f>
        <v>45862</v>
      </c>
      <c r="Z1133" t="str">
        <f>IF(TEXT(U1133, "hh:mm") = "00:00", "08:30", TEXT(U1133, "hh:mm"))</f>
        <v>08:30</v>
      </c>
      <c r="AA1133" s="3">
        <f>WORKDAY(AB1133,-1,[1]USHolidays!$B$2:$B$11)</f>
        <v>45860</v>
      </c>
      <c r="AB1133" s="3">
        <f>IF(WEEKDAY(Y1133,2)=6,Y1133-1,IF(WEEKDAY(Y1133,2)=7,Y1133-2,IF(Z1133="08:30",IF(WEEKDAY(Y1133,2)=1,Y1133-3, Y1133-1),Y1133)))</f>
        <v>45861</v>
      </c>
      <c r="AC1133" s="3">
        <f>WORKDAY(AB1133,1,[1]USHolidays!$B$2:$B$11)</f>
        <v>45862</v>
      </c>
      <c r="AD1133">
        <f>ROUND(P1133*10, 0)</f>
        <v>7</v>
      </c>
      <c r="AE1133">
        <f>ROUND(N1133*20, 0)</f>
        <v>0</v>
      </c>
      <c r="AF1133">
        <f>ROUND(O1133, 0)</f>
        <v>3</v>
      </c>
      <c r="AG1133">
        <f>IF(J1133 = "", 999, ROUND(J1133*10, 0))</f>
        <v>12</v>
      </c>
    </row>
    <row r="1134" spans="1:33" x14ac:dyDescent="0.25">
      <c r="A1134">
        <v>19</v>
      </c>
      <c r="B1134" t="s">
        <v>890</v>
      </c>
      <c r="C1134" t="s">
        <v>889</v>
      </c>
      <c r="D1134" t="s">
        <v>3</v>
      </c>
      <c r="E1134" t="s">
        <v>25</v>
      </c>
      <c r="F1134" t="s">
        <v>107</v>
      </c>
      <c r="G1134" t="s">
        <v>11</v>
      </c>
      <c r="H1134">
        <v>18572.830000000002</v>
      </c>
      <c r="I1134">
        <v>135.99</v>
      </c>
      <c r="J1134">
        <v>3.11</v>
      </c>
      <c r="K1134">
        <v>19.72</v>
      </c>
      <c r="L1134">
        <v>9.4</v>
      </c>
      <c r="N1134" s="2">
        <v>2.3599999999999999E-2</v>
      </c>
      <c r="O1134">
        <v>2.13</v>
      </c>
      <c r="P1134">
        <v>0.56999999999999995</v>
      </c>
      <c r="Q1134" s="2">
        <v>3.1E-2</v>
      </c>
      <c r="R1134" s="2">
        <v>0.82320000000000004</v>
      </c>
      <c r="S1134" s="2">
        <v>0.55249999999999999</v>
      </c>
      <c r="T1134">
        <v>1.06</v>
      </c>
      <c r="U1134" s="1">
        <v>45904.354166666664</v>
      </c>
      <c r="V1134">
        <v>2238.41</v>
      </c>
      <c r="W1134">
        <v>126.97</v>
      </c>
      <c r="X1134">
        <v>131.66999999999999</v>
      </c>
      <c r="Y1134" s="3">
        <f>DATE(YEAR(U1134), MONTH(U1134), DAY(U1134))</f>
        <v>45904</v>
      </c>
      <c r="Z1134" t="str">
        <f>IF(TEXT(U1134, "hh:mm") = "00:00", "08:30", TEXT(U1134, "hh:mm"))</f>
        <v>08:30</v>
      </c>
      <c r="AA1134" s="3">
        <f>WORKDAY(AB1134,-1,[1]USHolidays!$B$2:$B$11)</f>
        <v>45902</v>
      </c>
      <c r="AB1134" s="3">
        <f>IF(WEEKDAY(Y1134,2)=6,Y1134-1,IF(WEEKDAY(Y1134,2)=7,Y1134-2,IF(Z1134="08:30",IF(WEEKDAY(Y1134,2)=1,Y1134-3, Y1134-1),Y1134)))</f>
        <v>45903</v>
      </c>
      <c r="AC1134" s="3">
        <f>WORKDAY(AB1134,1,[1]USHolidays!$B$2:$B$11)</f>
        <v>45904</v>
      </c>
      <c r="AD1134">
        <f>ROUND(P1134*10, 0)</f>
        <v>6</v>
      </c>
      <c r="AE1134">
        <f>ROUND(N1134*20, 0)</f>
        <v>0</v>
      </c>
      <c r="AF1134">
        <f>ROUND(O1134, 0)</f>
        <v>2</v>
      </c>
      <c r="AG1134">
        <f>IF(J1134 = "", 999, ROUND(J1134*10, 0))</f>
        <v>31</v>
      </c>
    </row>
    <row r="1135" spans="1:33" x14ac:dyDescent="0.25">
      <c r="A1135">
        <v>82</v>
      </c>
      <c r="B1135" t="s">
        <v>888</v>
      </c>
      <c r="C1135" t="s">
        <v>887</v>
      </c>
      <c r="D1135" t="s">
        <v>3</v>
      </c>
      <c r="E1135" t="s">
        <v>8</v>
      </c>
      <c r="F1135" t="s">
        <v>59</v>
      </c>
      <c r="G1135" t="s">
        <v>11</v>
      </c>
      <c r="H1135">
        <v>9046.67</v>
      </c>
      <c r="I1135">
        <v>13.18</v>
      </c>
      <c r="J1135">
        <v>2.7</v>
      </c>
      <c r="K1135">
        <v>9.2200000000000006</v>
      </c>
      <c r="L1135">
        <v>0.66</v>
      </c>
      <c r="N1135" s="2">
        <v>2.35E-2</v>
      </c>
      <c r="O1135">
        <v>3.27</v>
      </c>
      <c r="P1135">
        <v>0.67</v>
      </c>
      <c r="Q1135" s="2">
        <v>0.1031</v>
      </c>
      <c r="R1135" s="2">
        <v>3.1899999999999998E-2</v>
      </c>
      <c r="S1135" s="2">
        <v>-0.37019999999999997</v>
      </c>
      <c r="T1135">
        <v>0.98</v>
      </c>
      <c r="U1135" s="1">
        <v>45870.354166666664</v>
      </c>
      <c r="V1135">
        <v>12426.48</v>
      </c>
      <c r="W1135">
        <v>14</v>
      </c>
      <c r="X1135">
        <v>13.27</v>
      </c>
      <c r="Y1135" s="3">
        <f>DATE(YEAR(U1135), MONTH(U1135), DAY(U1135))</f>
        <v>45870</v>
      </c>
      <c r="Z1135" t="str">
        <f>IF(TEXT(U1135, "hh:mm") = "00:00", "08:30", TEXT(U1135, "hh:mm"))</f>
        <v>08:30</v>
      </c>
      <c r="AA1135" s="3">
        <f>WORKDAY(AB1135,-1,[1]USHolidays!$B$2:$B$11)</f>
        <v>45868</v>
      </c>
      <c r="AB1135" s="3">
        <f>IF(WEEKDAY(Y1135,2)=6,Y1135-1,IF(WEEKDAY(Y1135,2)=7,Y1135-2,IF(Z1135="08:30",IF(WEEKDAY(Y1135,2)=1,Y1135-3, Y1135-1),Y1135)))</f>
        <v>45869</v>
      </c>
      <c r="AC1135" s="3">
        <f>WORKDAY(AB1135,1,[1]USHolidays!$B$2:$B$11)</f>
        <v>45870</v>
      </c>
      <c r="AD1135">
        <f>ROUND(P1135*10, 0)</f>
        <v>7</v>
      </c>
      <c r="AE1135">
        <f>ROUND(N1135*20, 0)</f>
        <v>0</v>
      </c>
      <c r="AF1135">
        <f>ROUND(O1135, 0)</f>
        <v>3</v>
      </c>
      <c r="AG1135">
        <f>IF(J1135 = "", 999, ROUND(J1135*10, 0))</f>
        <v>27</v>
      </c>
    </row>
    <row r="1136" spans="1:33" x14ac:dyDescent="0.25">
      <c r="A1136">
        <v>138</v>
      </c>
      <c r="B1136" t="s">
        <v>886</v>
      </c>
      <c r="C1136" t="s">
        <v>885</v>
      </c>
      <c r="D1136" t="s">
        <v>17</v>
      </c>
      <c r="E1136" t="s">
        <v>119</v>
      </c>
      <c r="F1136" t="s">
        <v>118</v>
      </c>
      <c r="G1136" t="s">
        <v>11</v>
      </c>
      <c r="H1136">
        <v>3539.35</v>
      </c>
      <c r="I1136">
        <v>13.18</v>
      </c>
      <c r="J1136">
        <v>2.21</v>
      </c>
      <c r="K1136">
        <v>25.25</v>
      </c>
      <c r="M1136" s="2">
        <v>1.8800000000000001E-2</v>
      </c>
      <c r="N1136" s="2">
        <v>2.35E-2</v>
      </c>
      <c r="O1136">
        <v>2.91</v>
      </c>
      <c r="P1136">
        <v>1.64</v>
      </c>
      <c r="Q1136" s="2">
        <v>6.3899999999999998E-2</v>
      </c>
      <c r="R1136" s="2">
        <v>-5.8999999999999997E-2</v>
      </c>
      <c r="S1136" s="2">
        <v>-4.0599999999999997E-2</v>
      </c>
      <c r="T1136">
        <v>0.91</v>
      </c>
      <c r="U1136" s="1">
        <v>45866.6875</v>
      </c>
      <c r="V1136">
        <v>737.46</v>
      </c>
      <c r="W1136">
        <v>42.5</v>
      </c>
      <c r="X1136">
        <v>35.700000000000003</v>
      </c>
      <c r="Y1136" s="3">
        <f>DATE(YEAR(U1136), MONTH(U1136), DAY(U1136))</f>
        <v>45866</v>
      </c>
      <c r="Z1136" t="str">
        <f>IF(TEXT(U1136, "hh:mm") = "00:00", "08:30", TEXT(U1136, "hh:mm"))</f>
        <v>16:30</v>
      </c>
      <c r="AA1136" s="3">
        <f>WORKDAY(AB1136,-1,[1]USHolidays!$B$2:$B$11)</f>
        <v>45863</v>
      </c>
      <c r="AB1136" s="3">
        <f>IF(WEEKDAY(Y1136,2)=6,Y1136-1,IF(WEEKDAY(Y1136,2)=7,Y1136-2,IF(Z1136="08:30",IF(WEEKDAY(Y1136,2)=1,Y1136-3, Y1136-1),Y1136)))</f>
        <v>45866</v>
      </c>
      <c r="AC1136" s="3">
        <f>WORKDAY(AB1136,1,[1]USHolidays!$B$2:$B$11)</f>
        <v>45867</v>
      </c>
      <c r="AD1136">
        <f>ROUND(P1136*10, 0)</f>
        <v>16</v>
      </c>
      <c r="AE1136">
        <f>ROUND(N1136*20, 0)</f>
        <v>0</v>
      </c>
      <c r="AF1136">
        <f>ROUND(O1136, 0)</f>
        <v>3</v>
      </c>
      <c r="AG1136">
        <f>IF(J1136 = "", 999, ROUND(J1136*10, 0))</f>
        <v>22</v>
      </c>
    </row>
    <row r="1137" spans="1:33" x14ac:dyDescent="0.25">
      <c r="A1137">
        <v>664</v>
      </c>
      <c r="B1137" t="s">
        <v>884</v>
      </c>
      <c r="C1137" t="s">
        <v>883</v>
      </c>
      <c r="D1137" t="s">
        <v>3</v>
      </c>
      <c r="E1137" t="s">
        <v>25</v>
      </c>
      <c r="F1137" t="s">
        <v>588</v>
      </c>
      <c r="G1137" t="s">
        <v>500</v>
      </c>
      <c r="H1137">
        <v>171777.88</v>
      </c>
      <c r="I1137">
        <v>22.64</v>
      </c>
      <c r="J1137">
        <v>4.8499999999999996</v>
      </c>
      <c r="K1137">
        <v>9.57</v>
      </c>
      <c r="L1137">
        <v>1.85</v>
      </c>
      <c r="M1137" s="2">
        <v>6.0000000000000001E-3</v>
      </c>
      <c r="N1137" s="2">
        <v>2.3199999999999998E-2</v>
      </c>
      <c r="O1137">
        <v>2.14</v>
      </c>
      <c r="P1137">
        <v>0.19</v>
      </c>
      <c r="Q1137" s="2">
        <v>9.1399999999999995E-2</v>
      </c>
      <c r="R1137" s="2">
        <v>0.1295</v>
      </c>
      <c r="S1137" s="2">
        <v>0.35210000000000002</v>
      </c>
      <c r="T1137">
        <v>0.93</v>
      </c>
      <c r="U1137" s="1">
        <v>45876.354166666664</v>
      </c>
      <c r="V1137">
        <v>4671.2</v>
      </c>
      <c r="W1137">
        <v>31.26</v>
      </c>
      <c r="X1137">
        <v>28.61</v>
      </c>
      <c r="Y1137" s="3">
        <f>DATE(YEAR(U1137), MONTH(U1137), DAY(U1137))</f>
        <v>45876</v>
      </c>
      <c r="Z1137" t="str">
        <f>IF(TEXT(U1137, "hh:mm") = "00:00", "08:30", TEXT(U1137, "hh:mm"))</f>
        <v>08:30</v>
      </c>
      <c r="AA1137" s="3">
        <f>WORKDAY(AB1137,-1,[1]USHolidays!$B$2:$B$11)</f>
        <v>45874</v>
      </c>
      <c r="AB1137" s="3">
        <f>IF(WEEKDAY(Y1137,2)=6,Y1137-1,IF(WEEKDAY(Y1137,2)=7,Y1137-2,IF(Z1137="08:30",IF(WEEKDAY(Y1137,2)=1,Y1137-3, Y1137-1),Y1137)))</f>
        <v>45875</v>
      </c>
      <c r="AC1137" s="3">
        <f>WORKDAY(AB1137,1,[1]USHolidays!$B$2:$B$11)</f>
        <v>45876</v>
      </c>
      <c r="AD1137">
        <f>ROUND(P1137*10, 0)</f>
        <v>2</v>
      </c>
      <c r="AE1137">
        <f>ROUND(N1137*20, 0)</f>
        <v>0</v>
      </c>
      <c r="AF1137">
        <f>ROUND(O1137, 0)</f>
        <v>2</v>
      </c>
      <c r="AG1137">
        <f>IF(J1137 = "", 999, ROUND(J1137*10, 0))</f>
        <v>49</v>
      </c>
    </row>
    <row r="1138" spans="1:33" x14ac:dyDescent="0.25">
      <c r="A1138">
        <v>753</v>
      </c>
      <c r="B1138" t="s">
        <v>882</v>
      </c>
      <c r="C1138" t="s">
        <v>881</v>
      </c>
      <c r="D1138" t="s">
        <v>3</v>
      </c>
      <c r="E1138" t="s">
        <v>2</v>
      </c>
      <c r="F1138" t="s">
        <v>880</v>
      </c>
      <c r="G1138" t="s">
        <v>225</v>
      </c>
      <c r="H1138">
        <v>7517.25</v>
      </c>
      <c r="I1138">
        <v>9.3699999999999992</v>
      </c>
      <c r="J1138">
        <v>1.98</v>
      </c>
      <c r="K1138">
        <v>11.18</v>
      </c>
      <c r="L1138">
        <v>8.8800000000000008</v>
      </c>
      <c r="M1138" s="2">
        <v>2.6499999999999999E-2</v>
      </c>
      <c r="N1138" s="2">
        <v>2.2800000000000001E-2</v>
      </c>
      <c r="O1138">
        <v>2.06</v>
      </c>
      <c r="P1138">
        <v>0.19</v>
      </c>
      <c r="Q1138" s="2">
        <v>6.5299999999999997E-2</v>
      </c>
      <c r="R1138" s="2">
        <v>0.18629999999999999</v>
      </c>
      <c r="S1138" s="2">
        <v>0.28139999999999998</v>
      </c>
      <c r="T1138">
        <v>0.68</v>
      </c>
      <c r="U1138" s="1">
        <v>45883.354166666664</v>
      </c>
      <c r="V1138">
        <v>2922.94</v>
      </c>
      <c r="W1138">
        <v>17.920000000000002</v>
      </c>
      <c r="X1138">
        <v>17.260000000000002</v>
      </c>
      <c r="Y1138" s="3">
        <f>DATE(YEAR(U1138), MONTH(U1138), DAY(U1138))</f>
        <v>45883</v>
      </c>
      <c r="Z1138" t="str">
        <f>IF(TEXT(U1138, "hh:mm") = "00:00", "08:30", TEXT(U1138, "hh:mm"))</f>
        <v>08:30</v>
      </c>
      <c r="AA1138" s="3">
        <f>WORKDAY(AB1138,-1,[1]USHolidays!$B$2:$B$11)</f>
        <v>45881</v>
      </c>
      <c r="AB1138" s="3">
        <f>IF(WEEKDAY(Y1138,2)=6,Y1138-1,IF(WEEKDAY(Y1138,2)=7,Y1138-2,IF(Z1138="08:30",IF(WEEKDAY(Y1138,2)=1,Y1138-3, Y1138-1),Y1138)))</f>
        <v>45882</v>
      </c>
      <c r="AC1138" s="3">
        <f>WORKDAY(AB1138,1,[1]USHolidays!$B$2:$B$11)</f>
        <v>45883</v>
      </c>
      <c r="AD1138">
        <f>ROUND(P1138*10, 0)</f>
        <v>2</v>
      </c>
      <c r="AE1138">
        <f>ROUND(N1138*20, 0)</f>
        <v>0</v>
      </c>
      <c r="AF1138">
        <f>ROUND(O1138, 0)</f>
        <v>2</v>
      </c>
      <c r="AG1138">
        <f>IF(J1138 = "", 999, ROUND(J1138*10, 0))</f>
        <v>20</v>
      </c>
    </row>
    <row r="1139" spans="1:33" x14ac:dyDescent="0.25">
      <c r="A1139">
        <v>299</v>
      </c>
      <c r="B1139" t="s">
        <v>879</v>
      </c>
      <c r="C1139" t="s">
        <v>878</v>
      </c>
      <c r="D1139" t="s">
        <v>3</v>
      </c>
      <c r="E1139" t="s">
        <v>94</v>
      </c>
      <c r="F1139" t="s">
        <v>390</v>
      </c>
      <c r="G1139" t="s">
        <v>11</v>
      </c>
      <c r="H1139">
        <v>3137.36</v>
      </c>
      <c r="I1139">
        <v>18.170000000000002</v>
      </c>
      <c r="K1139">
        <v>22.09</v>
      </c>
      <c r="L1139">
        <v>0.37</v>
      </c>
      <c r="M1139" s="2">
        <v>6.8900000000000003E-2</v>
      </c>
      <c r="N1139" s="2">
        <v>2.2800000000000001E-2</v>
      </c>
      <c r="O1139">
        <v>5.96</v>
      </c>
      <c r="P1139">
        <v>1.39</v>
      </c>
      <c r="Q1139" s="2">
        <v>0.2092</v>
      </c>
      <c r="R1139" s="2">
        <v>4.6899999999999997E-2</v>
      </c>
      <c r="S1139" s="2">
        <v>-5.0700000000000002E-2</v>
      </c>
      <c r="T1139">
        <v>1.22</v>
      </c>
      <c r="U1139" s="1">
        <v>45867.6875</v>
      </c>
      <c r="V1139">
        <v>913.03</v>
      </c>
      <c r="W1139">
        <v>30.89</v>
      </c>
      <c r="X1139">
        <v>29.03</v>
      </c>
      <c r="Y1139" s="3">
        <f>DATE(YEAR(U1139), MONTH(U1139), DAY(U1139))</f>
        <v>45867</v>
      </c>
      <c r="Z1139" t="str">
        <f>IF(TEXT(U1139, "hh:mm") = "00:00", "08:30", TEXT(U1139, "hh:mm"))</f>
        <v>16:30</v>
      </c>
      <c r="AA1139" s="3">
        <f>WORKDAY(AB1139,-1,[1]USHolidays!$B$2:$B$11)</f>
        <v>45866</v>
      </c>
      <c r="AB1139" s="3">
        <f>IF(WEEKDAY(Y1139,2)=6,Y1139-1,IF(WEEKDAY(Y1139,2)=7,Y1139-2,IF(Z1139="08:30",IF(WEEKDAY(Y1139,2)=1,Y1139-3, Y1139-1),Y1139)))</f>
        <v>45867</v>
      </c>
      <c r="AC1139" s="3">
        <f>WORKDAY(AB1139,1,[1]USHolidays!$B$2:$B$11)</f>
        <v>45868</v>
      </c>
      <c r="AD1139">
        <f>ROUND(P1139*10, 0)</f>
        <v>14</v>
      </c>
      <c r="AE1139">
        <f>ROUND(N1139*20, 0)</f>
        <v>0</v>
      </c>
      <c r="AF1139">
        <f>ROUND(O1139, 0)</f>
        <v>6</v>
      </c>
      <c r="AG1139">
        <f>IF(J1139 = "", 999, ROUND(J1139*10, 0))</f>
        <v>999</v>
      </c>
    </row>
    <row r="1140" spans="1:33" x14ac:dyDescent="0.25">
      <c r="A1140">
        <v>83</v>
      </c>
      <c r="B1140" t="s">
        <v>877</v>
      </c>
      <c r="C1140" t="s">
        <v>876</v>
      </c>
      <c r="D1140" t="s">
        <v>3</v>
      </c>
      <c r="E1140" t="s">
        <v>8</v>
      </c>
      <c r="F1140" t="s">
        <v>222</v>
      </c>
      <c r="G1140" t="s">
        <v>56</v>
      </c>
      <c r="H1140">
        <v>2361.42</v>
      </c>
      <c r="I1140">
        <v>24.1</v>
      </c>
      <c r="J1140">
        <v>3.57</v>
      </c>
      <c r="K1140">
        <v>-3.2</v>
      </c>
      <c r="L1140">
        <v>4.72</v>
      </c>
      <c r="N1140" s="2">
        <v>2.2800000000000001E-2</v>
      </c>
      <c r="O1140">
        <v>3.76</v>
      </c>
      <c r="Q1140" s="2">
        <v>9.9000000000000008E-3</v>
      </c>
      <c r="R1140" s="2">
        <v>0.15970000000000001</v>
      </c>
      <c r="S1140" s="2">
        <v>-0.2072</v>
      </c>
      <c r="T1140">
        <v>0.41</v>
      </c>
      <c r="U1140" s="1">
        <v>45868.6875</v>
      </c>
      <c r="V1140">
        <v>1975.33</v>
      </c>
      <c r="W1140">
        <v>7.08</v>
      </c>
      <c r="X1140">
        <v>6.39</v>
      </c>
      <c r="Y1140" s="3">
        <f>DATE(YEAR(U1140), MONTH(U1140), DAY(U1140))</f>
        <v>45868</v>
      </c>
      <c r="Z1140" t="str">
        <f>IF(TEXT(U1140, "hh:mm") = "00:00", "08:30", TEXT(U1140, "hh:mm"))</f>
        <v>16:30</v>
      </c>
      <c r="AA1140" s="3">
        <f>WORKDAY(AB1140,-1,[1]USHolidays!$B$2:$B$11)</f>
        <v>45867</v>
      </c>
      <c r="AB1140" s="3">
        <f>IF(WEEKDAY(Y1140,2)=6,Y1140-1,IF(WEEKDAY(Y1140,2)=7,Y1140-2,IF(Z1140="08:30",IF(WEEKDAY(Y1140,2)=1,Y1140-3, Y1140-1),Y1140)))</f>
        <v>45868</v>
      </c>
      <c r="AC1140" s="3">
        <f>WORKDAY(AB1140,1,[1]USHolidays!$B$2:$B$11)</f>
        <v>45869</v>
      </c>
      <c r="AD1140">
        <f>ROUND(P1140*10, 0)</f>
        <v>0</v>
      </c>
      <c r="AE1140">
        <f>ROUND(N1140*20, 0)</f>
        <v>0</v>
      </c>
      <c r="AF1140">
        <f>ROUND(O1140, 0)</f>
        <v>4</v>
      </c>
      <c r="AG1140">
        <f>IF(J1140 = "", 999, ROUND(J1140*10, 0))</f>
        <v>36</v>
      </c>
    </row>
    <row r="1141" spans="1:33" x14ac:dyDescent="0.25">
      <c r="A1141">
        <v>796</v>
      </c>
      <c r="B1141" t="s">
        <v>875</v>
      </c>
      <c r="C1141" t="s">
        <v>874</v>
      </c>
      <c r="D1141" t="s">
        <v>60</v>
      </c>
      <c r="E1141" t="s">
        <v>25</v>
      </c>
      <c r="F1141" t="s">
        <v>107</v>
      </c>
      <c r="G1141" t="s">
        <v>11</v>
      </c>
      <c r="H1141">
        <v>16412.310000000001</v>
      </c>
      <c r="I1141">
        <v>30.5</v>
      </c>
      <c r="J1141">
        <v>2.5299999999999998</v>
      </c>
      <c r="K1141">
        <v>71.150000000000006</v>
      </c>
      <c r="L1141">
        <v>17.149999999999999</v>
      </c>
      <c r="N1141" s="2">
        <v>2.2700000000000001E-2</v>
      </c>
      <c r="O1141">
        <v>1.92</v>
      </c>
      <c r="P1141">
        <v>0.65</v>
      </c>
      <c r="Q1141" s="2">
        <v>0.1056</v>
      </c>
      <c r="R1141" s="2">
        <v>0.11940000000000001</v>
      </c>
      <c r="S1141" s="2">
        <v>-0.16420000000000001</v>
      </c>
      <c r="T1141">
        <v>1.8</v>
      </c>
      <c r="U1141" s="1">
        <v>45874.354166666664</v>
      </c>
      <c r="V1141">
        <v>517.08000000000004</v>
      </c>
      <c r="W1141">
        <v>364.64</v>
      </c>
      <c r="X1141">
        <v>322.79000000000002</v>
      </c>
      <c r="Y1141" s="3">
        <f>DATE(YEAR(U1141), MONTH(U1141), DAY(U1141))</f>
        <v>45874</v>
      </c>
      <c r="Z1141" t="str">
        <f>IF(TEXT(U1141, "hh:mm") = "00:00", "08:30", TEXT(U1141, "hh:mm"))</f>
        <v>08:30</v>
      </c>
      <c r="AA1141" s="3">
        <f>WORKDAY(AB1141,-1,[1]USHolidays!$B$2:$B$11)</f>
        <v>45870</v>
      </c>
      <c r="AB1141" s="3">
        <f>IF(WEEKDAY(Y1141,2)=6,Y1141-1,IF(WEEKDAY(Y1141,2)=7,Y1141-2,IF(Z1141="08:30",IF(WEEKDAY(Y1141,2)=1,Y1141-3, Y1141-1),Y1141)))</f>
        <v>45873</v>
      </c>
      <c r="AC1141" s="3">
        <f>WORKDAY(AB1141,1,[1]USHolidays!$B$2:$B$11)</f>
        <v>45874</v>
      </c>
      <c r="AD1141">
        <f>ROUND(P1141*10, 0)</f>
        <v>7</v>
      </c>
      <c r="AE1141">
        <f>ROUND(N1141*20, 0)</f>
        <v>0</v>
      </c>
      <c r="AF1141">
        <f>ROUND(O1141, 0)</f>
        <v>2</v>
      </c>
      <c r="AG1141">
        <f>IF(J1141 = "", 999, ROUND(J1141*10, 0))</f>
        <v>25</v>
      </c>
    </row>
    <row r="1142" spans="1:33" x14ac:dyDescent="0.25">
      <c r="A1142">
        <v>39</v>
      </c>
      <c r="B1142" t="s">
        <v>873</v>
      </c>
      <c r="C1142" t="s">
        <v>872</v>
      </c>
      <c r="D1142" t="s">
        <v>60</v>
      </c>
      <c r="E1142" t="s">
        <v>47</v>
      </c>
      <c r="F1142" t="s">
        <v>46</v>
      </c>
      <c r="G1142" t="s">
        <v>11</v>
      </c>
      <c r="H1142">
        <v>11241.04</v>
      </c>
      <c r="K1142">
        <v>57.15</v>
      </c>
      <c r="L1142">
        <v>0.37</v>
      </c>
      <c r="M1142" s="2">
        <v>4.1599999999999998E-2</v>
      </c>
      <c r="N1142" s="2">
        <v>2.2700000000000001E-2</v>
      </c>
      <c r="O1142">
        <v>2.16</v>
      </c>
      <c r="P1142">
        <v>1.35</v>
      </c>
      <c r="Q1142" s="2">
        <v>-0.16750000000000001</v>
      </c>
      <c r="R1142" s="2">
        <v>-5.0299999999999997E-2</v>
      </c>
      <c r="S1142" s="2">
        <v>-4.3200000000000002E-2</v>
      </c>
      <c r="T1142">
        <v>0.26</v>
      </c>
      <c r="U1142" s="1">
        <v>45896.354166666664</v>
      </c>
      <c r="V1142">
        <v>2185.62</v>
      </c>
      <c r="W1142">
        <v>116.86</v>
      </c>
      <c r="X1142">
        <v>105.37</v>
      </c>
      <c r="Y1142" s="3">
        <f>DATE(YEAR(U1142), MONTH(U1142), DAY(U1142))</f>
        <v>45896</v>
      </c>
      <c r="Z1142" t="str">
        <f>IF(TEXT(U1142, "hh:mm") = "00:00", "08:30", TEXT(U1142, "hh:mm"))</f>
        <v>08:30</v>
      </c>
      <c r="AA1142" s="3">
        <f>WORKDAY(AB1142,-1,[1]USHolidays!$B$2:$B$11)</f>
        <v>45894</v>
      </c>
      <c r="AB1142" s="3">
        <f>IF(WEEKDAY(Y1142,2)=6,Y1142-1,IF(WEEKDAY(Y1142,2)=7,Y1142-2,IF(Z1142="08:30",IF(WEEKDAY(Y1142,2)=1,Y1142-3, Y1142-1),Y1142)))</f>
        <v>45895</v>
      </c>
      <c r="AC1142" s="3">
        <f>WORKDAY(AB1142,1,[1]USHolidays!$B$2:$B$11)</f>
        <v>45896</v>
      </c>
      <c r="AD1142">
        <f>ROUND(P1142*10, 0)</f>
        <v>14</v>
      </c>
      <c r="AE1142">
        <f>ROUND(N1142*20, 0)</f>
        <v>0</v>
      </c>
      <c r="AF1142">
        <f>ROUND(O1142, 0)</f>
        <v>2</v>
      </c>
      <c r="AG1142">
        <f>IF(J1142 = "", 999, ROUND(J1142*10, 0))</f>
        <v>999</v>
      </c>
    </row>
    <row r="1143" spans="1:33" x14ac:dyDescent="0.25">
      <c r="A1143">
        <v>593</v>
      </c>
      <c r="B1143" t="s">
        <v>871</v>
      </c>
      <c r="C1143" t="s">
        <v>870</v>
      </c>
      <c r="D1143" t="s">
        <v>3</v>
      </c>
      <c r="E1143" t="s">
        <v>8</v>
      </c>
      <c r="F1143" t="s">
        <v>32</v>
      </c>
      <c r="G1143" t="s">
        <v>11</v>
      </c>
      <c r="H1143">
        <v>14862.53</v>
      </c>
      <c r="I1143">
        <v>10.24</v>
      </c>
      <c r="J1143">
        <v>0.82</v>
      </c>
      <c r="K1143">
        <v>42.44</v>
      </c>
      <c r="L1143">
        <v>28.26</v>
      </c>
      <c r="N1143" s="2">
        <v>2.2599999999999999E-2</v>
      </c>
      <c r="O1143">
        <v>1.73</v>
      </c>
      <c r="P1143">
        <v>3.51</v>
      </c>
      <c r="Q1143" s="2">
        <v>7.17E-2</v>
      </c>
      <c r="R1143" s="2">
        <v>0.1193</v>
      </c>
      <c r="S1143" s="2">
        <v>0.2676</v>
      </c>
      <c r="T1143">
        <v>1.52</v>
      </c>
      <c r="U1143" s="1">
        <v>45860.354166666664</v>
      </c>
      <c r="V1143">
        <v>1685.3</v>
      </c>
      <c r="W1143">
        <v>198.24</v>
      </c>
      <c r="X1143">
        <v>160.01</v>
      </c>
      <c r="Y1143" s="3">
        <f>DATE(YEAR(U1143), MONTH(U1143), DAY(U1143))</f>
        <v>45860</v>
      </c>
      <c r="Z1143" t="str">
        <f>IF(TEXT(U1143, "hh:mm") = "00:00", "08:30", TEXT(U1143, "hh:mm"))</f>
        <v>08:30</v>
      </c>
      <c r="AA1143" s="3">
        <f>WORKDAY(AB1143,-1,[1]USHolidays!$B$2:$B$11)</f>
        <v>45856</v>
      </c>
      <c r="AB1143" s="3">
        <f>IF(WEEKDAY(Y1143,2)=6,Y1143-1,IF(WEEKDAY(Y1143,2)=7,Y1143-2,IF(Z1143="08:30",IF(WEEKDAY(Y1143,2)=1,Y1143-3, Y1143-1),Y1143)))</f>
        <v>45859</v>
      </c>
      <c r="AC1143" s="3">
        <f>WORKDAY(AB1143,1,[1]USHolidays!$B$2:$B$11)</f>
        <v>45860</v>
      </c>
      <c r="AD1143">
        <f>ROUND(P1143*10, 0)</f>
        <v>35</v>
      </c>
      <c r="AE1143">
        <f>ROUND(N1143*20, 0)</f>
        <v>0</v>
      </c>
      <c r="AF1143">
        <f>ROUND(O1143, 0)</f>
        <v>2</v>
      </c>
      <c r="AG1143">
        <f>IF(J1143 = "", 999, ROUND(J1143*10, 0))</f>
        <v>8</v>
      </c>
    </row>
    <row r="1144" spans="1:33" x14ac:dyDescent="0.25">
      <c r="A1144">
        <v>631</v>
      </c>
      <c r="B1144" t="s">
        <v>869</v>
      </c>
      <c r="C1144" t="s">
        <v>868</v>
      </c>
      <c r="D1144" t="s">
        <v>60</v>
      </c>
      <c r="E1144" t="s">
        <v>29</v>
      </c>
      <c r="F1144" t="s">
        <v>672</v>
      </c>
      <c r="G1144" t="s">
        <v>11</v>
      </c>
      <c r="H1144">
        <v>133137.43</v>
      </c>
      <c r="I1144">
        <v>19.5</v>
      </c>
      <c r="J1144">
        <v>2.4</v>
      </c>
      <c r="K1144">
        <v>27.42</v>
      </c>
      <c r="L1144">
        <v>1.85</v>
      </c>
      <c r="M1144" s="2">
        <v>2.41E-2</v>
      </c>
      <c r="N1144" s="2">
        <v>2.24E-2</v>
      </c>
      <c r="O1144">
        <v>1.6</v>
      </c>
      <c r="P1144">
        <v>2.09</v>
      </c>
      <c r="Q1144" s="2">
        <v>0.2843</v>
      </c>
      <c r="R1144" s="2">
        <v>4.1000000000000002E-2</v>
      </c>
      <c r="S1144" s="2">
        <v>-1.55E-2</v>
      </c>
      <c r="T1144">
        <v>1.05</v>
      </c>
      <c r="U1144" s="1">
        <v>45862.354166666664</v>
      </c>
      <c r="V1144">
        <v>3682.88</v>
      </c>
      <c r="W1144">
        <v>266.39999999999998</v>
      </c>
      <c r="X1144">
        <v>224.5</v>
      </c>
      <c r="Y1144" s="3">
        <f>DATE(YEAR(U1144), MONTH(U1144), DAY(U1144))</f>
        <v>45862</v>
      </c>
      <c r="Z1144" t="str">
        <f>IF(TEXT(U1144, "hh:mm") = "00:00", "08:30", TEXT(U1144, "hh:mm"))</f>
        <v>08:30</v>
      </c>
      <c r="AA1144" s="3">
        <f>WORKDAY(AB1144,-1,[1]USHolidays!$B$2:$B$11)</f>
        <v>45860</v>
      </c>
      <c r="AB1144" s="3">
        <f>IF(WEEKDAY(Y1144,2)=6,Y1144-1,IF(WEEKDAY(Y1144,2)=7,Y1144-2,IF(Z1144="08:30",IF(WEEKDAY(Y1144,2)=1,Y1144-3, Y1144-1),Y1144)))</f>
        <v>45861</v>
      </c>
      <c r="AC1144" s="3">
        <f>WORKDAY(AB1144,1,[1]USHolidays!$B$2:$B$11)</f>
        <v>45862</v>
      </c>
      <c r="AD1144">
        <f>ROUND(P1144*10, 0)</f>
        <v>21</v>
      </c>
      <c r="AE1144">
        <f>ROUND(N1144*20, 0)</f>
        <v>0</v>
      </c>
      <c r="AF1144">
        <f>ROUND(O1144, 0)</f>
        <v>2</v>
      </c>
      <c r="AG1144">
        <f>IF(J1144 = "", 999, ROUND(J1144*10, 0))</f>
        <v>24</v>
      </c>
    </row>
    <row r="1145" spans="1:33" x14ac:dyDescent="0.25">
      <c r="A1145">
        <v>23</v>
      </c>
      <c r="B1145" t="s">
        <v>867</v>
      </c>
      <c r="C1145" t="s">
        <v>866</v>
      </c>
      <c r="D1145" t="s">
        <v>3</v>
      </c>
      <c r="E1145" t="s">
        <v>25</v>
      </c>
      <c r="F1145" t="s">
        <v>208</v>
      </c>
      <c r="G1145" t="s">
        <v>11</v>
      </c>
      <c r="H1145">
        <v>6350.34</v>
      </c>
      <c r="K1145">
        <v>5.04</v>
      </c>
      <c r="L1145">
        <v>0.71</v>
      </c>
      <c r="N1145" s="2">
        <v>2.2100000000000002E-2</v>
      </c>
      <c r="O1145">
        <v>5.04</v>
      </c>
      <c r="P1145">
        <v>0.4</v>
      </c>
      <c r="Q1145" s="2">
        <v>-0.1007</v>
      </c>
      <c r="R1145" s="2">
        <v>0.80069999999999997</v>
      </c>
      <c r="S1145" s="2">
        <v>0.57089999999999996</v>
      </c>
      <c r="T1145">
        <v>1.75</v>
      </c>
      <c r="U1145" s="1">
        <v>45869.354166666664</v>
      </c>
      <c r="V1145">
        <v>2408.13</v>
      </c>
      <c r="W1145">
        <v>35.42</v>
      </c>
      <c r="X1145">
        <v>34.340000000000003</v>
      </c>
      <c r="Y1145" s="3">
        <f>DATE(YEAR(U1145), MONTH(U1145), DAY(U1145))</f>
        <v>45869</v>
      </c>
      <c r="Z1145" t="str">
        <f>IF(TEXT(U1145, "hh:mm") = "00:00", "08:30", TEXT(U1145, "hh:mm"))</f>
        <v>08:30</v>
      </c>
      <c r="AA1145" s="3">
        <f>WORKDAY(AB1145,-1,[1]USHolidays!$B$2:$B$11)</f>
        <v>45867</v>
      </c>
      <c r="AB1145" s="3">
        <f>IF(WEEKDAY(Y1145,2)=6,Y1145-1,IF(WEEKDAY(Y1145,2)=7,Y1145-2,IF(Z1145="08:30",IF(WEEKDAY(Y1145,2)=1,Y1145-3, Y1145-1),Y1145)))</f>
        <v>45868</v>
      </c>
      <c r="AC1145" s="3">
        <f>WORKDAY(AB1145,1,[1]USHolidays!$B$2:$B$11)</f>
        <v>45869</v>
      </c>
      <c r="AD1145">
        <f>ROUND(P1145*10, 0)</f>
        <v>4</v>
      </c>
      <c r="AE1145">
        <f>ROUND(N1145*20, 0)</f>
        <v>0</v>
      </c>
      <c r="AF1145">
        <f>ROUND(O1145, 0)</f>
        <v>5</v>
      </c>
      <c r="AG1145">
        <f>IF(J1145 = "", 999, ROUND(J1145*10, 0))</f>
        <v>999</v>
      </c>
    </row>
    <row r="1146" spans="1:33" x14ac:dyDescent="0.25">
      <c r="A1146">
        <v>777</v>
      </c>
      <c r="B1146" t="s">
        <v>865</v>
      </c>
      <c r="C1146" t="s">
        <v>864</v>
      </c>
      <c r="D1146" t="s">
        <v>3</v>
      </c>
      <c r="E1146" t="s">
        <v>233</v>
      </c>
      <c r="F1146" t="s">
        <v>705</v>
      </c>
      <c r="G1146" t="s">
        <v>114</v>
      </c>
      <c r="H1146">
        <v>5844.67</v>
      </c>
      <c r="I1146">
        <v>11.9</v>
      </c>
      <c r="K1146">
        <v>20.100000000000001</v>
      </c>
      <c r="L1146">
        <v>9.1300000000000008</v>
      </c>
      <c r="M1146" s="2">
        <v>8.8099999999999998E-2</v>
      </c>
      <c r="N1146" s="2">
        <v>2.2100000000000002E-2</v>
      </c>
      <c r="O1146">
        <v>2.94</v>
      </c>
      <c r="P1146">
        <v>2.13</v>
      </c>
      <c r="Q1146" s="2">
        <v>2.6800000000000001E-2</v>
      </c>
      <c r="R1146" s="2">
        <v>-0.3221</v>
      </c>
      <c r="S1146" s="2">
        <v>-0.47299999999999998</v>
      </c>
      <c r="T1146">
        <v>0.97</v>
      </c>
      <c r="U1146" s="1">
        <v>45876.354166666664</v>
      </c>
      <c r="V1146">
        <v>473.11</v>
      </c>
      <c r="W1146">
        <v>30.84</v>
      </c>
      <c r="X1146">
        <v>27.09</v>
      </c>
      <c r="Y1146" s="3">
        <f>DATE(YEAR(U1146), MONTH(U1146), DAY(U1146))</f>
        <v>45876</v>
      </c>
      <c r="Z1146" t="str">
        <f>IF(TEXT(U1146, "hh:mm") = "00:00", "08:30", TEXT(U1146, "hh:mm"))</f>
        <v>08:30</v>
      </c>
      <c r="AA1146" s="3">
        <f>WORKDAY(AB1146,-1,[1]USHolidays!$B$2:$B$11)</f>
        <v>45874</v>
      </c>
      <c r="AB1146" s="3">
        <f>IF(WEEKDAY(Y1146,2)=6,Y1146-1,IF(WEEKDAY(Y1146,2)=7,Y1146-2,IF(Z1146="08:30",IF(WEEKDAY(Y1146,2)=1,Y1146-3, Y1146-1),Y1146)))</f>
        <v>45875</v>
      </c>
      <c r="AC1146" s="3">
        <f>WORKDAY(AB1146,1,[1]USHolidays!$B$2:$B$11)</f>
        <v>45876</v>
      </c>
      <c r="AD1146">
        <f>ROUND(P1146*10, 0)</f>
        <v>21</v>
      </c>
      <c r="AE1146">
        <f>ROUND(N1146*20, 0)</f>
        <v>0</v>
      </c>
      <c r="AF1146">
        <f>ROUND(O1146, 0)</f>
        <v>3</v>
      </c>
      <c r="AG1146">
        <f>IF(J1146 = "", 999, ROUND(J1146*10, 0))</f>
        <v>999</v>
      </c>
    </row>
    <row r="1147" spans="1:33" x14ac:dyDescent="0.25">
      <c r="A1147">
        <v>557</v>
      </c>
      <c r="B1147" t="s">
        <v>863</v>
      </c>
      <c r="C1147" t="s">
        <v>862</v>
      </c>
      <c r="D1147" t="s">
        <v>3</v>
      </c>
      <c r="E1147" t="s">
        <v>29</v>
      </c>
      <c r="F1147" t="s">
        <v>305</v>
      </c>
      <c r="G1147" t="s">
        <v>11</v>
      </c>
      <c r="H1147">
        <v>4646.2700000000004</v>
      </c>
      <c r="I1147">
        <v>37.450000000000003</v>
      </c>
      <c r="J1147">
        <v>0.9</v>
      </c>
      <c r="K1147">
        <v>17.059999999999999</v>
      </c>
      <c r="L1147">
        <v>0.88</v>
      </c>
      <c r="M1147" s="2">
        <v>1.4800000000000001E-2</v>
      </c>
      <c r="N1147" s="2">
        <v>2.1899999999999999E-2</v>
      </c>
      <c r="O1147">
        <v>6.16</v>
      </c>
      <c r="P1147">
        <v>0.19</v>
      </c>
      <c r="Q1147" s="2">
        <v>2.3199999999999998E-2</v>
      </c>
      <c r="R1147" s="2">
        <v>0.2341</v>
      </c>
      <c r="S1147" s="2">
        <v>-9.4299999999999995E-2</v>
      </c>
      <c r="T1147">
        <v>1.1200000000000001</v>
      </c>
      <c r="U1147" s="1">
        <v>45869.354166666664</v>
      </c>
      <c r="V1147">
        <v>783.6</v>
      </c>
      <c r="W1147">
        <v>27.14</v>
      </c>
      <c r="X1147">
        <v>26.52</v>
      </c>
      <c r="Y1147" s="3">
        <f>DATE(YEAR(U1147), MONTH(U1147), DAY(U1147))</f>
        <v>45869</v>
      </c>
      <c r="Z1147" t="str">
        <f>IF(TEXT(U1147, "hh:mm") = "00:00", "08:30", TEXT(U1147, "hh:mm"))</f>
        <v>08:30</v>
      </c>
      <c r="AA1147" s="3">
        <f>WORKDAY(AB1147,-1,[1]USHolidays!$B$2:$B$11)</f>
        <v>45867</v>
      </c>
      <c r="AB1147" s="3">
        <f>IF(WEEKDAY(Y1147,2)=6,Y1147-1,IF(WEEKDAY(Y1147,2)=7,Y1147-2,IF(Z1147="08:30",IF(WEEKDAY(Y1147,2)=1,Y1147-3, Y1147-1),Y1147)))</f>
        <v>45868</v>
      </c>
      <c r="AC1147" s="3">
        <f>WORKDAY(AB1147,1,[1]USHolidays!$B$2:$B$11)</f>
        <v>45869</v>
      </c>
      <c r="AD1147">
        <f>ROUND(P1147*10, 0)</f>
        <v>2</v>
      </c>
      <c r="AE1147">
        <f>ROUND(N1147*20, 0)</f>
        <v>0</v>
      </c>
      <c r="AF1147">
        <f>ROUND(O1147, 0)</f>
        <v>6</v>
      </c>
      <c r="AG1147">
        <f>IF(J1147 = "", 999, ROUND(J1147*10, 0))</f>
        <v>9</v>
      </c>
    </row>
    <row r="1148" spans="1:33" x14ac:dyDescent="0.25">
      <c r="A1148">
        <v>615</v>
      </c>
      <c r="B1148" t="s">
        <v>861</v>
      </c>
      <c r="C1148" t="s">
        <v>860</v>
      </c>
      <c r="D1148" t="s">
        <v>3</v>
      </c>
      <c r="E1148" t="s">
        <v>16</v>
      </c>
      <c r="F1148" t="s">
        <v>353</v>
      </c>
      <c r="G1148" t="s">
        <v>6</v>
      </c>
      <c r="H1148">
        <v>130917.71</v>
      </c>
      <c r="I1148">
        <v>10.62</v>
      </c>
      <c r="J1148">
        <v>7.17</v>
      </c>
      <c r="K1148">
        <v>52.94</v>
      </c>
      <c r="L1148">
        <v>11.62</v>
      </c>
      <c r="M1148" s="2">
        <v>6.2799999999999995E-2</v>
      </c>
      <c r="N1148" s="2">
        <v>2.1100000000000001E-2</v>
      </c>
      <c r="O1148">
        <v>3.13</v>
      </c>
      <c r="P1148">
        <v>0.53</v>
      </c>
      <c r="Q1148" s="2">
        <v>6.83E-2</v>
      </c>
      <c r="R1148" s="2">
        <v>4.5199999999999997E-2</v>
      </c>
      <c r="S1148" s="2">
        <v>9.0300000000000005E-2</v>
      </c>
      <c r="T1148">
        <v>0.6</v>
      </c>
      <c r="U1148" s="1">
        <v>45862.354166666664</v>
      </c>
      <c r="V1148">
        <v>1671.16</v>
      </c>
      <c r="W1148">
        <v>72.62</v>
      </c>
      <c r="X1148">
        <v>59.42</v>
      </c>
      <c r="Y1148" s="3">
        <f>DATE(YEAR(U1148), MONTH(U1148), DAY(U1148))</f>
        <v>45862</v>
      </c>
      <c r="Z1148" t="str">
        <f>IF(TEXT(U1148, "hh:mm") = "00:00", "08:30", TEXT(U1148, "hh:mm"))</f>
        <v>08:30</v>
      </c>
      <c r="AA1148" s="3">
        <f>WORKDAY(AB1148,-1,[1]USHolidays!$B$2:$B$11)</f>
        <v>45860</v>
      </c>
      <c r="AB1148" s="3">
        <f>IF(WEEKDAY(Y1148,2)=6,Y1148-1,IF(WEEKDAY(Y1148,2)=7,Y1148-2,IF(Z1148="08:30",IF(WEEKDAY(Y1148,2)=1,Y1148-3, Y1148-1),Y1148)))</f>
        <v>45861</v>
      </c>
      <c r="AC1148" s="3">
        <f>WORKDAY(AB1148,1,[1]USHolidays!$B$2:$B$11)</f>
        <v>45862</v>
      </c>
      <c r="AD1148">
        <f>ROUND(P1148*10, 0)</f>
        <v>5</v>
      </c>
      <c r="AE1148">
        <f>ROUND(N1148*20, 0)</f>
        <v>0</v>
      </c>
      <c r="AF1148">
        <f>ROUND(O1148, 0)</f>
        <v>3</v>
      </c>
      <c r="AG1148">
        <f>IF(J1148 = "", 999, ROUND(J1148*10, 0))</f>
        <v>72</v>
      </c>
    </row>
    <row r="1149" spans="1:33" x14ac:dyDescent="0.25">
      <c r="A1149">
        <v>154</v>
      </c>
      <c r="B1149" t="s">
        <v>859</v>
      </c>
      <c r="C1149" t="s">
        <v>858</v>
      </c>
      <c r="D1149" t="s">
        <v>17</v>
      </c>
      <c r="E1149" t="s">
        <v>88</v>
      </c>
      <c r="F1149" t="s">
        <v>857</v>
      </c>
      <c r="G1149" t="s">
        <v>6</v>
      </c>
      <c r="H1149">
        <v>2109.4699999999998</v>
      </c>
      <c r="I1149">
        <v>78.010000000000005</v>
      </c>
      <c r="J1149">
        <v>1.1000000000000001</v>
      </c>
      <c r="K1149">
        <v>5.21</v>
      </c>
      <c r="L1149">
        <v>0.93</v>
      </c>
      <c r="N1149" s="2">
        <v>2.1000000000000001E-2</v>
      </c>
      <c r="O1149">
        <v>2.64</v>
      </c>
      <c r="P1149">
        <v>2.6</v>
      </c>
      <c r="Q1149" s="2">
        <v>3.5999999999999999E-3</v>
      </c>
      <c r="R1149" s="2">
        <v>0.53910000000000002</v>
      </c>
      <c r="S1149" s="2">
        <v>0.43719999999999998</v>
      </c>
      <c r="T1149">
        <v>1.65</v>
      </c>
      <c r="U1149" s="1">
        <v>45867.354166666664</v>
      </c>
      <c r="V1149">
        <v>1616.65</v>
      </c>
      <c r="W1149">
        <v>18.25</v>
      </c>
      <c r="X1149">
        <v>14.76</v>
      </c>
      <c r="Y1149" s="3">
        <f>DATE(YEAR(U1149), MONTH(U1149), DAY(U1149))</f>
        <v>45867</v>
      </c>
      <c r="Z1149" t="str">
        <f>IF(TEXT(U1149, "hh:mm") = "00:00", "08:30", TEXT(U1149, "hh:mm"))</f>
        <v>08:30</v>
      </c>
      <c r="AA1149" s="3">
        <f>WORKDAY(AB1149,-1,[1]USHolidays!$B$2:$B$11)</f>
        <v>45863</v>
      </c>
      <c r="AB1149" s="3">
        <f>IF(WEEKDAY(Y1149,2)=6,Y1149-1,IF(WEEKDAY(Y1149,2)=7,Y1149-2,IF(Z1149="08:30",IF(WEEKDAY(Y1149,2)=1,Y1149-3, Y1149-1),Y1149)))</f>
        <v>45866</v>
      </c>
      <c r="AC1149" s="3">
        <f>WORKDAY(AB1149,1,[1]USHolidays!$B$2:$B$11)</f>
        <v>45867</v>
      </c>
      <c r="AD1149">
        <f>ROUND(P1149*10, 0)</f>
        <v>26</v>
      </c>
      <c r="AE1149">
        <f>ROUND(N1149*20, 0)</f>
        <v>0</v>
      </c>
      <c r="AF1149">
        <f>ROUND(O1149, 0)</f>
        <v>3</v>
      </c>
      <c r="AG1149">
        <f>IF(J1149 = "", 999, ROUND(J1149*10, 0))</f>
        <v>11</v>
      </c>
    </row>
    <row r="1150" spans="1:33" x14ac:dyDescent="0.25">
      <c r="A1150">
        <v>203</v>
      </c>
      <c r="B1150" t="s">
        <v>856</v>
      </c>
      <c r="C1150" t="s">
        <v>855</v>
      </c>
      <c r="D1150" t="s">
        <v>3</v>
      </c>
      <c r="E1150" t="s">
        <v>51</v>
      </c>
      <c r="F1150" t="s">
        <v>274</v>
      </c>
      <c r="G1150" t="s">
        <v>854</v>
      </c>
      <c r="H1150">
        <v>4315.99</v>
      </c>
      <c r="I1150">
        <v>30.23</v>
      </c>
      <c r="K1150">
        <v>3.63</v>
      </c>
      <c r="L1150">
        <v>0.24</v>
      </c>
      <c r="M1150" s="2">
        <v>6.9400000000000003E-2</v>
      </c>
      <c r="N1150" s="2">
        <v>2.0799999999999999E-2</v>
      </c>
      <c r="O1150">
        <v>0.12</v>
      </c>
      <c r="P1150">
        <v>0.81</v>
      </c>
      <c r="Q1150" s="2">
        <v>3.5999999999999997E-2</v>
      </c>
      <c r="R1150" s="2">
        <v>-0.1236</v>
      </c>
      <c r="S1150" s="2">
        <v>8.3299999999999999E-2</v>
      </c>
      <c r="T1150">
        <v>0.86</v>
      </c>
      <c r="U1150" s="1">
        <v>45867.6875</v>
      </c>
      <c r="V1150">
        <v>1075.1500000000001</v>
      </c>
      <c r="W1150">
        <v>3.74</v>
      </c>
      <c r="X1150">
        <v>3.12</v>
      </c>
      <c r="Y1150" s="3">
        <f>DATE(YEAR(U1150), MONTH(U1150), DAY(U1150))</f>
        <v>45867</v>
      </c>
      <c r="Z1150" t="str">
        <f>IF(TEXT(U1150, "hh:mm") = "00:00", "08:30", TEXT(U1150, "hh:mm"))</f>
        <v>16:30</v>
      </c>
      <c r="AA1150" s="3">
        <f>WORKDAY(AB1150,-1,[1]USHolidays!$B$2:$B$11)</f>
        <v>45866</v>
      </c>
      <c r="AB1150" s="3">
        <f>IF(WEEKDAY(Y1150,2)=6,Y1150-1,IF(WEEKDAY(Y1150,2)=7,Y1150-2,IF(Z1150="08:30",IF(WEEKDAY(Y1150,2)=1,Y1150-3, Y1150-1),Y1150)))</f>
        <v>45867</v>
      </c>
      <c r="AC1150" s="3">
        <f>WORKDAY(AB1150,1,[1]USHolidays!$B$2:$B$11)</f>
        <v>45868</v>
      </c>
      <c r="AD1150">
        <f>ROUND(P1150*10, 0)</f>
        <v>8</v>
      </c>
      <c r="AE1150">
        <f>ROUND(N1150*20, 0)</f>
        <v>0</v>
      </c>
      <c r="AF1150">
        <f>ROUND(O1150, 0)</f>
        <v>0</v>
      </c>
      <c r="AG1150">
        <f>IF(J1150 = "", 999, ROUND(J1150*10, 0))</f>
        <v>999</v>
      </c>
    </row>
    <row r="1151" spans="1:33" x14ac:dyDescent="0.25">
      <c r="A1151">
        <v>137</v>
      </c>
      <c r="B1151" t="s">
        <v>853</v>
      </c>
      <c r="C1151" t="s">
        <v>852</v>
      </c>
      <c r="D1151" t="s">
        <v>3</v>
      </c>
      <c r="E1151" t="s">
        <v>29</v>
      </c>
      <c r="F1151" t="s">
        <v>672</v>
      </c>
      <c r="G1151" t="s">
        <v>56</v>
      </c>
      <c r="H1151">
        <v>59005.63</v>
      </c>
      <c r="I1151">
        <v>18.18</v>
      </c>
      <c r="J1151">
        <v>1.86</v>
      </c>
      <c r="K1151">
        <v>25.24</v>
      </c>
      <c r="L1151">
        <v>0.75</v>
      </c>
      <c r="M1151" s="2">
        <v>2.7099999999999999E-2</v>
      </c>
      <c r="N1151" s="2">
        <v>2.0500000000000001E-2</v>
      </c>
      <c r="O1151">
        <v>4.1500000000000004</v>
      </c>
      <c r="P1151">
        <v>0.96</v>
      </c>
      <c r="Q1151" s="2">
        <v>0.26629999999999998</v>
      </c>
      <c r="R1151" s="2">
        <v>-2.3699999999999999E-2</v>
      </c>
      <c r="S1151" s="2">
        <v>-6.88E-2</v>
      </c>
      <c r="T1151">
        <v>0.95</v>
      </c>
      <c r="U1151" s="1">
        <v>45860.6875</v>
      </c>
      <c r="V1151">
        <v>1524.61</v>
      </c>
      <c r="W1151">
        <v>111.33</v>
      </c>
      <c r="X1151">
        <v>94.53</v>
      </c>
      <c r="Y1151" s="3">
        <f>DATE(YEAR(U1151), MONTH(U1151), DAY(U1151))</f>
        <v>45860</v>
      </c>
      <c r="Z1151" t="str">
        <f>IF(TEXT(U1151, "hh:mm") = "00:00", "08:30", TEXT(U1151, "hh:mm"))</f>
        <v>16:30</v>
      </c>
      <c r="AA1151" s="3">
        <f>WORKDAY(AB1151,-1,[1]USHolidays!$B$2:$B$11)</f>
        <v>45859</v>
      </c>
      <c r="AB1151" s="3">
        <f>IF(WEEKDAY(Y1151,2)=6,Y1151-1,IF(WEEKDAY(Y1151,2)=7,Y1151-2,IF(Z1151="08:30",IF(WEEKDAY(Y1151,2)=1,Y1151-3, Y1151-1),Y1151)))</f>
        <v>45860</v>
      </c>
      <c r="AC1151" s="3">
        <f>WORKDAY(AB1151,1,[1]USHolidays!$B$2:$B$11)</f>
        <v>45861</v>
      </c>
      <c r="AD1151">
        <f>ROUND(P1151*10, 0)</f>
        <v>10</v>
      </c>
      <c r="AE1151">
        <f>ROUND(N1151*20, 0)</f>
        <v>0</v>
      </c>
      <c r="AF1151">
        <f>ROUND(O1151, 0)</f>
        <v>4</v>
      </c>
      <c r="AG1151">
        <f>IF(J1151 = "", 999, ROUND(J1151*10, 0))</f>
        <v>19</v>
      </c>
    </row>
    <row r="1152" spans="1:33" x14ac:dyDescent="0.25">
      <c r="A1152">
        <v>35</v>
      </c>
      <c r="B1152" t="s">
        <v>851</v>
      </c>
      <c r="C1152" t="s">
        <v>850</v>
      </c>
      <c r="D1152" t="s">
        <v>60</v>
      </c>
      <c r="E1152" t="s">
        <v>47</v>
      </c>
      <c r="F1152" t="s">
        <v>46</v>
      </c>
      <c r="G1152" t="s">
        <v>11</v>
      </c>
      <c r="H1152">
        <v>26728.95</v>
      </c>
      <c r="I1152">
        <v>12.22</v>
      </c>
      <c r="K1152">
        <v>16.96</v>
      </c>
      <c r="L1152">
        <v>0.68</v>
      </c>
      <c r="M1152" s="2">
        <v>4.9099999999999998E-2</v>
      </c>
      <c r="N1152" s="2">
        <v>2.0299999999999999E-2</v>
      </c>
      <c r="O1152">
        <v>5.56</v>
      </c>
      <c r="P1152">
        <v>1.66</v>
      </c>
      <c r="Q1152" s="2">
        <v>0.1172</v>
      </c>
      <c r="R1152" s="2">
        <v>-7.8200000000000006E-2</v>
      </c>
      <c r="S1152" s="2">
        <v>-0.21609999999999999</v>
      </c>
      <c r="T1152">
        <v>-0.03</v>
      </c>
      <c r="U1152" s="1">
        <v>45917.354166666664</v>
      </c>
      <c r="V1152">
        <v>5917.77</v>
      </c>
      <c r="W1152">
        <v>53.94</v>
      </c>
      <c r="X1152">
        <v>49.99</v>
      </c>
      <c r="Y1152" s="3">
        <f>DATE(YEAR(U1152), MONTH(U1152), DAY(U1152))</f>
        <v>45917</v>
      </c>
      <c r="Z1152" t="str">
        <f>IF(TEXT(U1152, "hh:mm") = "00:00", "08:30", TEXT(U1152, "hh:mm"))</f>
        <v>08:30</v>
      </c>
      <c r="AA1152" s="3">
        <f>WORKDAY(AB1152,-1,[1]USHolidays!$B$2:$B$11)</f>
        <v>45915</v>
      </c>
      <c r="AB1152" s="3">
        <f>IF(WEEKDAY(Y1152,2)=6,Y1152-1,IF(WEEKDAY(Y1152,2)=7,Y1152-2,IF(Z1152="08:30",IF(WEEKDAY(Y1152,2)=1,Y1152-3, Y1152-1),Y1152)))</f>
        <v>45916</v>
      </c>
      <c r="AC1152" s="3">
        <f>WORKDAY(AB1152,1,[1]USHolidays!$B$2:$B$11)</f>
        <v>45917</v>
      </c>
      <c r="AD1152">
        <f>ROUND(P1152*10, 0)</f>
        <v>17</v>
      </c>
      <c r="AE1152">
        <f>ROUND(N1152*20, 0)</f>
        <v>0</v>
      </c>
      <c r="AF1152">
        <f>ROUND(O1152, 0)</f>
        <v>6</v>
      </c>
      <c r="AG1152">
        <f>IF(J1152 = "", 999, ROUND(J1152*10, 0))</f>
        <v>999</v>
      </c>
    </row>
    <row r="1153" spans="1:33" x14ac:dyDescent="0.25">
      <c r="A1153">
        <v>652</v>
      </c>
      <c r="B1153" t="s">
        <v>849</v>
      </c>
      <c r="C1153" t="s">
        <v>848</v>
      </c>
      <c r="D1153" t="s">
        <v>359</v>
      </c>
      <c r="E1153" t="s">
        <v>29</v>
      </c>
      <c r="F1153" t="s">
        <v>847</v>
      </c>
      <c r="G1153" t="s">
        <v>11</v>
      </c>
      <c r="H1153">
        <v>38448.54</v>
      </c>
      <c r="I1153">
        <v>42.39</v>
      </c>
      <c r="J1153">
        <v>4.3600000000000003</v>
      </c>
      <c r="K1153">
        <v>2.23</v>
      </c>
      <c r="L1153">
        <v>4.5</v>
      </c>
      <c r="M1153" s="2">
        <v>5.8999999999999999E-3</v>
      </c>
      <c r="N1153" s="2">
        <v>2.0199999999999999E-2</v>
      </c>
      <c r="O1153">
        <v>2.7</v>
      </c>
      <c r="P1153">
        <v>11</v>
      </c>
      <c r="Q1153" s="2">
        <v>0.30669999999999997</v>
      </c>
      <c r="R1153" s="2">
        <v>-7.2800000000000004E-2</v>
      </c>
      <c r="S1153" s="2">
        <v>-2.0999999999999999E-3</v>
      </c>
      <c r="T1153">
        <v>0.83</v>
      </c>
      <c r="U1153" s="1">
        <v>45868.354166666664</v>
      </c>
      <c r="V1153">
        <v>872.11</v>
      </c>
      <c r="W1153">
        <v>312.19</v>
      </c>
      <c r="X1153">
        <v>274.86</v>
      </c>
      <c r="Y1153" s="3">
        <f>DATE(YEAR(U1153), MONTH(U1153), DAY(U1153))</f>
        <v>45868</v>
      </c>
      <c r="Z1153" t="str">
        <f>IF(TEXT(U1153, "hh:mm") = "00:00", "08:30", TEXT(U1153, "hh:mm"))</f>
        <v>08:30</v>
      </c>
      <c r="AA1153" s="3">
        <f>WORKDAY(AB1153,-1,[1]USHolidays!$B$2:$B$11)</f>
        <v>45866</v>
      </c>
      <c r="AB1153" s="3">
        <f>IF(WEEKDAY(Y1153,2)=6,Y1153-1,IF(WEEKDAY(Y1153,2)=7,Y1153-2,IF(Z1153="08:30",IF(WEEKDAY(Y1153,2)=1,Y1153-3, Y1153-1),Y1153)))</f>
        <v>45867</v>
      </c>
      <c r="AC1153" s="3">
        <f>WORKDAY(AB1153,1,[1]USHolidays!$B$2:$B$11)</f>
        <v>45868</v>
      </c>
      <c r="AD1153">
        <f>ROUND(P1153*10, 0)</f>
        <v>110</v>
      </c>
      <c r="AE1153">
        <f>ROUND(N1153*20, 0)</f>
        <v>0</v>
      </c>
      <c r="AF1153">
        <f>ROUND(O1153, 0)</f>
        <v>3</v>
      </c>
      <c r="AG1153">
        <f>IF(J1153 = "", 999, ROUND(J1153*10, 0))</f>
        <v>44</v>
      </c>
    </row>
    <row r="1154" spans="1:33" x14ac:dyDescent="0.25">
      <c r="A1154">
        <v>289</v>
      </c>
      <c r="B1154" t="s">
        <v>846</v>
      </c>
      <c r="C1154" t="s">
        <v>845</v>
      </c>
      <c r="D1154" t="s">
        <v>3</v>
      </c>
      <c r="E1154" t="s">
        <v>29</v>
      </c>
      <c r="F1154" t="s">
        <v>163</v>
      </c>
      <c r="G1154" t="s">
        <v>11</v>
      </c>
      <c r="H1154">
        <v>6462.32</v>
      </c>
      <c r="I1154">
        <v>32.15</v>
      </c>
      <c r="J1154">
        <v>2.9</v>
      </c>
      <c r="K1154">
        <v>12.7</v>
      </c>
      <c r="L1154">
        <v>2.79</v>
      </c>
      <c r="N1154" s="2">
        <v>0.02</v>
      </c>
      <c r="O1154">
        <v>3.27</v>
      </c>
      <c r="P1154">
        <v>0.76</v>
      </c>
      <c r="Q1154" s="2">
        <v>0.06</v>
      </c>
      <c r="R1154" s="2">
        <v>0.39429999999999998</v>
      </c>
      <c r="S1154" s="2">
        <v>0.21879999999999999</v>
      </c>
      <c r="T1154">
        <v>1.25</v>
      </c>
      <c r="U1154" s="1">
        <v>45868.354166666664</v>
      </c>
      <c r="V1154">
        <v>1806.13</v>
      </c>
      <c r="W1154">
        <v>28.4</v>
      </c>
      <c r="X1154">
        <v>25.07</v>
      </c>
      <c r="Y1154" s="3">
        <f>DATE(YEAR(U1154), MONTH(U1154), DAY(U1154))</f>
        <v>45868</v>
      </c>
      <c r="Z1154" t="str">
        <f>IF(TEXT(U1154, "hh:mm") = "00:00", "08:30", TEXT(U1154, "hh:mm"))</f>
        <v>08:30</v>
      </c>
      <c r="AA1154" s="3">
        <f>WORKDAY(AB1154,-1,[1]USHolidays!$B$2:$B$11)</f>
        <v>45866</v>
      </c>
      <c r="AB1154" s="3">
        <f>IF(WEEKDAY(Y1154,2)=6,Y1154-1,IF(WEEKDAY(Y1154,2)=7,Y1154-2,IF(Z1154="08:30",IF(WEEKDAY(Y1154,2)=1,Y1154-3, Y1154-1),Y1154)))</f>
        <v>45867</v>
      </c>
      <c r="AC1154" s="3">
        <f>WORKDAY(AB1154,1,[1]USHolidays!$B$2:$B$11)</f>
        <v>45868</v>
      </c>
      <c r="AD1154">
        <f>ROUND(P1154*10, 0)</f>
        <v>8</v>
      </c>
      <c r="AE1154">
        <f>ROUND(N1154*20, 0)</f>
        <v>0</v>
      </c>
      <c r="AF1154">
        <f>ROUND(O1154, 0)</f>
        <v>3</v>
      </c>
      <c r="AG1154">
        <f>IF(J1154 = "", 999, ROUND(J1154*10, 0))</f>
        <v>29</v>
      </c>
    </row>
    <row r="1155" spans="1:33" x14ac:dyDescent="0.25">
      <c r="A1155">
        <v>460</v>
      </c>
      <c r="B1155" t="s">
        <v>844</v>
      </c>
      <c r="C1155" t="s">
        <v>843</v>
      </c>
      <c r="D1155" t="s">
        <v>3</v>
      </c>
      <c r="E1155" t="s">
        <v>119</v>
      </c>
      <c r="F1155" t="s">
        <v>516</v>
      </c>
      <c r="G1155" t="s">
        <v>11</v>
      </c>
      <c r="H1155">
        <v>8927.5499999999993</v>
      </c>
      <c r="I1155">
        <v>10.24</v>
      </c>
      <c r="J1155">
        <v>1.97</v>
      </c>
      <c r="K1155">
        <v>23.94</v>
      </c>
      <c r="M1155" s="2">
        <v>3.2099999999999997E-2</v>
      </c>
      <c r="N1155" s="2">
        <v>1.9900000000000001E-2</v>
      </c>
      <c r="O1155">
        <v>1.99</v>
      </c>
      <c r="P1155">
        <v>0.26</v>
      </c>
      <c r="Q1155" s="2">
        <v>0.1031</v>
      </c>
      <c r="R1155" s="2">
        <v>-3.9399999999999998E-2</v>
      </c>
      <c r="S1155" s="2">
        <v>5.67E-2</v>
      </c>
      <c r="T1155">
        <v>0.75</v>
      </c>
      <c r="U1155" s="1">
        <v>45862.354166666664</v>
      </c>
      <c r="V1155">
        <v>1439.8</v>
      </c>
      <c r="W1155">
        <v>42</v>
      </c>
      <c r="X1155">
        <v>36.119999999999997</v>
      </c>
      <c r="Y1155" s="3">
        <f>DATE(YEAR(U1155), MONTH(U1155), DAY(U1155))</f>
        <v>45862</v>
      </c>
      <c r="Z1155" t="str">
        <f>IF(TEXT(U1155, "hh:mm") = "00:00", "08:30", TEXT(U1155, "hh:mm"))</f>
        <v>08:30</v>
      </c>
      <c r="AA1155" s="3">
        <f>WORKDAY(AB1155,-1,[1]USHolidays!$B$2:$B$11)</f>
        <v>45860</v>
      </c>
      <c r="AB1155" s="3">
        <f>IF(WEEKDAY(Y1155,2)=6,Y1155-1,IF(WEEKDAY(Y1155,2)=7,Y1155-2,IF(Z1155="08:30",IF(WEEKDAY(Y1155,2)=1,Y1155-3, Y1155-1),Y1155)))</f>
        <v>45861</v>
      </c>
      <c r="AC1155" s="3">
        <f>WORKDAY(AB1155,1,[1]USHolidays!$B$2:$B$11)</f>
        <v>45862</v>
      </c>
      <c r="AD1155">
        <f>ROUND(P1155*10, 0)</f>
        <v>3</v>
      </c>
      <c r="AE1155">
        <f>ROUND(N1155*20, 0)</f>
        <v>0</v>
      </c>
      <c r="AF1155">
        <f>ROUND(O1155, 0)</f>
        <v>2</v>
      </c>
      <c r="AG1155">
        <f>IF(J1155 = "", 999, ROUND(J1155*10, 0))</f>
        <v>20</v>
      </c>
    </row>
    <row r="1156" spans="1:33" x14ac:dyDescent="0.25">
      <c r="A1156">
        <v>22</v>
      </c>
      <c r="B1156" t="s">
        <v>842</v>
      </c>
      <c r="C1156" t="s">
        <v>841</v>
      </c>
      <c r="D1156" t="s">
        <v>3</v>
      </c>
      <c r="E1156" t="s">
        <v>119</v>
      </c>
      <c r="F1156" t="s">
        <v>317</v>
      </c>
      <c r="G1156" t="s">
        <v>45</v>
      </c>
      <c r="H1156">
        <v>12607.61</v>
      </c>
      <c r="I1156">
        <v>8.92</v>
      </c>
      <c r="J1156">
        <v>0.21</v>
      </c>
      <c r="K1156">
        <v>4.75</v>
      </c>
      <c r="M1156" s="2">
        <v>5.8599999999999999E-2</v>
      </c>
      <c r="N1156" s="2">
        <v>1.9900000000000001E-2</v>
      </c>
      <c r="O1156">
        <v>0.94</v>
      </c>
      <c r="P1156">
        <v>0.46</v>
      </c>
      <c r="Q1156" s="2">
        <v>4.4699999999999997E-2</v>
      </c>
      <c r="R1156" s="2">
        <v>0.14199999999999999</v>
      </c>
      <c r="S1156" s="2">
        <v>0.35139999999999999</v>
      </c>
      <c r="T1156">
        <v>0.99</v>
      </c>
      <c r="U1156" s="1">
        <v>45890.354166666664</v>
      </c>
      <c r="V1156">
        <v>7697.27</v>
      </c>
      <c r="W1156">
        <v>7.86</v>
      </c>
      <c r="X1156">
        <v>7.96</v>
      </c>
      <c r="Y1156" s="3">
        <f>DATE(YEAR(U1156), MONTH(U1156), DAY(U1156))</f>
        <v>45890</v>
      </c>
      <c r="Z1156" t="str">
        <f>IF(TEXT(U1156, "hh:mm") = "00:00", "08:30", TEXT(U1156, "hh:mm"))</f>
        <v>08:30</v>
      </c>
      <c r="AA1156" s="3">
        <f>WORKDAY(AB1156,-1,[1]USHolidays!$B$2:$B$11)</f>
        <v>45888</v>
      </c>
      <c r="AB1156" s="3">
        <f>IF(WEEKDAY(Y1156,2)=6,Y1156-1,IF(WEEKDAY(Y1156,2)=7,Y1156-2,IF(Z1156="08:30",IF(WEEKDAY(Y1156,2)=1,Y1156-3, Y1156-1),Y1156)))</f>
        <v>45889</v>
      </c>
      <c r="AC1156" s="3">
        <f>WORKDAY(AB1156,1,[1]USHolidays!$B$2:$B$11)</f>
        <v>45890</v>
      </c>
      <c r="AD1156">
        <f>ROUND(P1156*10, 0)</f>
        <v>5</v>
      </c>
      <c r="AE1156">
        <f>ROUND(N1156*20, 0)</f>
        <v>0</v>
      </c>
      <c r="AF1156">
        <f>ROUND(O1156, 0)</f>
        <v>1</v>
      </c>
      <c r="AG1156">
        <f>IF(J1156 = "", 999, ROUND(J1156*10, 0))</f>
        <v>2</v>
      </c>
    </row>
    <row r="1157" spans="1:33" x14ac:dyDescent="0.25">
      <c r="A1157">
        <v>550</v>
      </c>
      <c r="B1157" t="s">
        <v>840</v>
      </c>
      <c r="C1157" t="s">
        <v>839</v>
      </c>
      <c r="D1157" t="s">
        <v>60</v>
      </c>
      <c r="E1157" t="s">
        <v>16</v>
      </c>
      <c r="F1157" t="s">
        <v>15</v>
      </c>
      <c r="G1157" t="s">
        <v>11</v>
      </c>
      <c r="H1157">
        <v>50759.34</v>
      </c>
      <c r="I1157">
        <v>11.59</v>
      </c>
      <c r="J1157">
        <v>17.55</v>
      </c>
      <c r="K1157">
        <v>15.02</v>
      </c>
      <c r="L1157">
        <v>2.5</v>
      </c>
      <c r="M1157" s="2">
        <v>3.3599999999999998E-2</v>
      </c>
      <c r="N1157" s="2">
        <v>1.9800000000000002E-2</v>
      </c>
      <c r="O1157">
        <v>4</v>
      </c>
      <c r="P1157">
        <v>0.67</v>
      </c>
      <c r="Q1157" s="2">
        <v>0.1153</v>
      </c>
      <c r="R1157" s="2">
        <v>1.7100000000000001E-2</v>
      </c>
      <c r="S1157" s="2">
        <v>-0.1179</v>
      </c>
      <c r="T1157">
        <v>1.04</v>
      </c>
      <c r="U1157" s="1">
        <v>45856.354166666664</v>
      </c>
      <c r="V1157">
        <v>15938.57</v>
      </c>
      <c r="W1157">
        <v>45.41</v>
      </c>
      <c r="X1157">
        <v>33.82</v>
      </c>
      <c r="Y1157" s="3">
        <f>DATE(YEAR(U1157), MONTH(U1157), DAY(U1157))</f>
        <v>45856</v>
      </c>
      <c r="Z1157" t="str">
        <f>IF(TEXT(U1157, "hh:mm") = "00:00", "08:30", TEXT(U1157, "hh:mm"))</f>
        <v>08:30</v>
      </c>
      <c r="AA1157" s="3">
        <f>WORKDAY(AB1157,-1,[1]USHolidays!$B$2:$B$11)</f>
        <v>45854</v>
      </c>
      <c r="AB1157" s="3">
        <f>IF(WEEKDAY(Y1157,2)=6,Y1157-1,IF(WEEKDAY(Y1157,2)=7,Y1157-2,IF(Z1157="08:30",IF(WEEKDAY(Y1157,2)=1,Y1157-3, Y1157-1),Y1157)))</f>
        <v>45855</v>
      </c>
      <c r="AC1157" s="3">
        <f>WORKDAY(AB1157,1,[1]USHolidays!$B$2:$B$11)</f>
        <v>45856</v>
      </c>
      <c r="AD1157">
        <f>ROUND(P1157*10, 0)</f>
        <v>7</v>
      </c>
      <c r="AE1157">
        <f>ROUND(N1157*20, 0)</f>
        <v>0</v>
      </c>
      <c r="AF1157">
        <f>ROUND(O1157, 0)</f>
        <v>4</v>
      </c>
      <c r="AG1157">
        <f>IF(J1157 = "", 999, ROUND(J1157*10, 0))</f>
        <v>176</v>
      </c>
    </row>
    <row r="1158" spans="1:33" x14ac:dyDescent="0.25">
      <c r="A1158">
        <v>368</v>
      </c>
      <c r="B1158" t="s">
        <v>838</v>
      </c>
      <c r="C1158" t="s">
        <v>837</v>
      </c>
      <c r="D1158" t="s">
        <v>3</v>
      </c>
      <c r="E1158" t="s">
        <v>2</v>
      </c>
      <c r="F1158" t="s">
        <v>81</v>
      </c>
      <c r="G1158" t="s">
        <v>11</v>
      </c>
      <c r="H1158">
        <v>7814.18</v>
      </c>
      <c r="I1158">
        <v>19.510000000000002</v>
      </c>
      <c r="J1158">
        <v>2.25</v>
      </c>
      <c r="K1158">
        <v>5.28</v>
      </c>
      <c r="L1158">
        <v>1.86</v>
      </c>
      <c r="M1158" s="2">
        <v>2.81E-2</v>
      </c>
      <c r="N1158" s="2">
        <v>1.9800000000000002E-2</v>
      </c>
      <c r="O1158">
        <v>2.82</v>
      </c>
      <c r="P1158">
        <v>1.07</v>
      </c>
      <c r="Q1158" s="2">
        <v>6.4000000000000001E-2</v>
      </c>
      <c r="R1158" s="2">
        <v>0.25240000000000001</v>
      </c>
      <c r="S1158" s="2">
        <v>0.1416</v>
      </c>
      <c r="T1158">
        <v>1.21</v>
      </c>
      <c r="U1158" s="1">
        <v>45848.6875</v>
      </c>
      <c r="V1158">
        <v>2615.62</v>
      </c>
      <c r="W1158">
        <v>23.75</v>
      </c>
      <c r="X1158">
        <v>19.75</v>
      </c>
      <c r="Y1158" s="3">
        <f>DATE(YEAR(U1158), MONTH(U1158), DAY(U1158))</f>
        <v>45848</v>
      </c>
      <c r="Z1158" t="str">
        <f>IF(TEXT(U1158, "hh:mm") = "00:00", "08:30", TEXT(U1158, "hh:mm"))</f>
        <v>16:30</v>
      </c>
      <c r="AA1158" s="3">
        <f>WORKDAY(AB1158,-1,[1]USHolidays!$B$2:$B$11)</f>
        <v>45847</v>
      </c>
      <c r="AB1158" s="3">
        <f>IF(WEEKDAY(Y1158,2)=6,Y1158-1,IF(WEEKDAY(Y1158,2)=7,Y1158-2,IF(Z1158="08:30",IF(WEEKDAY(Y1158,2)=1,Y1158-3, Y1158-1),Y1158)))</f>
        <v>45848</v>
      </c>
      <c r="AC1158" s="3">
        <f>WORKDAY(AB1158,1,[1]USHolidays!$B$2:$B$11)</f>
        <v>45849</v>
      </c>
      <c r="AD1158">
        <f>ROUND(P1158*10, 0)</f>
        <v>11</v>
      </c>
      <c r="AE1158">
        <f>ROUND(N1158*20, 0)</f>
        <v>0</v>
      </c>
      <c r="AF1158">
        <f>ROUND(O1158, 0)</f>
        <v>3</v>
      </c>
      <c r="AG1158">
        <f>IF(J1158 = "", 999, ROUND(J1158*10, 0))</f>
        <v>23</v>
      </c>
    </row>
    <row r="1159" spans="1:33" x14ac:dyDescent="0.25">
      <c r="A1159">
        <v>218</v>
      </c>
      <c r="B1159" t="s">
        <v>836</v>
      </c>
      <c r="C1159" t="s">
        <v>835</v>
      </c>
      <c r="D1159" t="s">
        <v>60</v>
      </c>
      <c r="E1159" t="s">
        <v>51</v>
      </c>
      <c r="F1159" t="s">
        <v>274</v>
      </c>
      <c r="G1159" t="s">
        <v>11</v>
      </c>
      <c r="H1159">
        <v>38463.82</v>
      </c>
      <c r="I1159">
        <v>22.22</v>
      </c>
      <c r="J1159">
        <v>2.2200000000000002</v>
      </c>
      <c r="K1159">
        <v>28.07</v>
      </c>
      <c r="L1159">
        <v>2.73</v>
      </c>
      <c r="M1159" s="2">
        <v>2.86E-2</v>
      </c>
      <c r="N1159" s="2">
        <v>1.9800000000000002E-2</v>
      </c>
      <c r="O1159">
        <v>3.66</v>
      </c>
      <c r="P1159">
        <v>1.85</v>
      </c>
      <c r="Q1159" s="2">
        <v>0.1439</v>
      </c>
      <c r="R1159" s="2">
        <v>6.9000000000000006E-2</v>
      </c>
      <c r="S1159" s="2">
        <v>0.1777</v>
      </c>
      <c r="T1159">
        <v>0.55000000000000004</v>
      </c>
      <c r="U1159" s="1">
        <v>45868.354166666664</v>
      </c>
      <c r="V1159">
        <v>2849.7</v>
      </c>
      <c r="W1159">
        <v>94.34</v>
      </c>
      <c r="X1159">
        <v>89.29</v>
      </c>
      <c r="Y1159" s="3">
        <f>DATE(YEAR(U1159), MONTH(U1159), DAY(U1159))</f>
        <v>45868</v>
      </c>
      <c r="Z1159" t="str">
        <f>IF(TEXT(U1159, "hh:mm") = "00:00", "08:30", TEXT(U1159, "hh:mm"))</f>
        <v>08:30</v>
      </c>
      <c r="AA1159" s="3">
        <f>WORKDAY(AB1159,-1,[1]USHolidays!$B$2:$B$11)</f>
        <v>45866</v>
      </c>
      <c r="AB1159" s="3">
        <f>IF(WEEKDAY(Y1159,2)=6,Y1159-1,IF(WEEKDAY(Y1159,2)=7,Y1159-2,IF(Z1159="08:30",IF(WEEKDAY(Y1159,2)=1,Y1159-3, Y1159-1),Y1159)))</f>
        <v>45867</v>
      </c>
      <c r="AC1159" s="3">
        <f>WORKDAY(AB1159,1,[1]USHolidays!$B$2:$B$11)</f>
        <v>45868</v>
      </c>
      <c r="AD1159">
        <f>ROUND(P1159*10, 0)</f>
        <v>19</v>
      </c>
      <c r="AE1159">
        <f>ROUND(N1159*20, 0)</f>
        <v>0</v>
      </c>
      <c r="AF1159">
        <f>ROUND(O1159, 0)</f>
        <v>4</v>
      </c>
      <c r="AG1159">
        <f>IF(J1159 = "", 999, ROUND(J1159*10, 0))</f>
        <v>22</v>
      </c>
    </row>
    <row r="1160" spans="1:33" x14ac:dyDescent="0.25">
      <c r="A1160">
        <v>762</v>
      </c>
      <c r="B1160" t="s">
        <v>834</v>
      </c>
      <c r="C1160" t="s">
        <v>833</v>
      </c>
      <c r="D1160" t="s">
        <v>17</v>
      </c>
      <c r="E1160" t="s">
        <v>25</v>
      </c>
      <c r="F1160" t="s">
        <v>208</v>
      </c>
      <c r="G1160" t="s">
        <v>11</v>
      </c>
      <c r="H1160">
        <v>2112.4299999999998</v>
      </c>
      <c r="K1160">
        <v>16.77</v>
      </c>
      <c r="L1160">
        <v>3.53</v>
      </c>
      <c r="M1160" s="2">
        <v>2.5700000000000001E-2</v>
      </c>
      <c r="N1160" s="2">
        <v>1.9400000000000001E-2</v>
      </c>
      <c r="O1160">
        <v>5.35</v>
      </c>
      <c r="P1160">
        <v>0.5</v>
      </c>
      <c r="Q1160" s="2">
        <v>-0.03</v>
      </c>
      <c r="R1160" s="2">
        <v>9.64E-2</v>
      </c>
      <c r="S1160" s="2">
        <v>-8.0299999999999996E-2</v>
      </c>
      <c r="T1160">
        <v>1.1599999999999999</v>
      </c>
      <c r="U1160" s="1">
        <v>45875.354166666664</v>
      </c>
      <c r="V1160">
        <v>1639.36</v>
      </c>
      <c r="W1160">
        <v>14</v>
      </c>
      <c r="X1160">
        <v>15.58</v>
      </c>
      <c r="Y1160" s="3">
        <f>DATE(YEAR(U1160), MONTH(U1160), DAY(U1160))</f>
        <v>45875</v>
      </c>
      <c r="Z1160" t="str">
        <f>IF(TEXT(U1160, "hh:mm") = "00:00", "08:30", TEXT(U1160, "hh:mm"))</f>
        <v>08:30</v>
      </c>
      <c r="AA1160" s="3">
        <f>WORKDAY(AB1160,-1,[1]USHolidays!$B$2:$B$11)</f>
        <v>45873</v>
      </c>
      <c r="AB1160" s="3">
        <f>IF(WEEKDAY(Y1160,2)=6,Y1160-1,IF(WEEKDAY(Y1160,2)=7,Y1160-2,IF(Z1160="08:30",IF(WEEKDAY(Y1160,2)=1,Y1160-3, Y1160-1),Y1160)))</f>
        <v>45874</v>
      </c>
      <c r="AC1160" s="3">
        <f>WORKDAY(AB1160,1,[1]USHolidays!$B$2:$B$11)</f>
        <v>45875</v>
      </c>
      <c r="AD1160">
        <f>ROUND(P1160*10, 0)</f>
        <v>5</v>
      </c>
      <c r="AE1160">
        <f>ROUND(N1160*20, 0)</f>
        <v>0</v>
      </c>
      <c r="AF1160">
        <f>ROUND(O1160, 0)</f>
        <v>5</v>
      </c>
      <c r="AG1160">
        <f>IF(J1160 = "", 999, ROUND(J1160*10, 0))</f>
        <v>999</v>
      </c>
    </row>
    <row r="1161" spans="1:33" x14ac:dyDescent="0.25">
      <c r="A1161">
        <v>382</v>
      </c>
      <c r="B1161" t="s">
        <v>832</v>
      </c>
      <c r="C1161" t="s">
        <v>831</v>
      </c>
      <c r="D1161" t="s">
        <v>17</v>
      </c>
      <c r="E1161" t="s">
        <v>94</v>
      </c>
      <c r="F1161" t="s">
        <v>93</v>
      </c>
      <c r="G1161" t="s">
        <v>11</v>
      </c>
      <c r="H1161">
        <v>2330.56</v>
      </c>
      <c r="I1161">
        <v>28.48</v>
      </c>
      <c r="K1161">
        <v>6.98</v>
      </c>
      <c r="L1161">
        <v>0.24</v>
      </c>
      <c r="M1161" s="2">
        <v>6.9099999999999995E-2</v>
      </c>
      <c r="N1161" s="2">
        <v>1.9199999999999998E-2</v>
      </c>
      <c r="O1161">
        <v>3.24</v>
      </c>
      <c r="P1161">
        <v>0.73</v>
      </c>
      <c r="Q1161" s="2">
        <v>0.22259999999999999</v>
      </c>
      <c r="R1161" s="2">
        <v>-1.2999999999999999E-3</v>
      </c>
      <c r="S1161" s="2">
        <v>-2.9600000000000001E-2</v>
      </c>
      <c r="T1161">
        <v>1.03</v>
      </c>
      <c r="U1161" s="1">
        <v>45868.354166666664</v>
      </c>
      <c r="V1161">
        <v>3334.02</v>
      </c>
      <c r="W1161">
        <v>10.4</v>
      </c>
      <c r="X1161">
        <v>7.88</v>
      </c>
      <c r="Y1161" s="3">
        <f>DATE(YEAR(U1161), MONTH(U1161), DAY(U1161))</f>
        <v>45868</v>
      </c>
      <c r="Z1161" t="str">
        <f>IF(TEXT(U1161, "hh:mm") = "00:00", "08:30", TEXT(U1161, "hh:mm"))</f>
        <v>08:30</v>
      </c>
      <c r="AA1161" s="3">
        <f>WORKDAY(AB1161,-1,[1]USHolidays!$B$2:$B$11)</f>
        <v>45866</v>
      </c>
      <c r="AB1161" s="3">
        <f>IF(WEEKDAY(Y1161,2)=6,Y1161-1,IF(WEEKDAY(Y1161,2)=7,Y1161-2,IF(Z1161="08:30",IF(WEEKDAY(Y1161,2)=1,Y1161-3, Y1161-1),Y1161)))</f>
        <v>45867</v>
      </c>
      <c r="AC1161" s="3">
        <f>WORKDAY(AB1161,1,[1]USHolidays!$B$2:$B$11)</f>
        <v>45868</v>
      </c>
      <c r="AD1161">
        <f>ROUND(P1161*10, 0)</f>
        <v>7</v>
      </c>
      <c r="AE1161">
        <f>ROUND(N1161*20, 0)</f>
        <v>0</v>
      </c>
      <c r="AF1161">
        <f>ROUND(O1161, 0)</f>
        <v>3</v>
      </c>
      <c r="AG1161">
        <f>IF(J1161 = "", 999, ROUND(J1161*10, 0))</f>
        <v>999</v>
      </c>
    </row>
    <row r="1162" spans="1:33" x14ac:dyDescent="0.25">
      <c r="A1162">
        <v>98</v>
      </c>
      <c r="B1162" t="s">
        <v>830</v>
      </c>
      <c r="C1162" t="s">
        <v>829</v>
      </c>
      <c r="D1162" t="s">
        <v>3</v>
      </c>
      <c r="E1162" t="s">
        <v>94</v>
      </c>
      <c r="F1162" t="s">
        <v>173</v>
      </c>
      <c r="G1162" t="s">
        <v>11</v>
      </c>
      <c r="H1162">
        <v>8050.41</v>
      </c>
      <c r="I1162">
        <v>24.06</v>
      </c>
      <c r="K1162">
        <v>9.65</v>
      </c>
      <c r="L1162">
        <v>0.35</v>
      </c>
      <c r="M1162" s="2">
        <v>4.3900000000000002E-2</v>
      </c>
      <c r="N1162" s="2">
        <v>1.9199999999999998E-2</v>
      </c>
      <c r="O1162">
        <v>5.07</v>
      </c>
      <c r="P1162">
        <v>1.78</v>
      </c>
      <c r="Q1162" s="2">
        <v>0.2505</v>
      </c>
      <c r="R1162" s="2">
        <v>5.5800000000000002E-2</v>
      </c>
      <c r="S1162" s="2">
        <v>-5.5300000000000002E-2</v>
      </c>
      <c r="T1162">
        <v>1.29</v>
      </c>
      <c r="U1162" s="1">
        <v>45866.6875</v>
      </c>
      <c r="V1162">
        <v>2397.25</v>
      </c>
      <c r="W1162">
        <v>29.72</v>
      </c>
      <c r="X1162">
        <v>26.3</v>
      </c>
      <c r="Y1162" s="3">
        <f>DATE(YEAR(U1162), MONTH(U1162), DAY(U1162))</f>
        <v>45866</v>
      </c>
      <c r="Z1162" t="str">
        <f>IF(TEXT(U1162, "hh:mm") = "00:00", "08:30", TEXT(U1162, "hh:mm"))</f>
        <v>16:30</v>
      </c>
      <c r="AA1162" s="3">
        <f>WORKDAY(AB1162,-1,[1]USHolidays!$B$2:$B$11)</f>
        <v>45863</v>
      </c>
      <c r="AB1162" s="3">
        <f>IF(WEEKDAY(Y1162,2)=6,Y1162-1,IF(WEEKDAY(Y1162,2)=7,Y1162-2,IF(Z1162="08:30",IF(WEEKDAY(Y1162,2)=1,Y1162-3, Y1162-1),Y1162)))</f>
        <v>45866</v>
      </c>
      <c r="AC1162" s="3">
        <f>WORKDAY(AB1162,1,[1]USHolidays!$B$2:$B$11)</f>
        <v>45867</v>
      </c>
      <c r="AD1162">
        <f>ROUND(P1162*10, 0)</f>
        <v>18</v>
      </c>
      <c r="AE1162">
        <f>ROUND(N1162*20, 0)</f>
        <v>0</v>
      </c>
      <c r="AF1162">
        <f>ROUND(O1162, 0)</f>
        <v>5</v>
      </c>
      <c r="AG1162">
        <f>IF(J1162 = "", 999, ROUND(J1162*10, 0))</f>
        <v>999</v>
      </c>
    </row>
    <row r="1163" spans="1:33" x14ac:dyDescent="0.25">
      <c r="A1163">
        <v>98</v>
      </c>
      <c r="B1163" t="s">
        <v>828</v>
      </c>
      <c r="C1163" t="s">
        <v>827</v>
      </c>
      <c r="D1163" t="s">
        <v>3</v>
      </c>
      <c r="E1163" t="s">
        <v>51</v>
      </c>
      <c r="F1163" t="s">
        <v>623</v>
      </c>
      <c r="G1163" t="s">
        <v>20</v>
      </c>
      <c r="H1163">
        <v>7209.28</v>
      </c>
      <c r="K1163">
        <v>11.73</v>
      </c>
      <c r="L1163">
        <v>8.93</v>
      </c>
      <c r="M1163" s="2">
        <v>5.8700000000000002E-2</v>
      </c>
      <c r="N1163" s="2">
        <v>1.9199999999999998E-2</v>
      </c>
      <c r="O1163">
        <v>2.65</v>
      </c>
      <c r="P1163">
        <v>9.5399999999999991</v>
      </c>
      <c r="Q1163" s="2">
        <v>-4.48E-2</v>
      </c>
      <c r="R1163" s="2">
        <v>0.1106</v>
      </c>
      <c r="S1163" s="2">
        <v>0.1145</v>
      </c>
      <c r="T1163">
        <v>1.03</v>
      </c>
      <c r="U1163" s="1">
        <v>45870.354166666664</v>
      </c>
      <c r="V1163">
        <v>511.07</v>
      </c>
      <c r="W1163">
        <v>30.73</v>
      </c>
      <c r="X1163">
        <v>25.4</v>
      </c>
      <c r="Y1163" s="3">
        <f>DATE(YEAR(U1163), MONTH(U1163), DAY(U1163))</f>
        <v>45870</v>
      </c>
      <c r="Z1163" t="str">
        <f>IF(TEXT(U1163, "hh:mm") = "00:00", "08:30", TEXT(U1163, "hh:mm"))</f>
        <v>08:30</v>
      </c>
      <c r="AA1163" s="3">
        <f>WORKDAY(AB1163,-1,[1]USHolidays!$B$2:$B$11)</f>
        <v>45868</v>
      </c>
      <c r="AB1163" s="3">
        <f>IF(WEEKDAY(Y1163,2)=6,Y1163-1,IF(WEEKDAY(Y1163,2)=7,Y1163-2,IF(Z1163="08:30",IF(WEEKDAY(Y1163,2)=1,Y1163-3, Y1163-1),Y1163)))</f>
        <v>45869</v>
      </c>
      <c r="AC1163" s="3">
        <f>WORKDAY(AB1163,1,[1]USHolidays!$B$2:$B$11)</f>
        <v>45870</v>
      </c>
      <c r="AD1163">
        <f>ROUND(P1163*10, 0)</f>
        <v>95</v>
      </c>
      <c r="AE1163">
        <f>ROUND(N1163*20, 0)</f>
        <v>0</v>
      </c>
      <c r="AF1163">
        <f>ROUND(O1163, 0)</f>
        <v>3</v>
      </c>
      <c r="AG1163">
        <f>IF(J1163 = "", 999, ROUND(J1163*10, 0))</f>
        <v>999</v>
      </c>
    </row>
    <row r="1164" spans="1:33" x14ac:dyDescent="0.25">
      <c r="A1164">
        <v>558</v>
      </c>
      <c r="B1164" t="s">
        <v>826</v>
      </c>
      <c r="C1164" t="s">
        <v>825</v>
      </c>
      <c r="D1164" t="s">
        <v>3</v>
      </c>
      <c r="E1164" t="s">
        <v>8</v>
      </c>
      <c r="F1164" t="s">
        <v>342</v>
      </c>
      <c r="G1164" t="s">
        <v>6</v>
      </c>
      <c r="H1164">
        <v>114467.87</v>
      </c>
      <c r="I1164">
        <v>19.579999999999998</v>
      </c>
      <c r="J1164">
        <v>1.47</v>
      </c>
      <c r="K1164">
        <v>32.01</v>
      </c>
      <c r="L1164">
        <v>3.21</v>
      </c>
      <c r="M1164" s="2">
        <v>5.0900000000000001E-2</v>
      </c>
      <c r="N1164" s="2">
        <v>1.9099999999999999E-2</v>
      </c>
      <c r="O1164">
        <v>1.74</v>
      </c>
      <c r="P1164">
        <v>0.23</v>
      </c>
      <c r="Q1164" s="2">
        <v>0.13539999999999999</v>
      </c>
      <c r="R1164" s="2">
        <v>-0.1467</v>
      </c>
      <c r="S1164" s="2">
        <v>-2.7799999999999998E-2</v>
      </c>
      <c r="T1164">
        <v>0.47</v>
      </c>
      <c r="U1164" s="1">
        <v>45869.354166666664</v>
      </c>
      <c r="V1164">
        <v>2106.8000000000002</v>
      </c>
      <c r="W1164">
        <v>64.040000000000006</v>
      </c>
      <c r="X1164">
        <v>46.89</v>
      </c>
      <c r="Y1164" s="3">
        <f>DATE(YEAR(U1164), MONTH(U1164), DAY(U1164))</f>
        <v>45869</v>
      </c>
      <c r="Z1164" t="str">
        <f>IF(TEXT(U1164, "hh:mm") = "00:00", "08:30", TEXT(U1164, "hh:mm"))</f>
        <v>08:30</v>
      </c>
      <c r="AA1164" s="3">
        <f>WORKDAY(AB1164,-1,[1]USHolidays!$B$2:$B$11)</f>
        <v>45867</v>
      </c>
      <c r="AB1164" s="3">
        <f>IF(WEEKDAY(Y1164,2)=6,Y1164-1,IF(WEEKDAY(Y1164,2)=7,Y1164-2,IF(Z1164="08:30",IF(WEEKDAY(Y1164,2)=1,Y1164-3, Y1164-1),Y1164)))</f>
        <v>45868</v>
      </c>
      <c r="AC1164" s="3">
        <f>WORKDAY(AB1164,1,[1]USHolidays!$B$2:$B$11)</f>
        <v>45869</v>
      </c>
      <c r="AD1164">
        <f>ROUND(P1164*10, 0)</f>
        <v>2</v>
      </c>
      <c r="AE1164">
        <f>ROUND(N1164*20, 0)</f>
        <v>0</v>
      </c>
      <c r="AF1164">
        <f>ROUND(O1164, 0)</f>
        <v>2</v>
      </c>
      <c r="AG1164">
        <f>IF(J1164 = "", 999, ROUND(J1164*10, 0))</f>
        <v>15</v>
      </c>
    </row>
    <row r="1165" spans="1:33" x14ac:dyDescent="0.25">
      <c r="A1165">
        <v>684</v>
      </c>
      <c r="B1165" t="s">
        <v>824</v>
      </c>
      <c r="C1165" t="s">
        <v>823</v>
      </c>
      <c r="D1165" t="s">
        <v>60</v>
      </c>
      <c r="E1165" t="s">
        <v>119</v>
      </c>
      <c r="F1165" t="s">
        <v>277</v>
      </c>
      <c r="G1165" t="s">
        <v>114</v>
      </c>
      <c r="H1165">
        <v>29883.75</v>
      </c>
      <c r="K1165">
        <v>81.98</v>
      </c>
      <c r="L1165">
        <v>15.2</v>
      </c>
      <c r="M1165" s="2">
        <v>1.21E-2</v>
      </c>
      <c r="N1165" s="2">
        <v>1.9099999999999999E-2</v>
      </c>
      <c r="O1165">
        <v>3.08</v>
      </c>
      <c r="P1165">
        <v>0.73</v>
      </c>
      <c r="Q1165" s="2">
        <v>-5.4000000000000003E-3</v>
      </c>
      <c r="R1165" s="2">
        <v>-2.0799999999999999E-2</v>
      </c>
      <c r="S1165" s="2">
        <v>-3.78E-2</v>
      </c>
      <c r="T1165">
        <v>0.67</v>
      </c>
      <c r="U1165" s="1">
        <v>45869.354166666664</v>
      </c>
      <c r="V1165">
        <v>641.6</v>
      </c>
      <c r="W1165">
        <v>362.94</v>
      </c>
      <c r="X1165">
        <v>301.39999999999998</v>
      </c>
      <c r="Y1165" s="3">
        <f>DATE(YEAR(U1165), MONTH(U1165), DAY(U1165))</f>
        <v>45869</v>
      </c>
      <c r="Z1165" t="str">
        <f>IF(TEXT(U1165, "hh:mm") = "00:00", "08:30", TEXT(U1165, "hh:mm"))</f>
        <v>08:30</v>
      </c>
      <c r="AA1165" s="3">
        <f>WORKDAY(AB1165,-1,[1]USHolidays!$B$2:$B$11)</f>
        <v>45867</v>
      </c>
      <c r="AB1165" s="3">
        <f>IF(WEEKDAY(Y1165,2)=6,Y1165-1,IF(WEEKDAY(Y1165,2)=7,Y1165-2,IF(Z1165="08:30",IF(WEEKDAY(Y1165,2)=1,Y1165-3, Y1165-1),Y1165)))</f>
        <v>45868</v>
      </c>
      <c r="AC1165" s="3">
        <f>WORKDAY(AB1165,1,[1]USHolidays!$B$2:$B$11)</f>
        <v>45869</v>
      </c>
      <c r="AD1165">
        <f>ROUND(P1165*10, 0)</f>
        <v>7</v>
      </c>
      <c r="AE1165">
        <f>ROUND(N1165*20, 0)</f>
        <v>0</v>
      </c>
      <c r="AF1165">
        <f>ROUND(O1165, 0)</f>
        <v>3</v>
      </c>
      <c r="AG1165">
        <f>IF(J1165 = "", 999, ROUND(J1165*10, 0))</f>
        <v>999</v>
      </c>
    </row>
    <row r="1166" spans="1:33" x14ac:dyDescent="0.25">
      <c r="A1166">
        <v>186</v>
      </c>
      <c r="B1166" t="s">
        <v>822</v>
      </c>
      <c r="C1166" t="s">
        <v>821</v>
      </c>
      <c r="D1166" t="s">
        <v>17</v>
      </c>
      <c r="E1166" t="s">
        <v>16</v>
      </c>
      <c r="F1166" t="s">
        <v>308</v>
      </c>
      <c r="G1166" t="s">
        <v>11</v>
      </c>
      <c r="H1166">
        <v>4176.47</v>
      </c>
      <c r="I1166">
        <v>6.81</v>
      </c>
      <c r="J1166">
        <v>7.25</v>
      </c>
      <c r="K1166">
        <v>40.71</v>
      </c>
      <c r="L1166">
        <v>0.86</v>
      </c>
      <c r="M1166" s="2">
        <v>3.8800000000000001E-2</v>
      </c>
      <c r="N1166" s="2">
        <v>1.89E-2</v>
      </c>
      <c r="O1166">
        <v>3.18</v>
      </c>
      <c r="P1166">
        <v>0.32</v>
      </c>
      <c r="Q1166" s="2">
        <v>0.1822</v>
      </c>
      <c r="R1166" s="2">
        <v>0.18129999999999999</v>
      </c>
      <c r="S1166" s="2">
        <v>-3.8199999999999998E-2</v>
      </c>
      <c r="T1166">
        <v>1.54</v>
      </c>
      <c r="U1166" s="1">
        <v>45874.6875</v>
      </c>
      <c r="V1166">
        <v>924.32</v>
      </c>
      <c r="W1166">
        <v>60.79</v>
      </c>
      <c r="X1166">
        <v>49.91</v>
      </c>
      <c r="Y1166" s="3">
        <f>DATE(YEAR(U1166), MONTH(U1166), DAY(U1166))</f>
        <v>45874</v>
      </c>
      <c r="Z1166" t="str">
        <f>IF(TEXT(U1166, "hh:mm") = "00:00", "08:30", TEXT(U1166, "hh:mm"))</f>
        <v>16:30</v>
      </c>
      <c r="AA1166" s="3">
        <f>WORKDAY(AB1166,-1,[1]USHolidays!$B$2:$B$11)</f>
        <v>45873</v>
      </c>
      <c r="AB1166" s="3">
        <f>IF(WEEKDAY(Y1166,2)=6,Y1166-1,IF(WEEKDAY(Y1166,2)=7,Y1166-2,IF(Z1166="08:30",IF(WEEKDAY(Y1166,2)=1,Y1166-3, Y1166-1),Y1166)))</f>
        <v>45874</v>
      </c>
      <c r="AC1166" s="3">
        <f>WORKDAY(AB1166,1,[1]USHolidays!$B$2:$B$11)</f>
        <v>45875</v>
      </c>
      <c r="AD1166">
        <f>ROUND(P1166*10, 0)</f>
        <v>3</v>
      </c>
      <c r="AE1166">
        <f>ROUND(N1166*20, 0)</f>
        <v>0</v>
      </c>
      <c r="AF1166">
        <f>ROUND(O1166, 0)</f>
        <v>3</v>
      </c>
      <c r="AG1166">
        <f>IF(J1166 = "", 999, ROUND(J1166*10, 0))</f>
        <v>73</v>
      </c>
    </row>
    <row r="1167" spans="1:33" x14ac:dyDescent="0.25">
      <c r="A1167">
        <v>135</v>
      </c>
      <c r="B1167" t="s">
        <v>820</v>
      </c>
      <c r="C1167" t="s">
        <v>819</v>
      </c>
      <c r="D1167" t="s">
        <v>60</v>
      </c>
      <c r="E1167" t="s">
        <v>51</v>
      </c>
      <c r="F1167" t="s">
        <v>274</v>
      </c>
      <c r="G1167" t="s">
        <v>11</v>
      </c>
      <c r="H1167">
        <v>21587.759999999998</v>
      </c>
      <c r="I1167">
        <v>21.35</v>
      </c>
      <c r="J1167">
        <v>2.84</v>
      </c>
      <c r="K1167">
        <v>27.12</v>
      </c>
      <c r="L1167">
        <v>1.76</v>
      </c>
      <c r="M1167" s="2">
        <v>3.0200000000000001E-2</v>
      </c>
      <c r="N1167" s="2">
        <v>1.89E-2</v>
      </c>
      <c r="O1167">
        <v>5.12</v>
      </c>
      <c r="P1167">
        <v>2.04</v>
      </c>
      <c r="Q1167" s="2">
        <v>0.12970000000000001</v>
      </c>
      <c r="R1167" s="2">
        <v>-2.01E-2</v>
      </c>
      <c r="S1167" s="2">
        <v>8.2799999999999999E-2</v>
      </c>
      <c r="T1167">
        <v>0.35</v>
      </c>
      <c r="U1167" s="1">
        <v>45869.354166666664</v>
      </c>
      <c r="V1167">
        <v>2309.11</v>
      </c>
      <c r="W1167">
        <v>77.62</v>
      </c>
      <c r="X1167">
        <v>72.17</v>
      </c>
      <c r="Y1167" s="3">
        <f>DATE(YEAR(U1167), MONTH(U1167), DAY(U1167))</f>
        <v>45869</v>
      </c>
      <c r="Z1167" t="str">
        <f>IF(TEXT(U1167, "hh:mm") = "00:00", "08:30", TEXT(U1167, "hh:mm"))</f>
        <v>08:30</v>
      </c>
      <c r="AA1167" s="3">
        <f>WORKDAY(AB1167,-1,[1]USHolidays!$B$2:$B$11)</f>
        <v>45867</v>
      </c>
      <c r="AB1167" s="3">
        <f>IF(WEEKDAY(Y1167,2)=6,Y1167-1,IF(WEEKDAY(Y1167,2)=7,Y1167-2,IF(Z1167="08:30",IF(WEEKDAY(Y1167,2)=1,Y1167-3, Y1167-1),Y1167)))</f>
        <v>45868</v>
      </c>
      <c r="AC1167" s="3">
        <f>WORKDAY(AB1167,1,[1]USHolidays!$B$2:$B$11)</f>
        <v>45869</v>
      </c>
      <c r="AD1167">
        <f>ROUND(P1167*10, 0)</f>
        <v>20</v>
      </c>
      <c r="AE1167">
        <f>ROUND(N1167*20, 0)</f>
        <v>0</v>
      </c>
      <c r="AF1167">
        <f>ROUND(O1167, 0)</f>
        <v>5</v>
      </c>
      <c r="AG1167">
        <f>IF(J1167 = "", 999, ROUND(J1167*10, 0))</f>
        <v>28</v>
      </c>
    </row>
    <row r="1168" spans="1:33" x14ac:dyDescent="0.25">
      <c r="A1168">
        <v>53</v>
      </c>
      <c r="B1168" t="s">
        <v>818</v>
      </c>
      <c r="C1168" t="s">
        <v>817</v>
      </c>
      <c r="D1168" t="s">
        <v>3</v>
      </c>
      <c r="E1168" t="s">
        <v>16</v>
      </c>
      <c r="F1168" t="s">
        <v>308</v>
      </c>
      <c r="G1168" t="s">
        <v>11</v>
      </c>
      <c r="H1168">
        <v>10576.55</v>
      </c>
      <c r="I1168">
        <v>47.03</v>
      </c>
      <c r="J1168">
        <v>0.39</v>
      </c>
      <c r="K1168">
        <v>23.17</v>
      </c>
      <c r="L1168">
        <v>0</v>
      </c>
      <c r="N1168" s="2">
        <v>1.8599999999999998E-2</v>
      </c>
      <c r="O1168">
        <v>2.73</v>
      </c>
      <c r="P1168">
        <v>0.53</v>
      </c>
      <c r="Q1168" s="2">
        <v>4.9399999999999999E-2</v>
      </c>
      <c r="R1168" s="2">
        <v>-2.2100000000000002E-2</v>
      </c>
      <c r="S1168" s="2">
        <v>-2.8199999999999999E-2</v>
      </c>
      <c r="T1168">
        <v>0.64</v>
      </c>
      <c r="U1168" s="1">
        <v>45868.6875</v>
      </c>
      <c r="V1168">
        <v>4938.37</v>
      </c>
      <c r="W1168">
        <v>45.95</v>
      </c>
      <c r="X1168">
        <v>34.06</v>
      </c>
      <c r="Y1168" s="3">
        <f>DATE(YEAR(U1168), MONTH(U1168), DAY(U1168))</f>
        <v>45868</v>
      </c>
      <c r="Z1168" t="str">
        <f>IF(TEXT(U1168, "hh:mm") = "00:00", "08:30", TEXT(U1168, "hh:mm"))</f>
        <v>16:30</v>
      </c>
      <c r="AA1168" s="3">
        <f>WORKDAY(AB1168,-1,[1]USHolidays!$B$2:$B$11)</f>
        <v>45867</v>
      </c>
      <c r="AB1168" s="3">
        <f>IF(WEEKDAY(Y1168,2)=6,Y1168-1,IF(WEEKDAY(Y1168,2)=7,Y1168-2,IF(Z1168="08:30",IF(WEEKDAY(Y1168,2)=1,Y1168-3, Y1168-1),Y1168)))</f>
        <v>45868</v>
      </c>
      <c r="AC1168" s="3">
        <f>WORKDAY(AB1168,1,[1]USHolidays!$B$2:$B$11)</f>
        <v>45869</v>
      </c>
      <c r="AD1168">
        <f>ROUND(P1168*10, 0)</f>
        <v>5</v>
      </c>
      <c r="AE1168">
        <f>ROUND(N1168*20, 0)</f>
        <v>0</v>
      </c>
      <c r="AF1168">
        <f>ROUND(O1168, 0)</f>
        <v>3</v>
      </c>
      <c r="AG1168">
        <f>IF(J1168 = "", 999, ROUND(J1168*10, 0))</f>
        <v>4</v>
      </c>
    </row>
    <row r="1169" spans="1:33" x14ac:dyDescent="0.25">
      <c r="A1169">
        <v>259</v>
      </c>
      <c r="B1169" t="s">
        <v>816</v>
      </c>
      <c r="C1169" t="s">
        <v>815</v>
      </c>
      <c r="D1169" t="s">
        <v>60</v>
      </c>
      <c r="E1169" t="s">
        <v>94</v>
      </c>
      <c r="F1169" t="s">
        <v>180</v>
      </c>
      <c r="G1169" t="s">
        <v>11</v>
      </c>
      <c r="H1169">
        <v>24922.67</v>
      </c>
      <c r="I1169">
        <v>24.97</v>
      </c>
      <c r="K1169">
        <v>28.93</v>
      </c>
      <c r="L1169">
        <v>0.08</v>
      </c>
      <c r="M1169" s="2">
        <v>4.2299999999999997E-2</v>
      </c>
      <c r="N1169" s="2">
        <v>1.8499999999999999E-2</v>
      </c>
      <c r="O1169">
        <v>2.85</v>
      </c>
      <c r="P1169">
        <v>0.79</v>
      </c>
      <c r="Q1169" s="2">
        <v>0.33350000000000002</v>
      </c>
      <c r="R1169" s="2">
        <v>-4.4499999999999998E-2</v>
      </c>
      <c r="S1169" s="2">
        <v>-9.06E-2</v>
      </c>
      <c r="T1169">
        <v>0.94</v>
      </c>
      <c r="U1169" s="1">
        <v>45873.6875</v>
      </c>
      <c r="V1169">
        <v>2055.23</v>
      </c>
      <c r="W1169">
        <v>74.83</v>
      </c>
      <c r="X1169">
        <v>65.260000000000005</v>
      </c>
      <c r="Y1169" s="3">
        <f>DATE(YEAR(U1169), MONTH(U1169), DAY(U1169))</f>
        <v>45873</v>
      </c>
      <c r="Z1169" t="str">
        <f>IF(TEXT(U1169, "hh:mm") = "00:00", "08:30", TEXT(U1169, "hh:mm"))</f>
        <v>16:30</v>
      </c>
      <c r="AA1169" s="3">
        <f>WORKDAY(AB1169,-1,[1]USHolidays!$B$2:$B$11)</f>
        <v>45870</v>
      </c>
      <c r="AB1169" s="3">
        <f>IF(WEEKDAY(Y1169,2)=6,Y1169-1,IF(WEEKDAY(Y1169,2)=7,Y1169-2,IF(Z1169="08:30",IF(WEEKDAY(Y1169,2)=1,Y1169-3, Y1169-1),Y1169)))</f>
        <v>45873</v>
      </c>
      <c r="AC1169" s="3">
        <f>WORKDAY(AB1169,1,[1]USHolidays!$B$2:$B$11)</f>
        <v>45874</v>
      </c>
      <c r="AD1169">
        <f>ROUND(P1169*10, 0)</f>
        <v>8</v>
      </c>
      <c r="AE1169">
        <f>ROUND(N1169*20, 0)</f>
        <v>0</v>
      </c>
      <c r="AF1169">
        <f>ROUND(O1169, 0)</f>
        <v>3</v>
      </c>
      <c r="AG1169">
        <f>IF(J1169 = "", 999, ROUND(J1169*10, 0))</f>
        <v>999</v>
      </c>
    </row>
    <row r="1170" spans="1:33" x14ac:dyDescent="0.25">
      <c r="A1170">
        <v>737</v>
      </c>
      <c r="B1170" t="s">
        <v>814</v>
      </c>
      <c r="C1170" t="s">
        <v>813</v>
      </c>
      <c r="D1170" t="s">
        <v>3</v>
      </c>
      <c r="E1170" t="s">
        <v>16</v>
      </c>
      <c r="F1170" t="s">
        <v>497</v>
      </c>
      <c r="G1170" t="s">
        <v>531</v>
      </c>
      <c r="H1170">
        <v>3654.44</v>
      </c>
      <c r="I1170">
        <v>7.33</v>
      </c>
      <c r="J1170">
        <v>1.77</v>
      </c>
      <c r="K1170">
        <v>2.71</v>
      </c>
      <c r="L1170">
        <v>0.67</v>
      </c>
      <c r="M1170" s="2">
        <v>3.9100000000000003E-2</v>
      </c>
      <c r="N1170" s="2">
        <v>1.8100000000000002E-2</v>
      </c>
      <c r="O1170">
        <v>1.82</v>
      </c>
      <c r="P1170">
        <v>1.18</v>
      </c>
      <c r="Q1170" s="2">
        <v>2.1100000000000001E-2</v>
      </c>
      <c r="R1170" s="2">
        <v>0.1275</v>
      </c>
      <c r="S1170" s="2">
        <v>0.27760000000000001</v>
      </c>
      <c r="T1170">
        <v>1.0900000000000001</v>
      </c>
      <c r="U1170" s="1">
        <v>45882.6875</v>
      </c>
      <c r="V1170">
        <v>2069.5</v>
      </c>
      <c r="W1170">
        <v>4.17</v>
      </c>
      <c r="X1170">
        <v>3.36</v>
      </c>
      <c r="Y1170" s="3">
        <f>DATE(YEAR(U1170), MONTH(U1170), DAY(U1170))</f>
        <v>45882</v>
      </c>
      <c r="Z1170" t="str">
        <f>IF(TEXT(U1170, "hh:mm") = "00:00", "08:30", TEXT(U1170, "hh:mm"))</f>
        <v>16:30</v>
      </c>
      <c r="AA1170" s="3">
        <f>WORKDAY(AB1170,-1,[1]USHolidays!$B$2:$B$11)</f>
        <v>45881</v>
      </c>
      <c r="AB1170" s="3">
        <f>IF(WEEKDAY(Y1170,2)=6,Y1170-1,IF(WEEKDAY(Y1170,2)=7,Y1170-2,IF(Z1170="08:30",IF(WEEKDAY(Y1170,2)=1,Y1170-3, Y1170-1),Y1170)))</f>
        <v>45882</v>
      </c>
      <c r="AC1170" s="3">
        <f>WORKDAY(AB1170,1,[1]USHolidays!$B$2:$B$11)</f>
        <v>45883</v>
      </c>
      <c r="AD1170">
        <f>ROUND(P1170*10, 0)</f>
        <v>12</v>
      </c>
      <c r="AE1170">
        <f>ROUND(N1170*20, 0)</f>
        <v>0</v>
      </c>
      <c r="AF1170">
        <f>ROUND(O1170, 0)</f>
        <v>2</v>
      </c>
      <c r="AG1170">
        <f>IF(J1170 = "", 999, ROUND(J1170*10, 0))</f>
        <v>18</v>
      </c>
    </row>
    <row r="1171" spans="1:33" x14ac:dyDescent="0.25">
      <c r="A1171">
        <v>646</v>
      </c>
      <c r="B1171" t="s">
        <v>812</v>
      </c>
      <c r="C1171" t="s">
        <v>811</v>
      </c>
      <c r="D1171" t="s">
        <v>17</v>
      </c>
      <c r="E1171" t="s">
        <v>94</v>
      </c>
      <c r="F1171" t="s">
        <v>173</v>
      </c>
      <c r="G1171" t="s">
        <v>11</v>
      </c>
      <c r="H1171">
        <v>3791.33</v>
      </c>
      <c r="I1171">
        <v>37.93</v>
      </c>
      <c r="J1171">
        <v>4.97</v>
      </c>
      <c r="K1171">
        <v>5.61</v>
      </c>
      <c r="L1171">
        <v>0.09</v>
      </c>
      <c r="M1171" s="2">
        <v>3.44E-2</v>
      </c>
      <c r="N1171" s="2">
        <v>1.7899999999999999E-2</v>
      </c>
      <c r="O1171">
        <v>5.45</v>
      </c>
      <c r="P1171">
        <v>2.5299999999999998</v>
      </c>
      <c r="Q1171" s="2">
        <v>0.18140000000000001</v>
      </c>
      <c r="R1171" s="2">
        <v>0.1449</v>
      </c>
      <c r="S1171" s="2">
        <v>-1.8499999999999999E-2</v>
      </c>
      <c r="T1171">
        <v>1.32</v>
      </c>
      <c r="U1171" s="1">
        <v>45873.6875</v>
      </c>
      <c r="V1171">
        <v>984.84</v>
      </c>
      <c r="W1171">
        <v>34.909999999999997</v>
      </c>
      <c r="X1171">
        <v>33.5</v>
      </c>
      <c r="Y1171" s="3">
        <f>DATE(YEAR(U1171), MONTH(U1171), DAY(U1171))</f>
        <v>45873</v>
      </c>
      <c r="Z1171" t="str">
        <f>IF(TEXT(U1171, "hh:mm") = "00:00", "08:30", TEXT(U1171, "hh:mm"))</f>
        <v>16:30</v>
      </c>
      <c r="AA1171" s="3">
        <f>WORKDAY(AB1171,-1,[1]USHolidays!$B$2:$B$11)</f>
        <v>45870</v>
      </c>
      <c r="AB1171" s="3">
        <f>IF(WEEKDAY(Y1171,2)=6,Y1171-1,IF(WEEKDAY(Y1171,2)=7,Y1171-2,IF(Z1171="08:30",IF(WEEKDAY(Y1171,2)=1,Y1171-3, Y1171-1),Y1171)))</f>
        <v>45873</v>
      </c>
      <c r="AC1171" s="3">
        <f>WORKDAY(AB1171,1,[1]USHolidays!$B$2:$B$11)</f>
        <v>45874</v>
      </c>
      <c r="AD1171">
        <f>ROUND(P1171*10, 0)</f>
        <v>25</v>
      </c>
      <c r="AE1171">
        <f>ROUND(N1171*20, 0)</f>
        <v>0</v>
      </c>
      <c r="AF1171">
        <f>ROUND(O1171, 0)</f>
        <v>5</v>
      </c>
      <c r="AG1171">
        <f>IF(J1171 = "", 999, ROUND(J1171*10, 0))</f>
        <v>50</v>
      </c>
    </row>
    <row r="1172" spans="1:33" x14ac:dyDescent="0.25">
      <c r="A1172">
        <v>64</v>
      </c>
      <c r="B1172" t="s">
        <v>810</v>
      </c>
      <c r="C1172" t="s">
        <v>809</v>
      </c>
      <c r="D1172" t="s">
        <v>17</v>
      </c>
      <c r="E1172" t="s">
        <v>2</v>
      </c>
      <c r="F1172" t="s">
        <v>419</v>
      </c>
      <c r="G1172" t="s">
        <v>20</v>
      </c>
      <c r="H1172">
        <v>3746.82</v>
      </c>
      <c r="I1172">
        <v>30.7</v>
      </c>
      <c r="J1172">
        <v>4.18</v>
      </c>
      <c r="K1172">
        <v>42.15</v>
      </c>
      <c r="L1172">
        <v>6.87</v>
      </c>
      <c r="M1172" s="2">
        <v>1.43E-2</v>
      </c>
      <c r="N1172" s="2">
        <v>1.78E-2</v>
      </c>
      <c r="O1172">
        <v>6.71</v>
      </c>
      <c r="P1172">
        <v>0.68</v>
      </c>
      <c r="Q1172" s="2">
        <v>1.9199999999999998E-2</v>
      </c>
      <c r="R1172" s="2">
        <v>0.14460000000000001</v>
      </c>
      <c r="S1172" s="2">
        <v>0.13370000000000001</v>
      </c>
      <c r="T1172">
        <v>1.23</v>
      </c>
      <c r="U1172" s="1">
        <v>45902.354166666664</v>
      </c>
      <c r="V1172">
        <v>1019.11</v>
      </c>
      <c r="W1172">
        <v>105.33</v>
      </c>
      <c r="X1172">
        <v>91.5</v>
      </c>
      <c r="Y1172" s="3">
        <f>DATE(YEAR(U1172), MONTH(U1172), DAY(U1172))</f>
        <v>45902</v>
      </c>
      <c r="Z1172" t="str">
        <f>IF(TEXT(U1172, "hh:mm") = "00:00", "08:30", TEXT(U1172, "hh:mm"))</f>
        <v>08:30</v>
      </c>
      <c r="AA1172" s="3">
        <f>WORKDAY(AB1172,-1,[1]USHolidays!$B$2:$B$11)</f>
        <v>45898</v>
      </c>
      <c r="AB1172" s="3">
        <f>IF(WEEKDAY(Y1172,2)=6,Y1172-1,IF(WEEKDAY(Y1172,2)=7,Y1172-2,IF(Z1172="08:30",IF(WEEKDAY(Y1172,2)=1,Y1172-3, Y1172-1),Y1172)))</f>
        <v>45901</v>
      </c>
      <c r="AC1172" s="3">
        <f>WORKDAY(AB1172,1,[1]USHolidays!$B$2:$B$11)</f>
        <v>45902</v>
      </c>
      <c r="AD1172">
        <f>ROUND(P1172*10, 0)</f>
        <v>7</v>
      </c>
      <c r="AE1172">
        <f>ROUND(N1172*20, 0)</f>
        <v>0</v>
      </c>
      <c r="AF1172">
        <f>ROUND(O1172, 0)</f>
        <v>7</v>
      </c>
      <c r="AG1172">
        <f>IF(J1172 = "", 999, ROUND(J1172*10, 0))</f>
        <v>42</v>
      </c>
    </row>
    <row r="1173" spans="1:33" x14ac:dyDescent="0.25">
      <c r="A1173">
        <v>430</v>
      </c>
      <c r="B1173" t="s">
        <v>808</v>
      </c>
      <c r="C1173" t="s">
        <v>807</v>
      </c>
      <c r="D1173" t="s">
        <v>60</v>
      </c>
      <c r="E1173" t="s">
        <v>51</v>
      </c>
      <c r="F1173" t="s">
        <v>274</v>
      </c>
      <c r="G1173" t="s">
        <v>11</v>
      </c>
      <c r="H1173">
        <v>17209.23</v>
      </c>
      <c r="I1173">
        <v>20.7</v>
      </c>
      <c r="J1173">
        <v>3.1</v>
      </c>
      <c r="K1173">
        <v>27.84</v>
      </c>
      <c r="L1173">
        <v>1.28</v>
      </c>
      <c r="M1173" s="2">
        <v>3.0300000000000001E-2</v>
      </c>
      <c r="N1173" s="2">
        <v>1.7600000000000001E-2</v>
      </c>
      <c r="O1173">
        <v>4.08</v>
      </c>
      <c r="P1173">
        <v>1.58</v>
      </c>
      <c r="Q1173" s="2">
        <v>0.20069999999999999</v>
      </c>
      <c r="R1173" s="2">
        <v>9.4100000000000003E-2</v>
      </c>
      <c r="S1173" s="2">
        <v>0.13239999999999999</v>
      </c>
      <c r="T1173">
        <v>0.55000000000000004</v>
      </c>
      <c r="U1173" s="1">
        <v>45876.6875</v>
      </c>
      <c r="V1173">
        <v>1891.17</v>
      </c>
      <c r="W1173">
        <v>69.5</v>
      </c>
      <c r="X1173">
        <v>66.97</v>
      </c>
      <c r="Y1173" s="3">
        <f>DATE(YEAR(U1173), MONTH(U1173), DAY(U1173))</f>
        <v>45876</v>
      </c>
      <c r="Z1173" t="str">
        <f>IF(TEXT(U1173, "hh:mm") = "00:00", "08:30", TEXT(U1173, "hh:mm"))</f>
        <v>16:30</v>
      </c>
      <c r="AA1173" s="3">
        <f>WORKDAY(AB1173,-1,[1]USHolidays!$B$2:$B$11)</f>
        <v>45875</v>
      </c>
      <c r="AB1173" s="3">
        <f>IF(WEEKDAY(Y1173,2)=6,Y1173-1,IF(WEEKDAY(Y1173,2)=7,Y1173-2,IF(Z1173="08:30",IF(WEEKDAY(Y1173,2)=1,Y1173-3, Y1173-1),Y1173)))</f>
        <v>45876</v>
      </c>
      <c r="AC1173" s="3">
        <f>WORKDAY(AB1173,1,[1]USHolidays!$B$2:$B$11)</f>
        <v>45877</v>
      </c>
      <c r="AD1173">
        <f>ROUND(P1173*10, 0)</f>
        <v>16</v>
      </c>
      <c r="AE1173">
        <f>ROUND(N1173*20, 0)</f>
        <v>0</v>
      </c>
      <c r="AF1173">
        <f>ROUND(O1173, 0)</f>
        <v>4</v>
      </c>
      <c r="AG1173">
        <f>IF(J1173 = "", 999, ROUND(J1173*10, 0))</f>
        <v>31</v>
      </c>
    </row>
    <row r="1174" spans="1:33" x14ac:dyDescent="0.25">
      <c r="A1174">
        <v>493</v>
      </c>
      <c r="B1174" t="s">
        <v>806</v>
      </c>
      <c r="C1174" t="s">
        <v>805</v>
      </c>
      <c r="D1174" t="s">
        <v>60</v>
      </c>
      <c r="E1174" t="s">
        <v>51</v>
      </c>
      <c r="F1174" t="s">
        <v>274</v>
      </c>
      <c r="G1174" t="s">
        <v>11</v>
      </c>
      <c r="H1174">
        <v>26643.07</v>
      </c>
      <c r="I1174">
        <v>26.91</v>
      </c>
      <c r="J1174">
        <v>3.55</v>
      </c>
      <c r="K1174">
        <v>19.34</v>
      </c>
      <c r="L1174">
        <v>0.48</v>
      </c>
      <c r="M1174" s="2">
        <v>3.0099999999999998E-2</v>
      </c>
      <c r="N1174" s="2">
        <v>1.72E-2</v>
      </c>
      <c r="O1174">
        <v>4.38</v>
      </c>
      <c r="P1174">
        <v>1.21</v>
      </c>
      <c r="Q1174" s="2">
        <v>0.1145</v>
      </c>
      <c r="R1174" s="2">
        <v>-9.5999999999999992E-3</v>
      </c>
      <c r="S1174" s="2">
        <v>0.1103</v>
      </c>
      <c r="T1174">
        <v>0.66</v>
      </c>
      <c r="U1174" s="1">
        <v>45869.354166666664</v>
      </c>
      <c r="V1174">
        <v>5406.8</v>
      </c>
      <c r="W1174">
        <v>38.380000000000003</v>
      </c>
      <c r="X1174">
        <v>36.04</v>
      </c>
      <c r="Y1174" s="3">
        <f>DATE(YEAR(U1174), MONTH(U1174), DAY(U1174))</f>
        <v>45869</v>
      </c>
      <c r="Z1174" t="str">
        <f>IF(TEXT(U1174, "hh:mm") = "00:00", "08:30", TEXT(U1174, "hh:mm"))</f>
        <v>08:30</v>
      </c>
      <c r="AA1174" s="3">
        <f>WORKDAY(AB1174,-1,[1]USHolidays!$B$2:$B$11)</f>
        <v>45867</v>
      </c>
      <c r="AB1174" s="3">
        <f>IF(WEEKDAY(Y1174,2)=6,Y1174-1,IF(WEEKDAY(Y1174,2)=7,Y1174-2,IF(Z1174="08:30",IF(WEEKDAY(Y1174,2)=1,Y1174-3, Y1174-1),Y1174)))</f>
        <v>45868</v>
      </c>
      <c r="AC1174" s="3">
        <f>WORKDAY(AB1174,1,[1]USHolidays!$B$2:$B$11)</f>
        <v>45869</v>
      </c>
      <c r="AD1174">
        <f>ROUND(P1174*10, 0)</f>
        <v>12</v>
      </c>
      <c r="AE1174">
        <f>ROUND(N1174*20, 0)</f>
        <v>0</v>
      </c>
      <c r="AF1174">
        <f>ROUND(O1174, 0)</f>
        <v>4</v>
      </c>
      <c r="AG1174">
        <f>IF(J1174 = "", 999, ROUND(J1174*10, 0))</f>
        <v>36</v>
      </c>
    </row>
    <row r="1175" spans="1:33" x14ac:dyDescent="0.25">
      <c r="A1175">
        <v>488</v>
      </c>
      <c r="B1175" t="s">
        <v>804</v>
      </c>
      <c r="C1175" t="s">
        <v>803</v>
      </c>
      <c r="D1175" t="s">
        <v>17</v>
      </c>
      <c r="E1175" t="s">
        <v>88</v>
      </c>
      <c r="F1175" t="s">
        <v>320</v>
      </c>
      <c r="G1175" t="s">
        <v>11</v>
      </c>
      <c r="H1175">
        <v>2107.39</v>
      </c>
      <c r="K1175">
        <v>3.31</v>
      </c>
      <c r="L1175">
        <v>2.94</v>
      </c>
      <c r="N1175" s="2">
        <v>1.7000000000000001E-2</v>
      </c>
      <c r="O1175">
        <v>4.47</v>
      </c>
      <c r="P1175">
        <v>11.4</v>
      </c>
      <c r="Q1175" s="2">
        <v>-0.16350000000000001</v>
      </c>
      <c r="R1175" s="2">
        <v>0.39889999999999998</v>
      </c>
      <c r="S1175" s="2">
        <v>0.41820000000000002</v>
      </c>
      <c r="T1175">
        <v>1.41</v>
      </c>
      <c r="U1175" s="1">
        <v>45873.6875</v>
      </c>
      <c r="V1175">
        <v>249.97</v>
      </c>
      <c r="W1175">
        <v>60.5</v>
      </c>
      <c r="X1175">
        <v>57.79</v>
      </c>
      <c r="Y1175" s="3">
        <f>DATE(YEAR(U1175), MONTH(U1175), DAY(U1175))</f>
        <v>45873</v>
      </c>
      <c r="Z1175" t="str">
        <f>IF(TEXT(U1175, "hh:mm") = "00:00", "08:30", TEXT(U1175, "hh:mm"))</f>
        <v>16:30</v>
      </c>
      <c r="AA1175" s="3">
        <f>WORKDAY(AB1175,-1,[1]USHolidays!$B$2:$B$11)</f>
        <v>45870</v>
      </c>
      <c r="AB1175" s="3">
        <f>IF(WEEKDAY(Y1175,2)=6,Y1175-1,IF(WEEKDAY(Y1175,2)=7,Y1175-2,IF(Z1175="08:30",IF(WEEKDAY(Y1175,2)=1,Y1175-3, Y1175-1),Y1175)))</f>
        <v>45873</v>
      </c>
      <c r="AC1175" s="3">
        <f>WORKDAY(AB1175,1,[1]USHolidays!$B$2:$B$11)</f>
        <v>45874</v>
      </c>
      <c r="AD1175">
        <f>ROUND(P1175*10, 0)</f>
        <v>114</v>
      </c>
      <c r="AE1175">
        <f>ROUND(N1175*20, 0)</f>
        <v>0</v>
      </c>
      <c r="AF1175">
        <f>ROUND(O1175, 0)</f>
        <v>4</v>
      </c>
      <c r="AG1175">
        <f>IF(J1175 = "", 999, ROUND(J1175*10, 0))</f>
        <v>999</v>
      </c>
    </row>
    <row r="1176" spans="1:33" x14ac:dyDescent="0.25">
      <c r="A1176">
        <v>619</v>
      </c>
      <c r="B1176" t="s">
        <v>802</v>
      </c>
      <c r="C1176" t="s">
        <v>801</v>
      </c>
      <c r="D1176" t="s">
        <v>359</v>
      </c>
      <c r="E1176" t="s">
        <v>25</v>
      </c>
      <c r="F1176" t="s">
        <v>208</v>
      </c>
      <c r="G1176" t="s">
        <v>11</v>
      </c>
      <c r="H1176">
        <v>169817.74</v>
      </c>
      <c r="I1176">
        <v>34.15</v>
      </c>
      <c r="J1176">
        <v>2.35</v>
      </c>
      <c r="K1176">
        <v>18.05</v>
      </c>
      <c r="L1176">
        <v>5.89</v>
      </c>
      <c r="M1176" s="2">
        <v>2.9399999999999999E-2</v>
      </c>
      <c r="N1176" s="2">
        <v>1.6899999999999998E-2</v>
      </c>
      <c r="O1176">
        <v>2.4700000000000002</v>
      </c>
      <c r="P1176">
        <v>0.86</v>
      </c>
      <c r="Q1176" s="2">
        <v>0.30070000000000002</v>
      </c>
      <c r="R1176" s="2">
        <v>0.1671</v>
      </c>
      <c r="S1176" s="2">
        <v>-3.8E-3</v>
      </c>
      <c r="T1176">
        <v>1.02</v>
      </c>
      <c r="U1176" s="1">
        <v>45860.6875</v>
      </c>
      <c r="V1176">
        <v>6886.62</v>
      </c>
      <c r="W1176">
        <v>205.63</v>
      </c>
      <c r="X1176">
        <v>186.79</v>
      </c>
      <c r="Y1176" s="3">
        <f>DATE(YEAR(U1176), MONTH(U1176), DAY(U1176))</f>
        <v>45860</v>
      </c>
      <c r="Z1176" t="str">
        <f>IF(TEXT(U1176, "hh:mm") = "00:00", "08:30", TEXT(U1176, "hh:mm"))</f>
        <v>16:30</v>
      </c>
      <c r="AA1176" s="3">
        <f>WORKDAY(AB1176,-1,[1]USHolidays!$B$2:$B$11)</f>
        <v>45859</v>
      </c>
      <c r="AB1176" s="3">
        <f>IF(WEEKDAY(Y1176,2)=6,Y1176-1,IF(WEEKDAY(Y1176,2)=7,Y1176-2,IF(Z1176="08:30",IF(WEEKDAY(Y1176,2)=1,Y1176-3, Y1176-1),Y1176)))</f>
        <v>45860</v>
      </c>
      <c r="AC1176" s="3">
        <f>WORKDAY(AB1176,1,[1]USHolidays!$B$2:$B$11)</f>
        <v>45861</v>
      </c>
      <c r="AD1176">
        <f>ROUND(P1176*10, 0)</f>
        <v>9</v>
      </c>
      <c r="AE1176">
        <f>ROUND(N1176*20, 0)</f>
        <v>0</v>
      </c>
      <c r="AF1176">
        <f>ROUND(O1176, 0)</f>
        <v>2</v>
      </c>
      <c r="AG1176">
        <f>IF(J1176 = "", 999, ROUND(J1176*10, 0))</f>
        <v>24</v>
      </c>
    </row>
    <row r="1177" spans="1:33" x14ac:dyDescent="0.25">
      <c r="A1177">
        <v>395</v>
      </c>
      <c r="B1177" t="s">
        <v>800</v>
      </c>
      <c r="C1177" t="s">
        <v>799</v>
      </c>
      <c r="D1177" t="s">
        <v>60</v>
      </c>
      <c r="E1177" t="s">
        <v>47</v>
      </c>
      <c r="F1177" t="s">
        <v>69</v>
      </c>
      <c r="G1177" t="s">
        <v>11</v>
      </c>
      <c r="H1177">
        <v>44289.31</v>
      </c>
      <c r="I1177">
        <v>18.399999999999999</v>
      </c>
      <c r="J1177">
        <v>6.34</v>
      </c>
      <c r="K1177">
        <v>3.83</v>
      </c>
      <c r="L1177">
        <v>1.91</v>
      </c>
      <c r="M1177" s="2">
        <v>3.7600000000000001E-2</v>
      </c>
      <c r="N1177" s="2">
        <v>1.6899999999999998E-2</v>
      </c>
      <c r="O1177">
        <v>2.0299999999999998</v>
      </c>
      <c r="P1177">
        <v>5.7</v>
      </c>
      <c r="Q1177" s="2">
        <v>0.12870000000000001</v>
      </c>
      <c r="R1177" s="2">
        <v>-4.48E-2</v>
      </c>
      <c r="S1177" s="2">
        <v>1.8700000000000001E-2</v>
      </c>
      <c r="T1177">
        <v>0.33</v>
      </c>
      <c r="U1177" s="1">
        <v>45870.354166666664</v>
      </c>
      <c r="V1177">
        <v>2377.54</v>
      </c>
      <c r="W1177">
        <v>142.41</v>
      </c>
      <c r="X1177">
        <v>133.49</v>
      </c>
      <c r="Y1177" s="3">
        <f>DATE(YEAR(U1177), MONTH(U1177), DAY(U1177))</f>
        <v>45870</v>
      </c>
      <c r="Z1177" t="str">
        <f>IF(TEXT(U1177, "hh:mm") = "00:00", "08:30", TEXT(U1177, "hh:mm"))</f>
        <v>08:30</v>
      </c>
      <c r="AA1177" s="3">
        <f>WORKDAY(AB1177,-1,[1]USHolidays!$B$2:$B$11)</f>
        <v>45868</v>
      </c>
      <c r="AB1177" s="3">
        <f>IF(WEEKDAY(Y1177,2)=6,Y1177-1,IF(WEEKDAY(Y1177,2)=7,Y1177-2,IF(Z1177="08:30",IF(WEEKDAY(Y1177,2)=1,Y1177-3, Y1177-1),Y1177)))</f>
        <v>45869</v>
      </c>
      <c r="AC1177" s="3">
        <f>WORKDAY(AB1177,1,[1]USHolidays!$B$2:$B$11)</f>
        <v>45870</v>
      </c>
      <c r="AD1177">
        <f>ROUND(P1177*10, 0)</f>
        <v>57</v>
      </c>
      <c r="AE1177">
        <f>ROUND(N1177*20, 0)</f>
        <v>0</v>
      </c>
      <c r="AF1177">
        <f>ROUND(O1177, 0)</f>
        <v>2</v>
      </c>
      <c r="AG1177">
        <f>IF(J1177 = "", 999, ROUND(J1177*10, 0))</f>
        <v>63</v>
      </c>
    </row>
    <row r="1178" spans="1:33" x14ac:dyDescent="0.25">
      <c r="A1178">
        <v>397</v>
      </c>
      <c r="B1178" t="s">
        <v>798</v>
      </c>
      <c r="C1178" t="s">
        <v>797</v>
      </c>
      <c r="D1178" t="s">
        <v>60</v>
      </c>
      <c r="E1178" t="s">
        <v>2</v>
      </c>
      <c r="F1178" t="s">
        <v>428</v>
      </c>
      <c r="G1178" t="s">
        <v>11</v>
      </c>
      <c r="H1178">
        <v>7283.72</v>
      </c>
      <c r="I1178">
        <v>15.58</v>
      </c>
      <c r="J1178">
        <v>2.0499999999999998</v>
      </c>
      <c r="K1178">
        <v>133.31</v>
      </c>
      <c r="L1178">
        <v>8.8000000000000007</v>
      </c>
      <c r="N1178" s="2">
        <v>1.6799999999999999E-2</v>
      </c>
      <c r="O1178">
        <v>2.21</v>
      </c>
      <c r="P1178">
        <v>0.32</v>
      </c>
      <c r="Q1178" s="2">
        <v>4.4400000000000002E-2</v>
      </c>
      <c r="R1178" s="2">
        <v>9.4600000000000004E-2</v>
      </c>
      <c r="S1178" s="2">
        <v>-1.5900000000000001E-2</v>
      </c>
      <c r="T1178">
        <v>1.29</v>
      </c>
      <c r="U1178" s="1">
        <v>45862.6875</v>
      </c>
      <c r="V1178">
        <v>840.31</v>
      </c>
      <c r="W1178">
        <v>135</v>
      </c>
      <c r="X1178">
        <v>117.23</v>
      </c>
      <c r="Y1178" s="3">
        <f>DATE(YEAR(U1178), MONTH(U1178), DAY(U1178))</f>
        <v>45862</v>
      </c>
      <c r="Z1178" t="str">
        <f>IF(TEXT(U1178, "hh:mm") = "00:00", "08:30", TEXT(U1178, "hh:mm"))</f>
        <v>16:30</v>
      </c>
      <c r="AA1178" s="3">
        <f>WORKDAY(AB1178,-1,[1]USHolidays!$B$2:$B$11)</f>
        <v>45861</v>
      </c>
      <c r="AB1178" s="3">
        <f>IF(WEEKDAY(Y1178,2)=6,Y1178-1,IF(WEEKDAY(Y1178,2)=7,Y1178-2,IF(Z1178="08:30",IF(WEEKDAY(Y1178,2)=1,Y1178-3, Y1178-1),Y1178)))</f>
        <v>45862</v>
      </c>
      <c r="AC1178" s="3">
        <f>WORKDAY(AB1178,1,[1]USHolidays!$B$2:$B$11)</f>
        <v>45863</v>
      </c>
      <c r="AD1178">
        <f>ROUND(P1178*10, 0)</f>
        <v>3</v>
      </c>
      <c r="AE1178">
        <f>ROUND(N1178*20, 0)</f>
        <v>0</v>
      </c>
      <c r="AF1178">
        <f>ROUND(O1178, 0)</f>
        <v>2</v>
      </c>
      <c r="AG1178">
        <f>IF(J1178 = "", 999, ROUND(J1178*10, 0))</f>
        <v>21</v>
      </c>
    </row>
    <row r="1179" spans="1:33" x14ac:dyDescent="0.25">
      <c r="A1179">
        <v>685</v>
      </c>
      <c r="B1179" t="s">
        <v>796</v>
      </c>
      <c r="C1179" t="s">
        <v>795</v>
      </c>
      <c r="D1179" t="s">
        <v>60</v>
      </c>
      <c r="E1179" t="s">
        <v>94</v>
      </c>
      <c r="F1179" t="s">
        <v>677</v>
      </c>
      <c r="G1179" t="s">
        <v>11</v>
      </c>
      <c r="H1179">
        <v>18311.95</v>
      </c>
      <c r="I1179">
        <v>66.06</v>
      </c>
      <c r="J1179">
        <v>3.2</v>
      </c>
      <c r="K1179">
        <v>13.19</v>
      </c>
      <c r="L1179">
        <v>0.82</v>
      </c>
      <c r="M1179" s="2">
        <v>3.2899999999999999E-2</v>
      </c>
      <c r="N1179" s="2">
        <v>1.6799999999999999E-2</v>
      </c>
      <c r="O1179">
        <v>2.7</v>
      </c>
      <c r="P1179">
        <v>0.55000000000000004</v>
      </c>
      <c r="Q1179" s="2">
        <v>3.9699999999999999E-2</v>
      </c>
      <c r="R1179" s="2">
        <v>-2.0500000000000001E-2</v>
      </c>
      <c r="S1179" s="2">
        <v>-9.8400000000000001E-2</v>
      </c>
      <c r="T1179">
        <v>1.08</v>
      </c>
      <c r="U1179" s="1">
        <v>45862.6875</v>
      </c>
      <c r="V1179">
        <v>4410.04</v>
      </c>
      <c r="W1179">
        <v>33</v>
      </c>
      <c r="X1179">
        <v>25.38</v>
      </c>
      <c r="Y1179" s="3">
        <f>DATE(YEAR(U1179), MONTH(U1179), DAY(U1179))</f>
        <v>45862</v>
      </c>
      <c r="Z1179" t="str">
        <f>IF(TEXT(U1179, "hh:mm") = "00:00", "08:30", TEXT(U1179, "hh:mm"))</f>
        <v>16:30</v>
      </c>
      <c r="AA1179" s="3">
        <f>WORKDAY(AB1179,-1,[1]USHolidays!$B$2:$B$11)</f>
        <v>45861</v>
      </c>
      <c r="AB1179" s="3">
        <f>IF(WEEKDAY(Y1179,2)=6,Y1179-1,IF(WEEKDAY(Y1179,2)=7,Y1179-2,IF(Z1179="08:30",IF(WEEKDAY(Y1179,2)=1,Y1179-3, Y1179-1),Y1179)))</f>
        <v>45862</v>
      </c>
      <c r="AC1179" s="3">
        <f>WORKDAY(AB1179,1,[1]USHolidays!$B$2:$B$11)</f>
        <v>45863</v>
      </c>
      <c r="AD1179">
        <f>ROUND(P1179*10, 0)</f>
        <v>6</v>
      </c>
      <c r="AE1179">
        <f>ROUND(N1179*20, 0)</f>
        <v>0</v>
      </c>
      <c r="AF1179">
        <f>ROUND(O1179, 0)</f>
        <v>3</v>
      </c>
      <c r="AG1179">
        <f>IF(J1179 = "", 999, ROUND(J1179*10, 0))</f>
        <v>32</v>
      </c>
    </row>
    <row r="1180" spans="1:33" x14ac:dyDescent="0.25">
      <c r="A1180">
        <v>529</v>
      </c>
      <c r="B1180" t="s">
        <v>794</v>
      </c>
      <c r="C1180" t="s">
        <v>793</v>
      </c>
      <c r="D1180" t="s">
        <v>3</v>
      </c>
      <c r="E1180" t="s">
        <v>94</v>
      </c>
      <c r="F1180" t="s">
        <v>776</v>
      </c>
      <c r="G1180" t="s">
        <v>11</v>
      </c>
      <c r="H1180">
        <v>3687.12</v>
      </c>
      <c r="K1180">
        <v>0.86</v>
      </c>
      <c r="L1180">
        <v>1.61</v>
      </c>
      <c r="N1180" s="2">
        <v>1.6799999999999999E-2</v>
      </c>
      <c r="O1180">
        <v>0.71</v>
      </c>
      <c r="P1180">
        <v>3.46</v>
      </c>
      <c r="Q1180" s="2">
        <v>-5.8900000000000001E-2</v>
      </c>
      <c r="R1180" s="2">
        <v>6.3676000000000004</v>
      </c>
      <c r="S1180" s="2">
        <v>2.1313</v>
      </c>
      <c r="T1180">
        <v>2.97</v>
      </c>
      <c r="U1180" s="1">
        <v>45874.6875</v>
      </c>
      <c r="V1180">
        <v>211343.81</v>
      </c>
      <c r="W1180">
        <v>1.02</v>
      </c>
      <c r="X1180">
        <v>5.01</v>
      </c>
      <c r="Y1180" s="3">
        <f>DATE(YEAR(U1180), MONTH(U1180), DAY(U1180))</f>
        <v>45874</v>
      </c>
      <c r="Z1180" t="str">
        <f>IF(TEXT(U1180, "hh:mm") = "00:00", "08:30", TEXT(U1180, "hh:mm"))</f>
        <v>16:30</v>
      </c>
      <c r="AA1180" s="3">
        <f>WORKDAY(AB1180,-1,[1]USHolidays!$B$2:$B$11)</f>
        <v>45873</v>
      </c>
      <c r="AB1180" s="3">
        <f>IF(WEEKDAY(Y1180,2)=6,Y1180-1,IF(WEEKDAY(Y1180,2)=7,Y1180-2,IF(Z1180="08:30",IF(WEEKDAY(Y1180,2)=1,Y1180-3, Y1180-1),Y1180)))</f>
        <v>45874</v>
      </c>
      <c r="AC1180" s="3">
        <f>WORKDAY(AB1180,1,[1]USHolidays!$B$2:$B$11)</f>
        <v>45875</v>
      </c>
      <c r="AD1180">
        <f>ROUND(P1180*10, 0)</f>
        <v>35</v>
      </c>
      <c r="AE1180">
        <f>ROUND(N1180*20, 0)</f>
        <v>0</v>
      </c>
      <c r="AF1180">
        <f>ROUND(O1180, 0)</f>
        <v>1</v>
      </c>
      <c r="AG1180">
        <f>IF(J1180 = "", 999, ROUND(J1180*10, 0))</f>
        <v>999</v>
      </c>
    </row>
    <row r="1181" spans="1:33" x14ac:dyDescent="0.25">
      <c r="A1181">
        <v>463</v>
      </c>
      <c r="B1181" t="s">
        <v>792</v>
      </c>
      <c r="C1181" t="s">
        <v>791</v>
      </c>
      <c r="D1181" t="s">
        <v>60</v>
      </c>
      <c r="E1181" t="s">
        <v>29</v>
      </c>
      <c r="F1181" t="s">
        <v>163</v>
      </c>
      <c r="G1181" t="s">
        <v>11</v>
      </c>
      <c r="H1181">
        <v>33756.79</v>
      </c>
      <c r="I1181">
        <v>22.74</v>
      </c>
      <c r="J1181">
        <v>2.52</v>
      </c>
      <c r="K1181">
        <v>-13.68</v>
      </c>
      <c r="L1181">
        <v>1.79</v>
      </c>
      <c r="M1181" s="2">
        <v>1.9199999999999998E-2</v>
      </c>
      <c r="N1181" s="2">
        <v>1.6799999999999999E-2</v>
      </c>
      <c r="O1181">
        <v>2.65</v>
      </c>
      <c r="Q1181" s="2">
        <v>0.10680000000000001</v>
      </c>
      <c r="R1181" s="2">
        <v>-0.1066</v>
      </c>
      <c r="S1181" s="2">
        <v>-7.1300000000000002E-2</v>
      </c>
      <c r="T1181">
        <v>0.94</v>
      </c>
      <c r="U1181" s="1">
        <v>45861.354166666664</v>
      </c>
      <c r="V1181">
        <v>2776.72</v>
      </c>
      <c r="W1181">
        <v>99.64</v>
      </c>
      <c r="X1181">
        <v>86.01</v>
      </c>
      <c r="Y1181" s="3">
        <f>DATE(YEAR(U1181), MONTH(U1181), DAY(U1181))</f>
        <v>45861</v>
      </c>
      <c r="Z1181" t="str">
        <f>IF(TEXT(U1181, "hh:mm") = "00:00", "08:30", TEXT(U1181, "hh:mm"))</f>
        <v>08:30</v>
      </c>
      <c r="AA1181" s="3">
        <f>WORKDAY(AB1181,-1,[1]USHolidays!$B$2:$B$11)</f>
        <v>45859</v>
      </c>
      <c r="AB1181" s="3">
        <f>IF(WEEKDAY(Y1181,2)=6,Y1181-1,IF(WEEKDAY(Y1181,2)=7,Y1181-2,IF(Z1181="08:30",IF(WEEKDAY(Y1181,2)=1,Y1181-3, Y1181-1),Y1181)))</f>
        <v>45860</v>
      </c>
      <c r="AC1181" s="3">
        <f>WORKDAY(AB1181,1,[1]USHolidays!$B$2:$B$11)</f>
        <v>45861</v>
      </c>
      <c r="AD1181">
        <f>ROUND(P1181*10, 0)</f>
        <v>0</v>
      </c>
      <c r="AE1181">
        <f>ROUND(N1181*20, 0)</f>
        <v>0</v>
      </c>
      <c r="AF1181">
        <f>ROUND(O1181, 0)</f>
        <v>3</v>
      </c>
      <c r="AG1181">
        <f>IF(J1181 = "", 999, ROUND(J1181*10, 0))</f>
        <v>25</v>
      </c>
    </row>
    <row r="1182" spans="1:33" x14ac:dyDescent="0.25">
      <c r="A1182">
        <v>494</v>
      </c>
      <c r="B1182" t="s">
        <v>790</v>
      </c>
      <c r="C1182" t="s">
        <v>789</v>
      </c>
      <c r="D1182" t="s">
        <v>60</v>
      </c>
      <c r="E1182" t="s">
        <v>119</v>
      </c>
      <c r="F1182" t="s">
        <v>118</v>
      </c>
      <c r="G1182" t="s">
        <v>11</v>
      </c>
      <c r="H1182">
        <v>36653.160000000003</v>
      </c>
      <c r="I1182">
        <v>16.39</v>
      </c>
      <c r="J1182">
        <v>2.0099999999999998</v>
      </c>
      <c r="K1182">
        <v>84.41</v>
      </c>
      <c r="M1182" s="2">
        <v>5.2200000000000003E-2</v>
      </c>
      <c r="N1182" s="2">
        <v>1.67E-2</v>
      </c>
      <c r="O1182">
        <v>3.49</v>
      </c>
      <c r="P1182">
        <v>1</v>
      </c>
      <c r="Q1182" s="2">
        <v>3.7600000000000001E-2</v>
      </c>
      <c r="R1182" s="2">
        <v>8.0999999999999996E-3</v>
      </c>
      <c r="S1182" s="2">
        <v>-0.1265</v>
      </c>
      <c r="T1182">
        <v>1.04</v>
      </c>
      <c r="U1182" s="1">
        <v>45868.6875</v>
      </c>
      <c r="V1182">
        <v>1629.74</v>
      </c>
      <c r="W1182">
        <v>115.14</v>
      </c>
      <c r="X1182">
        <v>103.54</v>
      </c>
      <c r="Y1182" s="3">
        <f>DATE(YEAR(U1182), MONTH(U1182), DAY(U1182))</f>
        <v>45868</v>
      </c>
      <c r="Z1182" t="str">
        <f>IF(TEXT(U1182, "hh:mm") = "00:00", "08:30", TEXT(U1182, "hh:mm"))</f>
        <v>16:30</v>
      </c>
      <c r="AA1182" s="3">
        <f>WORKDAY(AB1182,-1,[1]USHolidays!$B$2:$B$11)</f>
        <v>45867</v>
      </c>
      <c r="AB1182" s="3">
        <f>IF(WEEKDAY(Y1182,2)=6,Y1182-1,IF(WEEKDAY(Y1182,2)=7,Y1182-2,IF(Z1182="08:30",IF(WEEKDAY(Y1182,2)=1,Y1182-3, Y1182-1),Y1182)))</f>
        <v>45868</v>
      </c>
      <c r="AC1182" s="3">
        <f>WORKDAY(AB1182,1,[1]USHolidays!$B$2:$B$11)</f>
        <v>45869</v>
      </c>
      <c r="AD1182">
        <f>ROUND(P1182*10, 0)</f>
        <v>10</v>
      </c>
      <c r="AE1182">
        <f>ROUND(N1182*20, 0)</f>
        <v>0</v>
      </c>
      <c r="AF1182">
        <f>ROUND(O1182, 0)</f>
        <v>3</v>
      </c>
      <c r="AG1182">
        <f>IF(J1182 = "", 999, ROUND(J1182*10, 0))</f>
        <v>20</v>
      </c>
    </row>
    <row r="1183" spans="1:33" x14ac:dyDescent="0.25">
      <c r="A1183">
        <v>182</v>
      </c>
      <c r="B1183" t="s">
        <v>788</v>
      </c>
      <c r="C1183" t="s">
        <v>787</v>
      </c>
      <c r="D1183" t="s">
        <v>60</v>
      </c>
      <c r="E1183" t="s">
        <v>29</v>
      </c>
      <c r="F1183" t="s">
        <v>163</v>
      </c>
      <c r="G1183" t="s">
        <v>11</v>
      </c>
      <c r="H1183">
        <v>25027.040000000001</v>
      </c>
      <c r="I1183">
        <v>11</v>
      </c>
      <c r="J1183">
        <v>1.02</v>
      </c>
      <c r="K1183">
        <v>54.26</v>
      </c>
      <c r="L1183">
        <v>9.2200000000000006</v>
      </c>
      <c r="M1183" s="2">
        <v>1.15E-2</v>
      </c>
      <c r="N1183" s="2">
        <v>1.6500000000000001E-2</v>
      </c>
      <c r="O1183">
        <v>2.62</v>
      </c>
      <c r="P1183">
        <v>0.41</v>
      </c>
      <c r="Q1183" s="2">
        <v>0.29289999999999999</v>
      </c>
      <c r="R1183" s="2">
        <v>6.9400000000000003E-2</v>
      </c>
      <c r="S1183" s="2">
        <v>-2.7199999999999998E-2</v>
      </c>
      <c r="T1183">
        <v>1.26</v>
      </c>
      <c r="U1183" s="1">
        <v>45862.354166666664</v>
      </c>
      <c r="V1183">
        <v>1018.17</v>
      </c>
      <c r="W1183">
        <v>216.06</v>
      </c>
      <c r="X1183">
        <v>182.5</v>
      </c>
      <c r="Y1183" s="3">
        <f>DATE(YEAR(U1183), MONTH(U1183), DAY(U1183))</f>
        <v>45862</v>
      </c>
      <c r="Z1183" t="str">
        <f>IF(TEXT(U1183, "hh:mm") = "00:00", "08:30", TEXT(U1183, "hh:mm"))</f>
        <v>08:30</v>
      </c>
      <c r="AA1183" s="3">
        <f>WORKDAY(AB1183,-1,[1]USHolidays!$B$2:$B$11)</f>
        <v>45860</v>
      </c>
      <c r="AB1183" s="3">
        <f>IF(WEEKDAY(Y1183,2)=6,Y1183-1,IF(WEEKDAY(Y1183,2)=7,Y1183-2,IF(Z1183="08:30",IF(WEEKDAY(Y1183,2)=1,Y1183-3, Y1183-1),Y1183)))</f>
        <v>45861</v>
      </c>
      <c r="AC1183" s="3">
        <f>WORKDAY(AB1183,1,[1]USHolidays!$B$2:$B$11)</f>
        <v>45862</v>
      </c>
      <c r="AD1183">
        <f>ROUND(P1183*10, 0)</f>
        <v>4</v>
      </c>
      <c r="AE1183">
        <f>ROUND(N1183*20, 0)</f>
        <v>0</v>
      </c>
      <c r="AF1183">
        <f>ROUND(O1183, 0)</f>
        <v>3</v>
      </c>
      <c r="AG1183">
        <f>IF(J1183 = "", 999, ROUND(J1183*10, 0))</f>
        <v>10</v>
      </c>
    </row>
    <row r="1184" spans="1:33" x14ac:dyDescent="0.25">
      <c r="A1184">
        <v>454</v>
      </c>
      <c r="B1184" t="s">
        <v>786</v>
      </c>
      <c r="C1184" t="s">
        <v>785</v>
      </c>
      <c r="D1184" t="s">
        <v>3</v>
      </c>
      <c r="E1184" t="s">
        <v>2</v>
      </c>
      <c r="F1184" t="s">
        <v>170</v>
      </c>
      <c r="G1184" t="s">
        <v>56</v>
      </c>
      <c r="H1184">
        <v>12982.58</v>
      </c>
      <c r="I1184">
        <v>10.82</v>
      </c>
      <c r="J1184">
        <v>1.5</v>
      </c>
      <c r="K1184">
        <v>44.3</v>
      </c>
      <c r="L1184">
        <v>5.45</v>
      </c>
      <c r="M1184" s="2">
        <v>4.2000000000000003E-2</v>
      </c>
      <c r="N1184" s="2">
        <v>1.6500000000000001E-2</v>
      </c>
      <c r="O1184">
        <v>5.32</v>
      </c>
      <c r="P1184">
        <v>0.65</v>
      </c>
      <c r="Q1184" s="2">
        <v>2.9100000000000001E-2</v>
      </c>
      <c r="R1184" s="2">
        <v>0.2918</v>
      </c>
      <c r="S1184" s="2">
        <v>0.1027</v>
      </c>
      <c r="T1184">
        <v>1.49</v>
      </c>
      <c r="U1184" s="1">
        <v>45870.354166666664</v>
      </c>
      <c r="V1184">
        <v>1470.1</v>
      </c>
      <c r="W1184">
        <v>44.8</v>
      </c>
      <c r="X1184">
        <v>46.08</v>
      </c>
      <c r="Y1184" s="3">
        <f>DATE(YEAR(U1184), MONTH(U1184), DAY(U1184))</f>
        <v>45870</v>
      </c>
      <c r="Z1184" t="str">
        <f>IF(TEXT(U1184, "hh:mm") = "00:00", "08:30", TEXT(U1184, "hh:mm"))</f>
        <v>08:30</v>
      </c>
      <c r="AA1184" s="3">
        <f>WORKDAY(AB1184,-1,[1]USHolidays!$B$2:$B$11)</f>
        <v>45868</v>
      </c>
      <c r="AB1184" s="3">
        <f>IF(WEEKDAY(Y1184,2)=6,Y1184-1,IF(WEEKDAY(Y1184,2)=7,Y1184-2,IF(Z1184="08:30",IF(WEEKDAY(Y1184,2)=1,Y1184-3, Y1184-1),Y1184)))</f>
        <v>45869</v>
      </c>
      <c r="AC1184" s="3">
        <f>WORKDAY(AB1184,1,[1]USHolidays!$B$2:$B$11)</f>
        <v>45870</v>
      </c>
      <c r="AD1184">
        <f>ROUND(P1184*10, 0)</f>
        <v>7</v>
      </c>
      <c r="AE1184">
        <f>ROUND(N1184*20, 0)</f>
        <v>0</v>
      </c>
      <c r="AF1184">
        <f>ROUND(O1184, 0)</f>
        <v>5</v>
      </c>
      <c r="AG1184">
        <f>IF(J1184 = "", 999, ROUND(J1184*10, 0))</f>
        <v>15</v>
      </c>
    </row>
    <row r="1185" spans="1:33" x14ac:dyDescent="0.25">
      <c r="A1185">
        <v>344</v>
      </c>
      <c r="B1185" t="s">
        <v>784</v>
      </c>
      <c r="C1185" t="s">
        <v>783</v>
      </c>
      <c r="D1185" t="s">
        <v>403</v>
      </c>
      <c r="E1185" t="s">
        <v>8</v>
      </c>
      <c r="F1185" t="s">
        <v>342</v>
      </c>
      <c r="G1185" t="s">
        <v>11</v>
      </c>
      <c r="H1185">
        <v>400049.17</v>
      </c>
      <c r="I1185">
        <v>17.77</v>
      </c>
      <c r="J1185">
        <v>2.65</v>
      </c>
      <c r="K1185">
        <v>32.6</v>
      </c>
      <c r="L1185">
        <v>7.84</v>
      </c>
      <c r="M1185" s="2">
        <v>3.0499999999999999E-2</v>
      </c>
      <c r="N1185" s="2">
        <v>1.5800000000000002E-2</v>
      </c>
      <c r="O1185">
        <v>2.2200000000000002</v>
      </c>
      <c r="P1185">
        <v>0.65</v>
      </c>
      <c r="Q1185" s="2">
        <v>0.25009999999999999</v>
      </c>
      <c r="R1185" s="2">
        <v>6.2700000000000006E-2</v>
      </c>
      <c r="S1185" s="2">
        <v>0.14860000000000001</v>
      </c>
      <c r="T1185">
        <v>0.4</v>
      </c>
      <c r="U1185" s="1">
        <v>45854.354166666664</v>
      </c>
      <c r="V1185">
        <v>8223.2999999999993</v>
      </c>
      <c r="W1185">
        <v>176.45</v>
      </c>
      <c r="X1185">
        <v>166.11</v>
      </c>
      <c r="Y1185" s="3">
        <f>DATE(YEAR(U1185), MONTH(U1185), DAY(U1185))</f>
        <v>45854</v>
      </c>
      <c r="Z1185" t="str">
        <f>IF(TEXT(U1185, "hh:mm") = "00:00", "08:30", TEXT(U1185, "hh:mm"))</f>
        <v>08:30</v>
      </c>
      <c r="AA1185" s="3">
        <f>WORKDAY(AB1185,-1,[1]USHolidays!$B$2:$B$11)</f>
        <v>45852</v>
      </c>
      <c r="AB1185" s="3">
        <f>IF(WEEKDAY(Y1185,2)=6,Y1185-1,IF(WEEKDAY(Y1185,2)=7,Y1185-2,IF(Z1185="08:30",IF(WEEKDAY(Y1185,2)=1,Y1185-3, Y1185-1),Y1185)))</f>
        <v>45853</v>
      </c>
      <c r="AC1185" s="3">
        <f>WORKDAY(AB1185,1,[1]USHolidays!$B$2:$B$11)</f>
        <v>45854</v>
      </c>
      <c r="AD1185">
        <f>ROUND(P1185*10, 0)</f>
        <v>7</v>
      </c>
      <c r="AE1185">
        <f>ROUND(N1185*20, 0)</f>
        <v>0</v>
      </c>
      <c r="AF1185">
        <f>ROUND(O1185, 0)</f>
        <v>2</v>
      </c>
      <c r="AG1185">
        <f>IF(J1185 = "", 999, ROUND(J1185*10, 0))</f>
        <v>27</v>
      </c>
    </row>
    <row r="1186" spans="1:33" x14ac:dyDescent="0.25">
      <c r="A1186">
        <v>558</v>
      </c>
      <c r="B1186" t="s">
        <v>782</v>
      </c>
      <c r="C1186" t="s">
        <v>781</v>
      </c>
      <c r="D1186" t="s">
        <v>60</v>
      </c>
      <c r="E1186" t="s">
        <v>51</v>
      </c>
      <c r="F1186" t="s">
        <v>274</v>
      </c>
      <c r="G1186" t="s">
        <v>11</v>
      </c>
      <c r="H1186">
        <v>41772.97</v>
      </c>
      <c r="I1186">
        <v>21.14</v>
      </c>
      <c r="J1186">
        <v>2.4900000000000002</v>
      </c>
      <c r="K1186">
        <v>33.409999999999997</v>
      </c>
      <c r="L1186">
        <v>0.39</v>
      </c>
      <c r="M1186" s="2">
        <v>3.0099999999999998E-2</v>
      </c>
      <c r="N1186" s="2">
        <v>1.5699999999999999E-2</v>
      </c>
      <c r="O1186">
        <v>2.93</v>
      </c>
      <c r="P1186">
        <v>1.41</v>
      </c>
      <c r="Q1186" s="2">
        <v>0.1769</v>
      </c>
      <c r="R1186" s="2">
        <v>8.1799999999999998E-2</v>
      </c>
      <c r="S1186" s="2">
        <v>-9.4000000000000004E-3</v>
      </c>
      <c r="T1186">
        <v>0.52</v>
      </c>
      <c r="U1186" s="1">
        <v>45874.354166666664</v>
      </c>
      <c r="V1186">
        <v>2804.65</v>
      </c>
      <c r="W1186">
        <v>92.12</v>
      </c>
      <c r="X1186">
        <v>83.7</v>
      </c>
      <c r="Y1186" s="3">
        <f>DATE(YEAR(U1186), MONTH(U1186), DAY(U1186))</f>
        <v>45874</v>
      </c>
      <c r="Z1186" t="str">
        <f>IF(TEXT(U1186, "hh:mm") = "00:00", "08:30", TEXT(U1186, "hh:mm"))</f>
        <v>08:30</v>
      </c>
      <c r="AA1186" s="3">
        <f>WORKDAY(AB1186,-1,[1]USHolidays!$B$2:$B$11)</f>
        <v>45870</v>
      </c>
      <c r="AB1186" s="3">
        <f>IF(WEEKDAY(Y1186,2)=6,Y1186-1,IF(WEEKDAY(Y1186,2)=7,Y1186-2,IF(Z1186="08:30",IF(WEEKDAY(Y1186,2)=1,Y1186-3, Y1186-1),Y1186)))</f>
        <v>45873</v>
      </c>
      <c r="AC1186" s="3">
        <f>WORKDAY(AB1186,1,[1]USHolidays!$B$2:$B$11)</f>
        <v>45874</v>
      </c>
      <c r="AD1186">
        <f>ROUND(P1186*10, 0)</f>
        <v>14</v>
      </c>
      <c r="AE1186">
        <f>ROUND(N1186*20, 0)</f>
        <v>0</v>
      </c>
      <c r="AF1186">
        <f>ROUND(O1186, 0)</f>
        <v>3</v>
      </c>
      <c r="AG1186">
        <f>IF(J1186 = "", 999, ROUND(J1186*10, 0))</f>
        <v>25</v>
      </c>
    </row>
    <row r="1187" spans="1:33" x14ac:dyDescent="0.25">
      <c r="A1187">
        <v>403</v>
      </c>
      <c r="B1187" t="s">
        <v>780</v>
      </c>
      <c r="C1187" t="s">
        <v>779</v>
      </c>
      <c r="D1187" t="s">
        <v>60</v>
      </c>
      <c r="E1187" t="s">
        <v>47</v>
      </c>
      <c r="F1187" t="s">
        <v>69</v>
      </c>
      <c r="G1187" t="s">
        <v>11</v>
      </c>
      <c r="H1187">
        <v>41471.1</v>
      </c>
      <c r="I1187">
        <v>29.36</v>
      </c>
      <c r="J1187">
        <v>12.99</v>
      </c>
      <c r="K1187">
        <v>5.59</v>
      </c>
      <c r="L1187">
        <v>0.56000000000000005</v>
      </c>
      <c r="M1187" s="2">
        <v>3.8399999999999997E-2</v>
      </c>
      <c r="N1187" s="2">
        <v>1.54E-2</v>
      </c>
      <c r="O1187">
        <v>1.93</v>
      </c>
      <c r="P1187">
        <v>0.81</v>
      </c>
      <c r="Q1187" s="2">
        <v>9.3600000000000003E-2</v>
      </c>
      <c r="R1187" s="2">
        <v>-8.0399999999999999E-2</v>
      </c>
      <c r="S1187" s="2">
        <v>1.2200000000000001E-2</v>
      </c>
      <c r="T1187">
        <v>0.78</v>
      </c>
      <c r="U1187" s="1">
        <v>45876.354166666664</v>
      </c>
      <c r="V1187">
        <v>18886.09</v>
      </c>
      <c r="W1187">
        <v>22.68</v>
      </c>
      <c r="X1187">
        <v>21.61</v>
      </c>
      <c r="Y1187" s="3">
        <f>DATE(YEAR(U1187), MONTH(U1187), DAY(U1187))</f>
        <v>45876</v>
      </c>
      <c r="Z1187" t="str">
        <f>IF(TEXT(U1187, "hh:mm") = "00:00", "08:30", TEXT(U1187, "hh:mm"))</f>
        <v>08:30</v>
      </c>
      <c r="AA1187" s="3">
        <f>WORKDAY(AB1187,-1,[1]USHolidays!$B$2:$B$11)</f>
        <v>45874</v>
      </c>
      <c r="AB1187" s="3">
        <f>IF(WEEKDAY(Y1187,2)=6,Y1187-1,IF(WEEKDAY(Y1187,2)=7,Y1187-2,IF(Z1187="08:30",IF(WEEKDAY(Y1187,2)=1,Y1187-3, Y1187-1),Y1187)))</f>
        <v>45875</v>
      </c>
      <c r="AC1187" s="3">
        <f>WORKDAY(AB1187,1,[1]USHolidays!$B$2:$B$11)</f>
        <v>45876</v>
      </c>
      <c r="AD1187">
        <f>ROUND(P1187*10, 0)</f>
        <v>8</v>
      </c>
      <c r="AE1187">
        <f>ROUND(N1187*20, 0)</f>
        <v>0</v>
      </c>
      <c r="AF1187">
        <f>ROUND(O1187, 0)</f>
        <v>2</v>
      </c>
      <c r="AG1187">
        <f>IF(J1187 = "", 999, ROUND(J1187*10, 0))</f>
        <v>130</v>
      </c>
    </row>
    <row r="1188" spans="1:33" x14ac:dyDescent="0.25">
      <c r="A1188">
        <v>205</v>
      </c>
      <c r="B1188" t="s">
        <v>778</v>
      </c>
      <c r="C1188" t="s">
        <v>777</v>
      </c>
      <c r="D1188" t="s">
        <v>17</v>
      </c>
      <c r="E1188" t="s">
        <v>94</v>
      </c>
      <c r="F1188" t="s">
        <v>776</v>
      </c>
      <c r="G1188" t="s">
        <v>114</v>
      </c>
      <c r="H1188">
        <v>3607.19</v>
      </c>
      <c r="I1188">
        <v>17.7</v>
      </c>
      <c r="J1188">
        <v>0.62</v>
      </c>
      <c r="K1188">
        <v>8.2200000000000006</v>
      </c>
      <c r="L1188">
        <v>2.79</v>
      </c>
      <c r="N1188" s="2">
        <v>1.54E-2</v>
      </c>
      <c r="O1188">
        <v>4.97</v>
      </c>
      <c r="P1188">
        <v>1.7</v>
      </c>
      <c r="Q1188" s="2">
        <v>2.1100000000000001E-2</v>
      </c>
      <c r="R1188" s="2">
        <v>0.61950000000000005</v>
      </c>
      <c r="S1188" s="2">
        <v>0.19109999999999999</v>
      </c>
      <c r="T1188">
        <v>1.5</v>
      </c>
      <c r="U1188" s="1">
        <v>45874.354166666664</v>
      </c>
      <c r="V1188">
        <v>2102.02</v>
      </c>
      <c r="W1188">
        <v>14.75</v>
      </c>
      <c r="X1188">
        <v>15.58</v>
      </c>
      <c r="Y1188" s="3">
        <f>DATE(YEAR(U1188), MONTH(U1188), DAY(U1188))</f>
        <v>45874</v>
      </c>
      <c r="Z1188" t="str">
        <f>IF(TEXT(U1188, "hh:mm") = "00:00", "08:30", TEXT(U1188, "hh:mm"))</f>
        <v>08:30</v>
      </c>
      <c r="AA1188" s="3">
        <f>WORKDAY(AB1188,-1,[1]USHolidays!$B$2:$B$11)</f>
        <v>45870</v>
      </c>
      <c r="AB1188" s="3">
        <f>IF(WEEKDAY(Y1188,2)=6,Y1188-1,IF(WEEKDAY(Y1188,2)=7,Y1188-2,IF(Z1188="08:30",IF(WEEKDAY(Y1188,2)=1,Y1188-3, Y1188-1),Y1188)))</f>
        <v>45873</v>
      </c>
      <c r="AC1188" s="3">
        <f>WORKDAY(AB1188,1,[1]USHolidays!$B$2:$B$11)</f>
        <v>45874</v>
      </c>
      <c r="AD1188">
        <f>ROUND(P1188*10, 0)</f>
        <v>17</v>
      </c>
      <c r="AE1188">
        <f>ROUND(N1188*20, 0)</f>
        <v>0</v>
      </c>
      <c r="AF1188">
        <f>ROUND(O1188, 0)</f>
        <v>5</v>
      </c>
      <c r="AG1188">
        <f>IF(J1188 = "", 999, ROUND(J1188*10, 0))</f>
        <v>6</v>
      </c>
    </row>
    <row r="1189" spans="1:33" x14ac:dyDescent="0.25">
      <c r="A1189">
        <v>758</v>
      </c>
      <c r="B1189" t="s">
        <v>775</v>
      </c>
      <c r="C1189" t="s">
        <v>774</v>
      </c>
      <c r="D1189" t="s">
        <v>3</v>
      </c>
      <c r="E1189" t="s">
        <v>119</v>
      </c>
      <c r="F1189" t="s">
        <v>501</v>
      </c>
      <c r="G1189" t="s">
        <v>11</v>
      </c>
      <c r="H1189">
        <v>7369.21</v>
      </c>
      <c r="I1189">
        <v>15.3</v>
      </c>
      <c r="J1189">
        <v>0.93</v>
      </c>
      <c r="K1189">
        <v>48.05</v>
      </c>
      <c r="M1189" s="2">
        <v>2.4E-2</v>
      </c>
      <c r="N1189" s="2">
        <v>1.49E-2</v>
      </c>
      <c r="O1189">
        <v>1.96</v>
      </c>
      <c r="P1189">
        <v>0.98</v>
      </c>
      <c r="Q1189" s="2">
        <v>6.2199999999999998E-2</v>
      </c>
      <c r="R1189" s="2">
        <v>0.14549999999999999</v>
      </c>
      <c r="S1189" s="2">
        <v>0.1104</v>
      </c>
      <c r="T1189">
        <v>0.99</v>
      </c>
      <c r="U1189" s="1">
        <v>45874.6875</v>
      </c>
      <c r="V1189">
        <v>828.35</v>
      </c>
      <c r="W1189">
        <v>83.17</v>
      </c>
      <c r="X1189">
        <v>76.430000000000007</v>
      </c>
      <c r="Y1189" s="3">
        <f>DATE(YEAR(U1189), MONTH(U1189), DAY(U1189))</f>
        <v>45874</v>
      </c>
      <c r="Z1189" t="str">
        <f>IF(TEXT(U1189, "hh:mm") = "00:00", "08:30", TEXT(U1189, "hh:mm"))</f>
        <v>16:30</v>
      </c>
      <c r="AA1189" s="3">
        <f>WORKDAY(AB1189,-1,[1]USHolidays!$B$2:$B$11)</f>
        <v>45873</v>
      </c>
      <c r="AB1189" s="3">
        <f>IF(WEEKDAY(Y1189,2)=6,Y1189-1,IF(WEEKDAY(Y1189,2)=7,Y1189-2,IF(Z1189="08:30",IF(WEEKDAY(Y1189,2)=1,Y1189-3, Y1189-1),Y1189)))</f>
        <v>45874</v>
      </c>
      <c r="AC1189" s="3">
        <f>WORKDAY(AB1189,1,[1]USHolidays!$B$2:$B$11)</f>
        <v>45875</v>
      </c>
      <c r="AD1189">
        <f>ROUND(P1189*10, 0)</f>
        <v>10</v>
      </c>
      <c r="AE1189">
        <f>ROUND(N1189*20, 0)</f>
        <v>0</v>
      </c>
      <c r="AF1189">
        <f>ROUND(O1189, 0)</f>
        <v>2</v>
      </c>
      <c r="AG1189">
        <f>IF(J1189 = "", 999, ROUND(J1189*10, 0))</f>
        <v>9</v>
      </c>
    </row>
    <row r="1190" spans="1:33" x14ac:dyDescent="0.25">
      <c r="A1190">
        <v>609</v>
      </c>
      <c r="B1190" t="s">
        <v>773</v>
      </c>
      <c r="C1190" t="s">
        <v>772</v>
      </c>
      <c r="D1190" t="s">
        <v>17</v>
      </c>
      <c r="E1190" t="s">
        <v>16</v>
      </c>
      <c r="F1190" t="s">
        <v>66</v>
      </c>
      <c r="G1190" t="s">
        <v>110</v>
      </c>
      <c r="H1190">
        <v>2867.1</v>
      </c>
      <c r="K1190">
        <v>10.37</v>
      </c>
      <c r="L1190">
        <v>0.82</v>
      </c>
      <c r="N1190" s="2">
        <v>1.4800000000000001E-2</v>
      </c>
      <c r="O1190">
        <v>4.04</v>
      </c>
      <c r="P1190">
        <v>0.7</v>
      </c>
      <c r="Q1190" s="2">
        <v>-0.39639999999999997</v>
      </c>
      <c r="R1190" s="2">
        <v>0.26140000000000002</v>
      </c>
      <c r="S1190" s="2">
        <v>-0.1893</v>
      </c>
      <c r="T1190">
        <v>2.8</v>
      </c>
      <c r="U1190" s="1">
        <v>45873.6875</v>
      </c>
      <c r="V1190">
        <v>34697.620000000003</v>
      </c>
      <c r="W1190">
        <v>3.78</v>
      </c>
      <c r="X1190">
        <v>3.04</v>
      </c>
      <c r="Y1190" s="3">
        <f>DATE(YEAR(U1190), MONTH(U1190), DAY(U1190))</f>
        <v>45873</v>
      </c>
      <c r="Z1190" t="str">
        <f>IF(TEXT(U1190, "hh:mm") = "00:00", "08:30", TEXT(U1190, "hh:mm"))</f>
        <v>16:30</v>
      </c>
      <c r="AA1190" s="3">
        <f>WORKDAY(AB1190,-1,[1]USHolidays!$B$2:$B$11)</f>
        <v>45870</v>
      </c>
      <c r="AB1190" s="3">
        <f>IF(WEEKDAY(Y1190,2)=6,Y1190-1,IF(WEEKDAY(Y1190,2)=7,Y1190-2,IF(Z1190="08:30",IF(WEEKDAY(Y1190,2)=1,Y1190-3, Y1190-1),Y1190)))</f>
        <v>45873</v>
      </c>
      <c r="AC1190" s="3">
        <f>WORKDAY(AB1190,1,[1]USHolidays!$B$2:$B$11)</f>
        <v>45874</v>
      </c>
      <c r="AD1190">
        <f>ROUND(P1190*10, 0)</f>
        <v>7</v>
      </c>
      <c r="AE1190">
        <f>ROUND(N1190*20, 0)</f>
        <v>0</v>
      </c>
      <c r="AF1190">
        <f>ROUND(O1190, 0)</f>
        <v>4</v>
      </c>
      <c r="AG1190">
        <f>IF(J1190 = "", 999, ROUND(J1190*10, 0))</f>
        <v>999</v>
      </c>
    </row>
    <row r="1191" spans="1:33" x14ac:dyDescent="0.25">
      <c r="A1191">
        <v>630</v>
      </c>
      <c r="B1191" t="s">
        <v>771</v>
      </c>
      <c r="C1191" t="s">
        <v>770</v>
      </c>
      <c r="D1191" t="s">
        <v>3</v>
      </c>
      <c r="E1191" t="s">
        <v>119</v>
      </c>
      <c r="F1191" t="s">
        <v>118</v>
      </c>
      <c r="G1191" t="s">
        <v>11</v>
      </c>
      <c r="H1191">
        <v>12330.88</v>
      </c>
      <c r="I1191">
        <v>8.4700000000000006</v>
      </c>
      <c r="J1191">
        <v>1.04</v>
      </c>
      <c r="K1191">
        <v>59.61</v>
      </c>
      <c r="M1191" s="2">
        <v>2.46E-2</v>
      </c>
      <c r="N1191" s="2">
        <v>1.46E-2</v>
      </c>
      <c r="O1191">
        <v>1.77</v>
      </c>
      <c r="P1191">
        <v>0.36</v>
      </c>
      <c r="Q1191" s="2">
        <v>0.1183</v>
      </c>
      <c r="R1191" s="2">
        <v>-8.9399999999999993E-2</v>
      </c>
      <c r="S1191" s="2">
        <v>-3.1600000000000003E-2</v>
      </c>
      <c r="T1191">
        <v>0.39</v>
      </c>
      <c r="U1191" s="1">
        <v>45867.6875</v>
      </c>
      <c r="V1191">
        <v>1244.3399999999999</v>
      </c>
      <c r="W1191">
        <v>94.93</v>
      </c>
      <c r="X1191">
        <v>70.72</v>
      </c>
      <c r="Y1191" s="3">
        <f>DATE(YEAR(U1191), MONTH(U1191), DAY(U1191))</f>
        <v>45867</v>
      </c>
      <c r="Z1191" t="str">
        <f>IF(TEXT(U1191, "hh:mm") = "00:00", "08:30", TEXT(U1191, "hh:mm"))</f>
        <v>16:30</v>
      </c>
      <c r="AA1191" s="3">
        <f>WORKDAY(AB1191,-1,[1]USHolidays!$B$2:$B$11)</f>
        <v>45866</v>
      </c>
      <c r="AB1191" s="3">
        <f>IF(WEEKDAY(Y1191,2)=6,Y1191-1,IF(WEEKDAY(Y1191,2)=7,Y1191-2,IF(Z1191="08:30",IF(WEEKDAY(Y1191,2)=1,Y1191-3, Y1191-1),Y1191)))</f>
        <v>45867</v>
      </c>
      <c r="AC1191" s="3">
        <f>WORKDAY(AB1191,1,[1]USHolidays!$B$2:$B$11)</f>
        <v>45868</v>
      </c>
      <c r="AD1191">
        <f>ROUND(P1191*10, 0)</f>
        <v>4</v>
      </c>
      <c r="AE1191">
        <f>ROUND(N1191*20, 0)</f>
        <v>0</v>
      </c>
      <c r="AF1191">
        <f>ROUND(O1191, 0)</f>
        <v>2</v>
      </c>
      <c r="AG1191">
        <f>IF(J1191 = "", 999, ROUND(J1191*10, 0))</f>
        <v>10</v>
      </c>
    </row>
    <row r="1192" spans="1:33" x14ac:dyDescent="0.25">
      <c r="A1192">
        <v>650</v>
      </c>
      <c r="B1192" t="s">
        <v>769</v>
      </c>
      <c r="C1192" t="s">
        <v>768</v>
      </c>
      <c r="D1192" t="s">
        <v>3</v>
      </c>
      <c r="E1192" t="s">
        <v>25</v>
      </c>
      <c r="F1192" t="s">
        <v>593</v>
      </c>
      <c r="G1192" t="s">
        <v>11</v>
      </c>
      <c r="H1192">
        <v>5877.55</v>
      </c>
      <c r="I1192">
        <v>16.190000000000001</v>
      </c>
      <c r="J1192">
        <v>1.66</v>
      </c>
      <c r="K1192">
        <v>7.39</v>
      </c>
      <c r="L1192">
        <v>2.2599999999999998</v>
      </c>
      <c r="M1192" s="2">
        <v>1.2999999999999999E-3</v>
      </c>
      <c r="N1192" s="2">
        <v>1.4500000000000001E-2</v>
      </c>
      <c r="O1192">
        <v>3.07</v>
      </c>
      <c r="P1192">
        <v>1.96</v>
      </c>
      <c r="Q1192" s="2">
        <v>0.12590000000000001</v>
      </c>
      <c r="R1192" s="2">
        <v>0.26879999999999998</v>
      </c>
      <c r="S1192" s="2">
        <v>8.9700000000000002E-2</v>
      </c>
      <c r="T1192">
        <v>1.32</v>
      </c>
      <c r="U1192" s="1">
        <v>45869.354166666664</v>
      </c>
      <c r="V1192">
        <v>933.25</v>
      </c>
      <c r="W1192">
        <v>44.67</v>
      </c>
      <c r="X1192">
        <v>39.74</v>
      </c>
      <c r="Y1192" s="3">
        <f>DATE(YEAR(U1192), MONTH(U1192), DAY(U1192))</f>
        <v>45869</v>
      </c>
      <c r="Z1192" t="str">
        <f>IF(TEXT(U1192, "hh:mm") = "00:00", "08:30", TEXT(U1192, "hh:mm"))</f>
        <v>08:30</v>
      </c>
      <c r="AA1192" s="3">
        <f>WORKDAY(AB1192,-1,[1]USHolidays!$B$2:$B$11)</f>
        <v>45867</v>
      </c>
      <c r="AB1192" s="3">
        <f>IF(WEEKDAY(Y1192,2)=6,Y1192-1,IF(WEEKDAY(Y1192,2)=7,Y1192-2,IF(Z1192="08:30",IF(WEEKDAY(Y1192,2)=1,Y1192-3, Y1192-1),Y1192)))</f>
        <v>45868</v>
      </c>
      <c r="AC1192" s="3">
        <f>WORKDAY(AB1192,1,[1]USHolidays!$B$2:$B$11)</f>
        <v>45869</v>
      </c>
      <c r="AD1192">
        <f>ROUND(P1192*10, 0)</f>
        <v>20</v>
      </c>
      <c r="AE1192">
        <f>ROUND(N1192*20, 0)</f>
        <v>0</v>
      </c>
      <c r="AF1192">
        <f>ROUND(O1192, 0)</f>
        <v>3</v>
      </c>
      <c r="AG1192">
        <f>IF(J1192 = "", 999, ROUND(J1192*10, 0))</f>
        <v>17</v>
      </c>
    </row>
    <row r="1193" spans="1:33" x14ac:dyDescent="0.25">
      <c r="A1193">
        <v>52</v>
      </c>
      <c r="B1193" t="s">
        <v>767</v>
      </c>
      <c r="C1193" t="s">
        <v>766</v>
      </c>
      <c r="D1193" t="s">
        <v>359</v>
      </c>
      <c r="E1193" t="s">
        <v>25</v>
      </c>
      <c r="F1193" t="s">
        <v>208</v>
      </c>
      <c r="G1193" t="s">
        <v>11</v>
      </c>
      <c r="H1193">
        <v>162105.28</v>
      </c>
      <c r="I1193">
        <v>26.14</v>
      </c>
      <c r="J1193">
        <v>0.21</v>
      </c>
      <c r="K1193">
        <v>45.35</v>
      </c>
      <c r="L1193">
        <v>9.66</v>
      </c>
      <c r="M1193" s="2">
        <v>3.3E-3</v>
      </c>
      <c r="N1193" s="2">
        <v>1.4200000000000001E-2</v>
      </c>
      <c r="O1193">
        <v>1.49</v>
      </c>
      <c r="P1193">
        <v>0.32</v>
      </c>
      <c r="Q1193" s="2">
        <v>0.18410000000000001</v>
      </c>
      <c r="R1193" s="2">
        <v>0.24840000000000001</v>
      </c>
      <c r="S1193" s="2">
        <v>0.72109999999999996</v>
      </c>
      <c r="T1193">
        <v>1.5</v>
      </c>
      <c r="U1193" s="1">
        <v>45923.6875</v>
      </c>
      <c r="V1193">
        <v>21665.41</v>
      </c>
      <c r="W1193">
        <v>152.69</v>
      </c>
      <c r="X1193">
        <v>144.85</v>
      </c>
      <c r="Y1193" s="3">
        <f>DATE(YEAR(U1193), MONTH(U1193), DAY(U1193))</f>
        <v>45923</v>
      </c>
      <c r="Z1193" t="str">
        <f>IF(TEXT(U1193, "hh:mm") = "00:00", "08:30", TEXT(U1193, "hh:mm"))</f>
        <v>16:30</v>
      </c>
      <c r="AA1193" s="3">
        <f>WORKDAY(AB1193,-1,[1]USHolidays!$B$2:$B$11)</f>
        <v>45922</v>
      </c>
      <c r="AB1193" s="3">
        <f>IF(WEEKDAY(Y1193,2)=6,Y1193-1,IF(WEEKDAY(Y1193,2)=7,Y1193-2,IF(Z1193="08:30",IF(WEEKDAY(Y1193,2)=1,Y1193-3, Y1193-1),Y1193)))</f>
        <v>45923</v>
      </c>
      <c r="AC1193" s="3">
        <f>WORKDAY(AB1193,1,[1]USHolidays!$B$2:$B$11)</f>
        <v>45924</v>
      </c>
      <c r="AD1193">
        <f>ROUND(P1193*10, 0)</f>
        <v>3</v>
      </c>
      <c r="AE1193">
        <f>ROUND(N1193*20, 0)</f>
        <v>0</v>
      </c>
      <c r="AF1193">
        <f>ROUND(O1193, 0)</f>
        <v>1</v>
      </c>
      <c r="AG1193">
        <f>IF(J1193 = "", 999, ROUND(J1193*10, 0))</f>
        <v>2</v>
      </c>
    </row>
    <row r="1194" spans="1:33" x14ac:dyDescent="0.25">
      <c r="A1194">
        <v>442</v>
      </c>
      <c r="B1194" t="s">
        <v>765</v>
      </c>
      <c r="C1194" t="s">
        <v>764</v>
      </c>
      <c r="D1194" t="s">
        <v>60</v>
      </c>
      <c r="E1194" t="s">
        <v>29</v>
      </c>
      <c r="F1194" t="s">
        <v>672</v>
      </c>
      <c r="G1194" t="s">
        <v>11</v>
      </c>
      <c r="H1194">
        <v>62594.85</v>
      </c>
      <c r="I1194">
        <v>18.850000000000001</v>
      </c>
      <c r="J1194">
        <v>2.13</v>
      </c>
      <c r="K1194">
        <v>65.83</v>
      </c>
      <c r="L1194">
        <v>5.81</v>
      </c>
      <c r="M1194" s="2">
        <v>1.9400000000000001E-2</v>
      </c>
      <c r="N1194" s="2">
        <v>1.4200000000000001E-2</v>
      </c>
      <c r="O1194">
        <v>1.51</v>
      </c>
      <c r="P1194">
        <v>1.17</v>
      </c>
      <c r="Q1194" s="2">
        <v>0.27479999999999999</v>
      </c>
      <c r="R1194" s="2">
        <v>0.24529999999999999</v>
      </c>
      <c r="S1194" s="2">
        <v>0.1888</v>
      </c>
      <c r="T1194">
        <v>1.3</v>
      </c>
      <c r="U1194" s="1">
        <v>45867.354166666664</v>
      </c>
      <c r="V1194">
        <v>1774.51</v>
      </c>
      <c r="W1194">
        <v>295.83999999999997</v>
      </c>
      <c r="X1194">
        <v>279</v>
      </c>
      <c r="Y1194" s="3">
        <f>DATE(YEAR(U1194), MONTH(U1194), DAY(U1194))</f>
        <v>45867</v>
      </c>
      <c r="Z1194" t="str">
        <f>IF(TEXT(U1194, "hh:mm") = "00:00", "08:30", TEXT(U1194, "hh:mm"))</f>
        <v>08:30</v>
      </c>
      <c r="AA1194" s="3">
        <f>WORKDAY(AB1194,-1,[1]USHolidays!$B$2:$B$11)</f>
        <v>45863</v>
      </c>
      <c r="AB1194" s="3">
        <f>IF(WEEKDAY(Y1194,2)=6,Y1194-1,IF(WEEKDAY(Y1194,2)=7,Y1194-2,IF(Z1194="08:30",IF(WEEKDAY(Y1194,2)=1,Y1194-3, Y1194-1),Y1194)))</f>
        <v>45866</v>
      </c>
      <c r="AC1194" s="3">
        <f>WORKDAY(AB1194,1,[1]USHolidays!$B$2:$B$11)</f>
        <v>45867</v>
      </c>
      <c r="AD1194">
        <f>ROUND(P1194*10, 0)</f>
        <v>12</v>
      </c>
      <c r="AE1194">
        <f>ROUND(N1194*20, 0)</f>
        <v>0</v>
      </c>
      <c r="AF1194">
        <f>ROUND(O1194, 0)</f>
        <v>2</v>
      </c>
      <c r="AG1194">
        <f>IF(J1194 = "", 999, ROUND(J1194*10, 0))</f>
        <v>21</v>
      </c>
    </row>
    <row r="1195" spans="1:33" x14ac:dyDescent="0.25">
      <c r="A1195">
        <v>63</v>
      </c>
      <c r="B1195" t="s">
        <v>763</v>
      </c>
      <c r="C1195" t="s">
        <v>762</v>
      </c>
      <c r="D1195" t="s">
        <v>3</v>
      </c>
      <c r="E1195" t="s">
        <v>29</v>
      </c>
      <c r="F1195" t="s">
        <v>84</v>
      </c>
      <c r="G1195" t="s">
        <v>11</v>
      </c>
      <c r="H1195">
        <v>10527.18</v>
      </c>
      <c r="I1195">
        <v>29.63</v>
      </c>
      <c r="J1195">
        <v>1.46</v>
      </c>
      <c r="K1195">
        <v>11.74</v>
      </c>
      <c r="L1195">
        <v>2.29</v>
      </c>
      <c r="M1195" s="2">
        <v>1.0500000000000001E-2</v>
      </c>
      <c r="N1195" s="2">
        <v>1.41E-2</v>
      </c>
      <c r="O1195">
        <v>3.73</v>
      </c>
      <c r="P1195">
        <v>2.14</v>
      </c>
      <c r="Q1195" s="2">
        <v>2.0199999999999999E-2</v>
      </c>
      <c r="R1195" s="2">
        <v>3.0099999999999998E-2</v>
      </c>
      <c r="S1195" s="2">
        <v>7.3400000000000007E-2</v>
      </c>
      <c r="T1195">
        <v>1.22</v>
      </c>
      <c r="U1195" s="1">
        <v>45874.354166666664</v>
      </c>
      <c r="V1195">
        <v>1929.23</v>
      </c>
      <c r="W1195">
        <v>45.85</v>
      </c>
      <c r="X1195">
        <v>40.049999999999997</v>
      </c>
      <c r="Y1195" s="3">
        <f>DATE(YEAR(U1195), MONTH(U1195), DAY(U1195))</f>
        <v>45874</v>
      </c>
      <c r="Z1195" t="str">
        <f>IF(TEXT(U1195, "hh:mm") = "00:00", "08:30", TEXT(U1195, "hh:mm"))</f>
        <v>08:30</v>
      </c>
      <c r="AA1195" s="3">
        <f>WORKDAY(AB1195,-1,[1]USHolidays!$B$2:$B$11)</f>
        <v>45870</v>
      </c>
      <c r="AB1195" s="3">
        <f>IF(WEEKDAY(Y1195,2)=6,Y1195-1,IF(WEEKDAY(Y1195,2)=7,Y1195-2,IF(Z1195="08:30",IF(WEEKDAY(Y1195,2)=1,Y1195-3, Y1195-1),Y1195)))</f>
        <v>45873</v>
      </c>
      <c r="AC1195" s="3">
        <f>WORKDAY(AB1195,1,[1]USHolidays!$B$2:$B$11)</f>
        <v>45874</v>
      </c>
      <c r="AD1195">
        <f>ROUND(P1195*10, 0)</f>
        <v>21</v>
      </c>
      <c r="AE1195">
        <f>ROUND(N1195*20, 0)</f>
        <v>0</v>
      </c>
      <c r="AF1195">
        <f>ROUND(O1195, 0)</f>
        <v>4</v>
      </c>
      <c r="AG1195">
        <f>IF(J1195 = "", 999, ROUND(J1195*10, 0))</f>
        <v>15</v>
      </c>
    </row>
    <row r="1196" spans="1:33" x14ac:dyDescent="0.25">
      <c r="A1196">
        <v>712</v>
      </c>
      <c r="B1196" t="s">
        <v>761</v>
      </c>
      <c r="C1196" t="s">
        <v>760</v>
      </c>
      <c r="D1196" t="s">
        <v>3</v>
      </c>
      <c r="E1196" t="s">
        <v>233</v>
      </c>
      <c r="F1196" t="s">
        <v>232</v>
      </c>
      <c r="G1196" t="s">
        <v>225</v>
      </c>
      <c r="H1196">
        <v>14605.4</v>
      </c>
      <c r="I1196">
        <v>27.8</v>
      </c>
      <c r="J1196">
        <v>1.26</v>
      </c>
      <c r="K1196">
        <v>7.17</v>
      </c>
      <c r="L1196">
        <v>5.38</v>
      </c>
      <c r="M1196" s="2">
        <v>4.8999999999999998E-3</v>
      </c>
      <c r="N1196" s="2">
        <v>1.4E-2</v>
      </c>
      <c r="O1196">
        <v>3.19</v>
      </c>
      <c r="P1196">
        <v>7.0000000000000007E-2</v>
      </c>
      <c r="Q1196" s="2">
        <v>0.33760000000000001</v>
      </c>
      <c r="R1196" s="2">
        <v>0.49730000000000002</v>
      </c>
      <c r="S1196" s="2">
        <v>1.2335</v>
      </c>
      <c r="T1196">
        <v>0.52</v>
      </c>
      <c r="U1196" s="1">
        <v>45881.354166666664</v>
      </c>
      <c r="V1196">
        <v>6445.79</v>
      </c>
      <c r="W1196">
        <v>28.34</v>
      </c>
      <c r="X1196">
        <v>25.35</v>
      </c>
      <c r="Y1196" s="3">
        <f>DATE(YEAR(U1196), MONTH(U1196), DAY(U1196))</f>
        <v>45881</v>
      </c>
      <c r="Z1196" t="str">
        <f>IF(TEXT(U1196, "hh:mm") = "00:00", "08:30", TEXT(U1196, "hh:mm"))</f>
        <v>08:30</v>
      </c>
      <c r="AA1196" s="3">
        <f>WORKDAY(AB1196,-1,[1]USHolidays!$B$2:$B$11)</f>
        <v>45877</v>
      </c>
      <c r="AB1196" s="3">
        <f>IF(WEEKDAY(Y1196,2)=6,Y1196-1,IF(WEEKDAY(Y1196,2)=7,Y1196-2,IF(Z1196="08:30",IF(WEEKDAY(Y1196,2)=1,Y1196-3, Y1196-1),Y1196)))</f>
        <v>45880</v>
      </c>
      <c r="AC1196" s="3">
        <f>WORKDAY(AB1196,1,[1]USHolidays!$B$2:$B$11)</f>
        <v>45881</v>
      </c>
      <c r="AD1196">
        <f>ROUND(P1196*10, 0)</f>
        <v>1</v>
      </c>
      <c r="AE1196">
        <f>ROUND(N1196*20, 0)</f>
        <v>0</v>
      </c>
      <c r="AF1196">
        <f>ROUND(O1196, 0)</f>
        <v>3</v>
      </c>
      <c r="AG1196">
        <f>IF(J1196 = "", 999, ROUND(J1196*10, 0))</f>
        <v>13</v>
      </c>
    </row>
    <row r="1197" spans="1:33" x14ac:dyDescent="0.25">
      <c r="A1197">
        <v>479</v>
      </c>
      <c r="B1197" t="s">
        <v>759</v>
      </c>
      <c r="C1197" t="s">
        <v>758</v>
      </c>
      <c r="D1197" t="s">
        <v>17</v>
      </c>
      <c r="E1197" t="s">
        <v>16</v>
      </c>
      <c r="F1197" t="s">
        <v>308</v>
      </c>
      <c r="G1197" t="s">
        <v>11</v>
      </c>
      <c r="H1197">
        <v>3434.13</v>
      </c>
      <c r="I1197">
        <v>12.49</v>
      </c>
      <c r="J1197">
        <v>1.43</v>
      </c>
      <c r="K1197">
        <v>36.42</v>
      </c>
      <c r="L1197">
        <v>2.66</v>
      </c>
      <c r="M1197" s="2">
        <v>5.3199999999999997E-2</v>
      </c>
      <c r="N1197" s="2">
        <v>1.3899999999999999E-2</v>
      </c>
      <c r="O1197">
        <v>7.19</v>
      </c>
      <c r="P1197">
        <v>0.42</v>
      </c>
      <c r="Q1197" s="2">
        <v>0.10249999999999999</v>
      </c>
      <c r="R1197" s="2">
        <v>0.1457</v>
      </c>
      <c r="S1197" s="2">
        <v>-0.2049</v>
      </c>
      <c r="T1197">
        <v>1.1299999999999999</v>
      </c>
      <c r="U1197" s="1">
        <v>45875.6875</v>
      </c>
      <c r="V1197">
        <v>2508.1999999999998</v>
      </c>
      <c r="W1197">
        <v>28.88</v>
      </c>
      <c r="X1197">
        <v>24.06</v>
      </c>
      <c r="Y1197" s="3">
        <f>DATE(YEAR(U1197), MONTH(U1197), DAY(U1197))</f>
        <v>45875</v>
      </c>
      <c r="Z1197" t="str">
        <f>IF(TEXT(U1197, "hh:mm") = "00:00", "08:30", TEXT(U1197, "hh:mm"))</f>
        <v>16:30</v>
      </c>
      <c r="AA1197" s="3">
        <f>WORKDAY(AB1197,-1,[1]USHolidays!$B$2:$B$11)</f>
        <v>45874</v>
      </c>
      <c r="AB1197" s="3">
        <f>IF(WEEKDAY(Y1197,2)=6,Y1197-1,IF(WEEKDAY(Y1197,2)=7,Y1197-2,IF(Z1197="08:30",IF(WEEKDAY(Y1197,2)=1,Y1197-3, Y1197-1),Y1197)))</f>
        <v>45875</v>
      </c>
      <c r="AC1197" s="3">
        <f>WORKDAY(AB1197,1,[1]USHolidays!$B$2:$B$11)</f>
        <v>45876</v>
      </c>
      <c r="AD1197">
        <f>ROUND(P1197*10, 0)</f>
        <v>4</v>
      </c>
      <c r="AE1197">
        <f>ROUND(N1197*20, 0)</f>
        <v>0</v>
      </c>
      <c r="AF1197">
        <f>ROUND(O1197, 0)</f>
        <v>7</v>
      </c>
      <c r="AG1197">
        <f>IF(J1197 = "", 999, ROUND(J1197*10, 0))</f>
        <v>14</v>
      </c>
    </row>
    <row r="1198" spans="1:33" x14ac:dyDescent="0.25">
      <c r="A1198">
        <v>595</v>
      </c>
      <c r="B1198" t="s">
        <v>757</v>
      </c>
      <c r="C1198" t="s">
        <v>756</v>
      </c>
      <c r="D1198" t="s">
        <v>3</v>
      </c>
      <c r="E1198" t="s">
        <v>233</v>
      </c>
      <c r="F1198" t="s">
        <v>293</v>
      </c>
      <c r="G1198" t="s">
        <v>531</v>
      </c>
      <c r="H1198">
        <v>8716.1200000000008</v>
      </c>
      <c r="I1198">
        <v>14.27</v>
      </c>
      <c r="J1198">
        <v>0.5</v>
      </c>
      <c r="K1198">
        <v>8.82</v>
      </c>
      <c r="L1198">
        <v>1.92</v>
      </c>
      <c r="M1198" s="2">
        <v>8.2500000000000004E-2</v>
      </c>
      <c r="N1198" s="2">
        <v>1.3899999999999999E-2</v>
      </c>
      <c r="O1198">
        <v>7.6</v>
      </c>
      <c r="P1198">
        <v>0.65</v>
      </c>
      <c r="Q1198" s="2">
        <v>0.13289999999999999</v>
      </c>
      <c r="R1198" s="2">
        <v>8.43E-2</v>
      </c>
      <c r="S1198" s="2">
        <v>0.55559999999999998</v>
      </c>
      <c r="T1198">
        <v>0.59</v>
      </c>
      <c r="U1198" s="1">
        <v>45869.354166666664</v>
      </c>
      <c r="V1198">
        <v>453.01</v>
      </c>
      <c r="W1198">
        <v>20.329999999999998</v>
      </c>
      <c r="X1198">
        <v>18.010000000000002</v>
      </c>
      <c r="Y1198" s="3">
        <f>DATE(YEAR(U1198), MONTH(U1198), DAY(U1198))</f>
        <v>45869</v>
      </c>
      <c r="Z1198" t="str">
        <f>IF(TEXT(U1198, "hh:mm") = "00:00", "08:30", TEXT(U1198, "hh:mm"))</f>
        <v>08:30</v>
      </c>
      <c r="AA1198" s="3">
        <f>WORKDAY(AB1198,-1,[1]USHolidays!$B$2:$B$11)</f>
        <v>45867</v>
      </c>
      <c r="AB1198" s="3">
        <f>IF(WEEKDAY(Y1198,2)=6,Y1198-1,IF(WEEKDAY(Y1198,2)=7,Y1198-2,IF(Z1198="08:30",IF(WEEKDAY(Y1198,2)=1,Y1198-3, Y1198-1),Y1198)))</f>
        <v>45868</v>
      </c>
      <c r="AC1198" s="3">
        <f>WORKDAY(AB1198,1,[1]USHolidays!$B$2:$B$11)</f>
        <v>45869</v>
      </c>
      <c r="AD1198">
        <f>ROUND(P1198*10, 0)</f>
        <v>7</v>
      </c>
      <c r="AE1198">
        <f>ROUND(N1198*20, 0)</f>
        <v>0</v>
      </c>
      <c r="AF1198">
        <f>ROUND(O1198, 0)</f>
        <v>8</v>
      </c>
      <c r="AG1198">
        <f>IF(J1198 = "", 999, ROUND(J1198*10, 0))</f>
        <v>5</v>
      </c>
    </row>
    <row r="1199" spans="1:33" x14ac:dyDescent="0.25">
      <c r="A1199">
        <v>456</v>
      </c>
      <c r="B1199" t="s">
        <v>755</v>
      </c>
      <c r="C1199" t="s">
        <v>754</v>
      </c>
      <c r="D1199" t="s">
        <v>3</v>
      </c>
      <c r="E1199" t="s">
        <v>88</v>
      </c>
      <c r="F1199" t="s">
        <v>642</v>
      </c>
      <c r="G1199" t="s">
        <v>11</v>
      </c>
      <c r="H1199">
        <v>2198.8200000000002</v>
      </c>
      <c r="K1199">
        <v>17.079999999999998</v>
      </c>
      <c r="L1199">
        <v>1.95</v>
      </c>
      <c r="M1199" s="2">
        <v>4.19E-2</v>
      </c>
      <c r="N1199" s="2">
        <v>1.37E-2</v>
      </c>
      <c r="O1199">
        <v>2.57</v>
      </c>
      <c r="P1199">
        <v>1.68</v>
      </c>
      <c r="Q1199" s="2">
        <v>-2.0999999999999999E-3</v>
      </c>
      <c r="R1199" s="2">
        <v>-0.1129</v>
      </c>
      <c r="S1199" s="2">
        <v>-0.4325</v>
      </c>
      <c r="T1199">
        <v>1.53</v>
      </c>
      <c r="U1199" s="1">
        <v>45866.6875</v>
      </c>
      <c r="V1199">
        <v>2172.4299999999998</v>
      </c>
      <c r="W1199">
        <v>23.88</v>
      </c>
      <c r="X1199">
        <v>19.18</v>
      </c>
      <c r="Y1199" s="3">
        <f>DATE(YEAR(U1199), MONTH(U1199), DAY(U1199))</f>
        <v>45866</v>
      </c>
      <c r="Z1199" t="str">
        <f>IF(TEXT(U1199, "hh:mm") = "00:00", "08:30", TEXT(U1199, "hh:mm"))</f>
        <v>16:30</v>
      </c>
      <c r="AA1199" s="3">
        <f>WORKDAY(AB1199,-1,[1]USHolidays!$B$2:$B$11)</f>
        <v>45863</v>
      </c>
      <c r="AB1199" s="3">
        <f>IF(WEEKDAY(Y1199,2)=6,Y1199-1,IF(WEEKDAY(Y1199,2)=7,Y1199-2,IF(Z1199="08:30",IF(WEEKDAY(Y1199,2)=1,Y1199-3, Y1199-1),Y1199)))</f>
        <v>45866</v>
      </c>
      <c r="AC1199" s="3">
        <f>WORKDAY(AB1199,1,[1]USHolidays!$B$2:$B$11)</f>
        <v>45867</v>
      </c>
      <c r="AD1199">
        <f>ROUND(P1199*10, 0)</f>
        <v>17</v>
      </c>
      <c r="AE1199">
        <f>ROUND(N1199*20, 0)</f>
        <v>0</v>
      </c>
      <c r="AF1199">
        <f>ROUND(O1199, 0)</f>
        <v>3</v>
      </c>
      <c r="AG1199">
        <f>IF(J1199 = "", 999, ROUND(J1199*10, 0))</f>
        <v>999</v>
      </c>
    </row>
    <row r="1200" spans="1:33" x14ac:dyDescent="0.25">
      <c r="A1200">
        <v>291</v>
      </c>
      <c r="B1200" t="s">
        <v>753</v>
      </c>
      <c r="C1200" t="s">
        <v>752</v>
      </c>
      <c r="D1200" t="s">
        <v>17</v>
      </c>
      <c r="E1200" t="s">
        <v>2</v>
      </c>
      <c r="F1200" t="s">
        <v>170</v>
      </c>
      <c r="G1200" t="s">
        <v>110</v>
      </c>
      <c r="H1200">
        <v>2630.56</v>
      </c>
      <c r="I1200">
        <v>9.1199999999999992</v>
      </c>
      <c r="J1200">
        <v>0.79</v>
      </c>
      <c r="K1200">
        <v>-4.03</v>
      </c>
      <c r="L1200">
        <v>1.1599999999999999</v>
      </c>
      <c r="M1200" s="2">
        <v>1.84E-2</v>
      </c>
      <c r="N1200" s="2">
        <v>1.3599999999999999E-2</v>
      </c>
      <c r="O1200">
        <v>3.54</v>
      </c>
      <c r="Q1200" s="2">
        <v>8.6999999999999994E-2</v>
      </c>
      <c r="R1200" s="2">
        <v>0.41689999999999999</v>
      </c>
      <c r="S1200" s="2">
        <v>0.44519999999999998</v>
      </c>
      <c r="T1200">
        <v>0.01</v>
      </c>
      <c r="U1200" s="1">
        <v>45862.354166666664</v>
      </c>
      <c r="V1200">
        <v>2550.2800000000002</v>
      </c>
      <c r="W1200">
        <v>14.5</v>
      </c>
      <c r="X1200">
        <v>13.05</v>
      </c>
      <c r="Y1200" s="3">
        <f>DATE(YEAR(U1200), MONTH(U1200), DAY(U1200))</f>
        <v>45862</v>
      </c>
      <c r="Z1200" t="str">
        <f>IF(TEXT(U1200, "hh:mm") = "00:00", "08:30", TEXT(U1200, "hh:mm"))</f>
        <v>08:30</v>
      </c>
      <c r="AA1200" s="3">
        <f>WORKDAY(AB1200,-1,[1]USHolidays!$B$2:$B$11)</f>
        <v>45860</v>
      </c>
      <c r="AB1200" s="3">
        <f>IF(WEEKDAY(Y1200,2)=6,Y1200-1,IF(WEEKDAY(Y1200,2)=7,Y1200-2,IF(Z1200="08:30",IF(WEEKDAY(Y1200,2)=1,Y1200-3, Y1200-1),Y1200)))</f>
        <v>45861</v>
      </c>
      <c r="AC1200" s="3">
        <f>WORKDAY(AB1200,1,[1]USHolidays!$B$2:$B$11)</f>
        <v>45862</v>
      </c>
      <c r="AD1200">
        <f>ROUND(P1200*10, 0)</f>
        <v>0</v>
      </c>
      <c r="AE1200">
        <f>ROUND(N1200*20, 0)</f>
        <v>0</v>
      </c>
      <c r="AF1200">
        <f>ROUND(O1200, 0)</f>
        <v>4</v>
      </c>
      <c r="AG1200">
        <f>IF(J1200 = "", 999, ROUND(J1200*10, 0))</f>
        <v>8</v>
      </c>
    </row>
    <row r="1201" spans="1:33" x14ac:dyDescent="0.25">
      <c r="A1201">
        <v>281</v>
      </c>
      <c r="B1201" t="s">
        <v>751</v>
      </c>
      <c r="C1201" t="s">
        <v>750</v>
      </c>
      <c r="D1201" t="s">
        <v>3</v>
      </c>
      <c r="E1201" t="s">
        <v>8</v>
      </c>
      <c r="F1201" t="s">
        <v>32</v>
      </c>
      <c r="G1201" t="s">
        <v>749</v>
      </c>
      <c r="H1201">
        <v>15022.85</v>
      </c>
      <c r="I1201">
        <v>20.86</v>
      </c>
      <c r="J1201">
        <v>1.02</v>
      </c>
      <c r="K1201">
        <v>26.55</v>
      </c>
      <c r="L1201">
        <v>3.43</v>
      </c>
      <c r="M1201" s="2">
        <v>3.1899999999999998E-2</v>
      </c>
      <c r="N1201" s="2">
        <v>1.35E-2</v>
      </c>
      <c r="O1201">
        <v>5.37</v>
      </c>
      <c r="P1201">
        <v>0.83</v>
      </c>
      <c r="Q1201" s="2">
        <v>3.39E-2</v>
      </c>
      <c r="R1201" s="2">
        <v>-0.12690000000000001</v>
      </c>
      <c r="S1201" s="2">
        <v>0.13070000000000001</v>
      </c>
      <c r="T1201">
        <v>0.89</v>
      </c>
      <c r="U1201" s="1">
        <v>45874.354166666664</v>
      </c>
      <c r="V1201">
        <v>341.6</v>
      </c>
      <c r="W1201">
        <v>29.85</v>
      </c>
      <c r="X1201">
        <v>25.6</v>
      </c>
      <c r="Y1201" s="3">
        <f>DATE(YEAR(U1201), MONTH(U1201), DAY(U1201))</f>
        <v>45874</v>
      </c>
      <c r="Z1201" t="str">
        <f>IF(TEXT(U1201, "hh:mm") = "00:00", "08:30", TEXT(U1201, "hh:mm"))</f>
        <v>08:30</v>
      </c>
      <c r="AA1201" s="3">
        <f>WORKDAY(AB1201,-1,[1]USHolidays!$B$2:$B$11)</f>
        <v>45870</v>
      </c>
      <c r="AB1201" s="3">
        <f>IF(WEEKDAY(Y1201,2)=6,Y1201-1,IF(WEEKDAY(Y1201,2)=7,Y1201-2,IF(Z1201="08:30",IF(WEEKDAY(Y1201,2)=1,Y1201-3, Y1201-1),Y1201)))</f>
        <v>45873</v>
      </c>
      <c r="AC1201" s="3">
        <f>WORKDAY(AB1201,1,[1]USHolidays!$B$2:$B$11)</f>
        <v>45874</v>
      </c>
      <c r="AD1201">
        <f>ROUND(P1201*10, 0)</f>
        <v>8</v>
      </c>
      <c r="AE1201">
        <f>ROUND(N1201*20, 0)</f>
        <v>0</v>
      </c>
      <c r="AF1201">
        <f>ROUND(O1201, 0)</f>
        <v>5</v>
      </c>
      <c r="AG1201">
        <f>IF(J1201 = "", 999, ROUND(J1201*10, 0))</f>
        <v>10</v>
      </c>
    </row>
    <row r="1202" spans="1:33" x14ac:dyDescent="0.25">
      <c r="A1202">
        <v>158</v>
      </c>
      <c r="B1202" t="s">
        <v>748</v>
      </c>
      <c r="C1202" t="s">
        <v>747</v>
      </c>
      <c r="D1202" t="s">
        <v>3</v>
      </c>
      <c r="E1202" t="s">
        <v>233</v>
      </c>
      <c r="F1202" t="s">
        <v>293</v>
      </c>
      <c r="G1202" t="s">
        <v>746</v>
      </c>
      <c r="H1202">
        <v>34683.78</v>
      </c>
      <c r="I1202">
        <v>29.33</v>
      </c>
      <c r="J1202">
        <v>2.74</v>
      </c>
      <c r="K1202">
        <v>16.18</v>
      </c>
      <c r="L1202">
        <v>3.19</v>
      </c>
      <c r="M1202" s="2">
        <v>3.7499999999999999E-2</v>
      </c>
      <c r="N1202" s="2">
        <v>1.2999999999999999E-2</v>
      </c>
      <c r="O1202">
        <v>3.69</v>
      </c>
      <c r="P1202">
        <v>0.12</v>
      </c>
      <c r="Q1202" s="2">
        <v>0.1628</v>
      </c>
      <c r="R1202" s="2">
        <v>6.7999999999999996E-3</v>
      </c>
      <c r="S1202" s="2">
        <v>0.1875</v>
      </c>
      <c r="T1202">
        <v>0.27</v>
      </c>
      <c r="U1202" s="1">
        <v>45874.354166666664</v>
      </c>
      <c r="V1202">
        <v>130.03</v>
      </c>
      <c r="W1202">
        <v>45.5</v>
      </c>
      <c r="X1202">
        <v>44.71</v>
      </c>
      <c r="Y1202" s="3">
        <f>DATE(YEAR(U1202), MONTH(U1202), DAY(U1202))</f>
        <v>45874</v>
      </c>
      <c r="Z1202" t="str">
        <f>IF(TEXT(U1202, "hh:mm") = "00:00", "08:30", TEXT(U1202, "hh:mm"))</f>
        <v>08:30</v>
      </c>
      <c r="AA1202" s="3">
        <f>WORKDAY(AB1202,-1,[1]USHolidays!$B$2:$B$11)</f>
        <v>45870</v>
      </c>
      <c r="AB1202" s="3">
        <f>IF(WEEKDAY(Y1202,2)=6,Y1202-1,IF(WEEKDAY(Y1202,2)=7,Y1202-2,IF(Z1202="08:30",IF(WEEKDAY(Y1202,2)=1,Y1202-3, Y1202-1),Y1202)))</f>
        <v>45873</v>
      </c>
      <c r="AC1202" s="3">
        <f>WORKDAY(AB1202,1,[1]USHolidays!$B$2:$B$11)</f>
        <v>45874</v>
      </c>
      <c r="AD1202">
        <f>ROUND(P1202*10, 0)</f>
        <v>1</v>
      </c>
      <c r="AE1202">
        <f>ROUND(N1202*20, 0)</f>
        <v>0</v>
      </c>
      <c r="AF1202">
        <f>ROUND(O1202, 0)</f>
        <v>4</v>
      </c>
      <c r="AG1202">
        <f>IF(J1202 = "", 999, ROUND(J1202*10, 0))</f>
        <v>27</v>
      </c>
    </row>
    <row r="1203" spans="1:33" x14ac:dyDescent="0.25">
      <c r="A1203">
        <v>245</v>
      </c>
      <c r="B1203" t="s">
        <v>745</v>
      </c>
      <c r="C1203" t="s">
        <v>744</v>
      </c>
      <c r="D1203" t="s">
        <v>3</v>
      </c>
      <c r="E1203" t="s">
        <v>25</v>
      </c>
      <c r="F1203" t="s">
        <v>132</v>
      </c>
      <c r="G1203" t="s">
        <v>11</v>
      </c>
      <c r="H1203">
        <v>19096.53</v>
      </c>
      <c r="I1203">
        <v>22.34</v>
      </c>
      <c r="J1203">
        <v>2.0299999999999998</v>
      </c>
      <c r="K1203">
        <v>13.53</v>
      </c>
      <c r="L1203">
        <v>5.97</v>
      </c>
      <c r="N1203" s="2">
        <v>1.29E-2</v>
      </c>
      <c r="O1203">
        <v>2.06</v>
      </c>
      <c r="P1203">
        <v>0.84</v>
      </c>
      <c r="Q1203" s="2">
        <v>3.4200000000000001E-2</v>
      </c>
      <c r="R1203" s="2">
        <v>0.48170000000000002</v>
      </c>
      <c r="S1203" s="2">
        <v>0.32529999999999998</v>
      </c>
      <c r="T1203">
        <v>1.05</v>
      </c>
      <c r="U1203" s="1">
        <v>45862.354166666664</v>
      </c>
      <c r="V1203">
        <v>4540.8500000000004</v>
      </c>
      <c r="W1203">
        <v>59.29</v>
      </c>
      <c r="X1203">
        <v>50.88</v>
      </c>
      <c r="Y1203" s="3">
        <f>DATE(YEAR(U1203), MONTH(U1203), DAY(U1203))</f>
        <v>45862</v>
      </c>
      <c r="Z1203" t="str">
        <f>IF(TEXT(U1203, "hh:mm") = "00:00", "08:30", TEXT(U1203, "hh:mm"))</f>
        <v>08:30</v>
      </c>
      <c r="AA1203" s="3">
        <f>WORKDAY(AB1203,-1,[1]USHolidays!$B$2:$B$11)</f>
        <v>45860</v>
      </c>
      <c r="AB1203" s="3">
        <f>IF(WEEKDAY(Y1203,2)=6,Y1203-1,IF(WEEKDAY(Y1203,2)=7,Y1203-2,IF(Z1203="08:30",IF(WEEKDAY(Y1203,2)=1,Y1203-3, Y1203-1),Y1203)))</f>
        <v>45861</v>
      </c>
      <c r="AC1203" s="3">
        <f>WORKDAY(AB1203,1,[1]USHolidays!$B$2:$B$11)</f>
        <v>45862</v>
      </c>
      <c r="AD1203">
        <f>ROUND(P1203*10, 0)</f>
        <v>8</v>
      </c>
      <c r="AE1203">
        <f>ROUND(N1203*20, 0)</f>
        <v>0</v>
      </c>
      <c r="AF1203">
        <f>ROUND(O1203, 0)</f>
        <v>2</v>
      </c>
      <c r="AG1203">
        <f>IF(J1203 = "", 999, ROUND(J1203*10, 0))</f>
        <v>20</v>
      </c>
    </row>
    <row r="1204" spans="1:33" x14ac:dyDescent="0.25">
      <c r="A1204">
        <v>209</v>
      </c>
      <c r="B1204" t="s">
        <v>743</v>
      </c>
      <c r="C1204" t="s">
        <v>742</v>
      </c>
      <c r="D1204" t="s">
        <v>3</v>
      </c>
      <c r="E1204" t="s">
        <v>94</v>
      </c>
      <c r="F1204" t="s">
        <v>677</v>
      </c>
      <c r="G1204" t="s">
        <v>11</v>
      </c>
      <c r="H1204">
        <v>4312.32</v>
      </c>
      <c r="I1204">
        <v>34.54</v>
      </c>
      <c r="J1204">
        <v>1.35</v>
      </c>
      <c r="K1204">
        <v>30.51</v>
      </c>
      <c r="L1204">
        <v>0.35</v>
      </c>
      <c r="M1204" s="2">
        <v>6.2E-2</v>
      </c>
      <c r="N1204" s="2">
        <v>1.29E-2</v>
      </c>
      <c r="O1204">
        <v>5.3</v>
      </c>
      <c r="P1204">
        <v>1.3</v>
      </c>
      <c r="Q1204" s="2">
        <v>0.17710000000000001</v>
      </c>
      <c r="R1204" s="2">
        <v>0.1439</v>
      </c>
      <c r="S1204" s="2">
        <v>0.28029999999999999</v>
      </c>
      <c r="T1204">
        <v>1.34</v>
      </c>
      <c r="U1204" s="1">
        <v>45868.6875</v>
      </c>
      <c r="V1204">
        <v>713.24</v>
      </c>
      <c r="W1204">
        <v>57.55</v>
      </c>
      <c r="X1204">
        <v>56.69</v>
      </c>
      <c r="Y1204" s="3">
        <f>DATE(YEAR(U1204), MONTH(U1204), DAY(U1204))</f>
        <v>45868</v>
      </c>
      <c r="Z1204" t="str">
        <f>IF(TEXT(U1204, "hh:mm") = "00:00", "08:30", TEXT(U1204, "hh:mm"))</f>
        <v>16:30</v>
      </c>
      <c r="AA1204" s="3">
        <f>WORKDAY(AB1204,-1,[1]USHolidays!$B$2:$B$11)</f>
        <v>45867</v>
      </c>
      <c r="AB1204" s="3">
        <f>IF(WEEKDAY(Y1204,2)=6,Y1204-1,IF(WEEKDAY(Y1204,2)=7,Y1204-2,IF(Z1204="08:30",IF(WEEKDAY(Y1204,2)=1,Y1204-3, Y1204-1),Y1204)))</f>
        <v>45868</v>
      </c>
      <c r="AC1204" s="3">
        <f>WORKDAY(AB1204,1,[1]USHolidays!$B$2:$B$11)</f>
        <v>45869</v>
      </c>
      <c r="AD1204">
        <f>ROUND(P1204*10, 0)</f>
        <v>13</v>
      </c>
      <c r="AE1204">
        <f>ROUND(N1204*20, 0)</f>
        <v>0</v>
      </c>
      <c r="AF1204">
        <f>ROUND(O1204, 0)</f>
        <v>5</v>
      </c>
      <c r="AG1204">
        <f>IF(J1204 = "", 999, ROUND(J1204*10, 0))</f>
        <v>14</v>
      </c>
    </row>
    <row r="1205" spans="1:33" x14ac:dyDescent="0.25">
      <c r="A1205">
        <v>489</v>
      </c>
      <c r="B1205" t="s">
        <v>741</v>
      </c>
      <c r="C1205" t="s">
        <v>740</v>
      </c>
      <c r="D1205" t="s">
        <v>17</v>
      </c>
      <c r="E1205" t="s">
        <v>94</v>
      </c>
      <c r="F1205" t="s">
        <v>739</v>
      </c>
      <c r="G1205" t="s">
        <v>11</v>
      </c>
      <c r="H1205">
        <v>3696.73</v>
      </c>
      <c r="I1205">
        <v>24.87</v>
      </c>
      <c r="J1205">
        <v>8.4</v>
      </c>
      <c r="K1205">
        <v>32.39</v>
      </c>
      <c r="L1205">
        <v>0.39</v>
      </c>
      <c r="M1205" s="2">
        <v>4.6699999999999998E-2</v>
      </c>
      <c r="N1205" s="2">
        <v>1.23E-2</v>
      </c>
      <c r="O1205">
        <v>6.67</v>
      </c>
      <c r="P1205">
        <v>0.76</v>
      </c>
      <c r="Q1205" s="2">
        <v>0.40610000000000002</v>
      </c>
      <c r="R1205" s="2">
        <v>7.9399999999999998E-2</v>
      </c>
      <c r="S1205" s="2">
        <v>0.1237</v>
      </c>
      <c r="T1205">
        <v>0.77</v>
      </c>
      <c r="U1205" s="1">
        <v>45875.6875</v>
      </c>
      <c r="V1205">
        <v>279.83999999999997</v>
      </c>
      <c r="W1205">
        <v>82.57</v>
      </c>
      <c r="X1205">
        <v>77.87</v>
      </c>
      <c r="Y1205" s="3">
        <f>DATE(YEAR(U1205), MONTH(U1205), DAY(U1205))</f>
        <v>45875</v>
      </c>
      <c r="Z1205" t="str">
        <f>IF(TEXT(U1205, "hh:mm") = "00:00", "08:30", TEXT(U1205, "hh:mm"))</f>
        <v>16:30</v>
      </c>
      <c r="AA1205" s="3">
        <f>WORKDAY(AB1205,-1,[1]USHolidays!$B$2:$B$11)</f>
        <v>45874</v>
      </c>
      <c r="AB1205" s="3">
        <f>IF(WEEKDAY(Y1205,2)=6,Y1205-1,IF(WEEKDAY(Y1205,2)=7,Y1205-2,IF(Z1205="08:30",IF(WEEKDAY(Y1205,2)=1,Y1205-3, Y1205-1),Y1205)))</f>
        <v>45875</v>
      </c>
      <c r="AC1205" s="3">
        <f>WORKDAY(AB1205,1,[1]USHolidays!$B$2:$B$11)</f>
        <v>45876</v>
      </c>
      <c r="AD1205">
        <f>ROUND(P1205*10, 0)</f>
        <v>8</v>
      </c>
      <c r="AE1205">
        <f>ROUND(N1205*20, 0)</f>
        <v>0</v>
      </c>
      <c r="AF1205">
        <f>ROUND(O1205, 0)</f>
        <v>7</v>
      </c>
      <c r="AG1205">
        <f>IF(J1205 = "", 999, ROUND(J1205*10, 0))</f>
        <v>84</v>
      </c>
    </row>
    <row r="1206" spans="1:33" x14ac:dyDescent="0.25">
      <c r="A1206">
        <v>358</v>
      </c>
      <c r="B1206" t="s">
        <v>738</v>
      </c>
      <c r="C1206" t="s">
        <v>737</v>
      </c>
      <c r="D1206" t="s">
        <v>3</v>
      </c>
      <c r="E1206" t="s">
        <v>2</v>
      </c>
      <c r="F1206" t="s">
        <v>356</v>
      </c>
      <c r="G1206" t="s">
        <v>114</v>
      </c>
      <c r="H1206">
        <v>18779.84</v>
      </c>
      <c r="I1206">
        <v>25.85</v>
      </c>
      <c r="J1206">
        <v>1.95</v>
      </c>
      <c r="K1206">
        <v>-17.09</v>
      </c>
      <c r="L1206">
        <v>4.04</v>
      </c>
      <c r="M1206" s="2">
        <v>1.5299999999999999E-2</v>
      </c>
      <c r="N1206" s="2">
        <v>1.17E-2</v>
      </c>
      <c r="O1206">
        <v>6.48</v>
      </c>
      <c r="P1206">
        <v>0</v>
      </c>
      <c r="Q1206" s="2">
        <v>0.14660000000000001</v>
      </c>
      <c r="R1206" s="2">
        <v>4.2200000000000001E-2</v>
      </c>
      <c r="S1206" s="2">
        <v>-1.7600000000000001E-2</v>
      </c>
      <c r="T1206">
        <v>1.28</v>
      </c>
      <c r="U1206" s="1">
        <v>45876.354166666664</v>
      </c>
      <c r="V1206">
        <v>214.98</v>
      </c>
      <c r="W1206">
        <v>122.2</v>
      </c>
      <c r="X1206">
        <v>122.72</v>
      </c>
      <c r="Y1206" s="3">
        <f>DATE(YEAR(U1206), MONTH(U1206), DAY(U1206))</f>
        <v>45876</v>
      </c>
      <c r="Z1206" t="str">
        <f>IF(TEXT(U1206, "hh:mm") = "00:00", "08:30", TEXT(U1206, "hh:mm"))</f>
        <v>08:30</v>
      </c>
      <c r="AA1206" s="3">
        <f>WORKDAY(AB1206,-1,[1]USHolidays!$B$2:$B$11)</f>
        <v>45874</v>
      </c>
      <c r="AB1206" s="3">
        <f>IF(WEEKDAY(Y1206,2)=6,Y1206-1,IF(WEEKDAY(Y1206,2)=7,Y1206-2,IF(Z1206="08:30",IF(WEEKDAY(Y1206,2)=1,Y1206-3, Y1206-1),Y1206)))</f>
        <v>45875</v>
      </c>
      <c r="AC1206" s="3">
        <f>WORKDAY(AB1206,1,[1]USHolidays!$B$2:$B$11)</f>
        <v>45876</v>
      </c>
      <c r="AD1206">
        <f>ROUND(P1206*10, 0)</f>
        <v>0</v>
      </c>
      <c r="AE1206">
        <f>ROUND(N1206*20, 0)</f>
        <v>0</v>
      </c>
      <c r="AF1206">
        <f>ROUND(O1206, 0)</f>
        <v>6</v>
      </c>
      <c r="AG1206">
        <f>IF(J1206 = "", 999, ROUND(J1206*10, 0))</f>
        <v>20</v>
      </c>
    </row>
    <row r="1207" spans="1:33" x14ac:dyDescent="0.25">
      <c r="A1207">
        <v>446</v>
      </c>
      <c r="B1207" t="s">
        <v>736</v>
      </c>
      <c r="C1207" t="s">
        <v>735</v>
      </c>
      <c r="D1207" t="s">
        <v>3</v>
      </c>
      <c r="E1207" t="s">
        <v>8</v>
      </c>
      <c r="F1207" t="s">
        <v>342</v>
      </c>
      <c r="G1207" t="s">
        <v>110</v>
      </c>
      <c r="H1207">
        <v>221637.35</v>
      </c>
      <c r="I1207">
        <v>16.920000000000002</v>
      </c>
      <c r="J1207">
        <v>2.15</v>
      </c>
      <c r="K1207">
        <v>21.69</v>
      </c>
      <c r="L1207">
        <v>3.69</v>
      </c>
      <c r="M1207" s="2">
        <v>3.5400000000000001E-2</v>
      </c>
      <c r="N1207" s="2">
        <v>1.15E-2</v>
      </c>
      <c r="O1207">
        <v>2.6</v>
      </c>
      <c r="P1207">
        <v>0.78</v>
      </c>
      <c r="Q1207" s="2">
        <v>0.25650000000000001</v>
      </c>
      <c r="R1207" s="2">
        <v>2.92E-2</v>
      </c>
      <c r="S1207" s="2">
        <v>0.20030000000000001</v>
      </c>
      <c r="T1207">
        <v>0.62</v>
      </c>
      <c r="U1207" s="1">
        <v>45855.354166666664</v>
      </c>
      <c r="V1207">
        <v>1634.22</v>
      </c>
      <c r="W1207">
        <v>125.47</v>
      </c>
      <c r="X1207">
        <v>116.8</v>
      </c>
      <c r="Y1207" s="3">
        <f>DATE(YEAR(U1207), MONTH(U1207), DAY(U1207))</f>
        <v>45855</v>
      </c>
      <c r="Z1207" t="str">
        <f>IF(TEXT(U1207, "hh:mm") = "00:00", "08:30", TEXT(U1207, "hh:mm"))</f>
        <v>08:30</v>
      </c>
      <c r="AA1207" s="3">
        <f>WORKDAY(AB1207,-1,[1]USHolidays!$B$2:$B$11)</f>
        <v>45853</v>
      </c>
      <c r="AB1207" s="3">
        <f>IF(WEEKDAY(Y1207,2)=6,Y1207-1,IF(WEEKDAY(Y1207,2)=7,Y1207-2,IF(Z1207="08:30",IF(WEEKDAY(Y1207,2)=1,Y1207-3, Y1207-1),Y1207)))</f>
        <v>45854</v>
      </c>
      <c r="AC1207" s="3">
        <f>WORKDAY(AB1207,1,[1]USHolidays!$B$2:$B$11)</f>
        <v>45855</v>
      </c>
      <c r="AD1207">
        <f>ROUND(P1207*10, 0)</f>
        <v>8</v>
      </c>
      <c r="AE1207">
        <f>ROUND(N1207*20, 0)</f>
        <v>0</v>
      </c>
      <c r="AF1207">
        <f>ROUND(O1207, 0)</f>
        <v>3</v>
      </c>
      <c r="AG1207">
        <f>IF(J1207 = "", 999, ROUND(J1207*10, 0))</f>
        <v>22</v>
      </c>
    </row>
    <row r="1208" spans="1:33" x14ac:dyDescent="0.25">
      <c r="A1208">
        <v>64</v>
      </c>
      <c r="B1208" t="s">
        <v>734</v>
      </c>
      <c r="C1208" t="s">
        <v>733</v>
      </c>
      <c r="D1208" t="s">
        <v>3</v>
      </c>
      <c r="E1208" t="s">
        <v>29</v>
      </c>
      <c r="F1208" t="s">
        <v>297</v>
      </c>
      <c r="G1208" t="s">
        <v>11</v>
      </c>
      <c r="H1208">
        <v>13297.03</v>
      </c>
      <c r="I1208">
        <v>34.1</v>
      </c>
      <c r="J1208">
        <v>1.59</v>
      </c>
      <c r="K1208">
        <v>13.28</v>
      </c>
      <c r="L1208">
        <v>3.37</v>
      </c>
      <c r="N1208" s="2">
        <v>1.14E-2</v>
      </c>
      <c r="O1208">
        <v>2.1800000000000002</v>
      </c>
      <c r="P1208">
        <v>1.01</v>
      </c>
      <c r="Q1208" s="2">
        <v>8.9300000000000004E-2</v>
      </c>
      <c r="R1208" s="2">
        <v>0.73340000000000005</v>
      </c>
      <c r="S1208" s="2">
        <v>0.71260000000000001</v>
      </c>
      <c r="T1208">
        <v>1.21</v>
      </c>
      <c r="U1208" s="1">
        <v>45869.354166666664</v>
      </c>
      <c r="V1208">
        <v>1954.34</v>
      </c>
      <c r="W1208">
        <v>95.56</v>
      </c>
      <c r="X1208">
        <v>94.26</v>
      </c>
      <c r="Y1208" s="3">
        <f>DATE(YEAR(U1208), MONTH(U1208), DAY(U1208))</f>
        <v>45869</v>
      </c>
      <c r="Z1208" t="str">
        <f>IF(TEXT(U1208, "hh:mm") = "00:00", "08:30", TEXT(U1208, "hh:mm"))</f>
        <v>08:30</v>
      </c>
      <c r="AA1208" s="3">
        <f>WORKDAY(AB1208,-1,[1]USHolidays!$B$2:$B$11)</f>
        <v>45867</v>
      </c>
      <c r="AB1208" s="3">
        <f>IF(WEEKDAY(Y1208,2)=6,Y1208-1,IF(WEEKDAY(Y1208,2)=7,Y1208-2,IF(Z1208="08:30",IF(WEEKDAY(Y1208,2)=1,Y1208-3, Y1208-1),Y1208)))</f>
        <v>45868</v>
      </c>
      <c r="AC1208" s="3">
        <f>WORKDAY(AB1208,1,[1]USHolidays!$B$2:$B$11)</f>
        <v>45869</v>
      </c>
      <c r="AD1208">
        <f>ROUND(P1208*10, 0)</f>
        <v>10</v>
      </c>
      <c r="AE1208">
        <f>ROUND(N1208*20, 0)</f>
        <v>0</v>
      </c>
      <c r="AF1208">
        <f>ROUND(O1208, 0)</f>
        <v>2</v>
      </c>
      <c r="AG1208">
        <f>IF(J1208 = "", 999, ROUND(J1208*10, 0))</f>
        <v>16</v>
      </c>
    </row>
    <row r="1209" spans="1:33" x14ac:dyDescent="0.25">
      <c r="A1209">
        <v>483</v>
      </c>
      <c r="B1209" t="s">
        <v>732</v>
      </c>
      <c r="C1209" t="s">
        <v>731</v>
      </c>
      <c r="D1209" t="s">
        <v>17</v>
      </c>
      <c r="E1209" t="s">
        <v>2</v>
      </c>
      <c r="F1209" t="s">
        <v>585</v>
      </c>
      <c r="G1209" t="s">
        <v>11</v>
      </c>
      <c r="H1209">
        <v>3001.83</v>
      </c>
      <c r="K1209">
        <v>21.09</v>
      </c>
      <c r="L1209">
        <v>5.77</v>
      </c>
      <c r="M1209" s="2">
        <v>4.9599999999999998E-2</v>
      </c>
      <c r="N1209" s="2">
        <v>1.1299999999999999E-2</v>
      </c>
      <c r="O1209">
        <v>5.43</v>
      </c>
      <c r="P1209">
        <v>1.65</v>
      </c>
      <c r="Q1209" s="2">
        <v>-1.5699999999999999E-2</v>
      </c>
      <c r="R1209" s="2">
        <v>0.57210000000000005</v>
      </c>
      <c r="S1209" s="2">
        <v>-7.3400000000000007E-2</v>
      </c>
      <c r="T1209">
        <v>1.05</v>
      </c>
      <c r="U1209" s="1">
        <v>45867.354166666664</v>
      </c>
      <c r="V1209">
        <v>1643.36</v>
      </c>
      <c r="W1209">
        <v>45.2</v>
      </c>
      <c r="X1209">
        <v>53.39</v>
      </c>
      <c r="Y1209" s="3">
        <f>DATE(YEAR(U1209), MONTH(U1209), DAY(U1209))</f>
        <v>45867</v>
      </c>
      <c r="Z1209" t="str">
        <f>IF(TEXT(U1209, "hh:mm") = "00:00", "08:30", TEXT(U1209, "hh:mm"))</f>
        <v>08:30</v>
      </c>
      <c r="AA1209" s="3">
        <f>WORKDAY(AB1209,-1,[1]USHolidays!$B$2:$B$11)</f>
        <v>45863</v>
      </c>
      <c r="AB1209" s="3">
        <f>IF(WEEKDAY(Y1209,2)=6,Y1209-1,IF(WEEKDAY(Y1209,2)=7,Y1209-2,IF(Z1209="08:30",IF(WEEKDAY(Y1209,2)=1,Y1209-3, Y1209-1),Y1209)))</f>
        <v>45866</v>
      </c>
      <c r="AC1209" s="3">
        <f>WORKDAY(AB1209,1,[1]USHolidays!$B$2:$B$11)</f>
        <v>45867</v>
      </c>
      <c r="AD1209">
        <f>ROUND(P1209*10, 0)</f>
        <v>17</v>
      </c>
      <c r="AE1209">
        <f>ROUND(N1209*20, 0)</f>
        <v>0</v>
      </c>
      <c r="AF1209">
        <f>ROUND(O1209, 0)</f>
        <v>5</v>
      </c>
      <c r="AG1209">
        <f>IF(J1209 = "", 999, ROUND(J1209*10, 0))</f>
        <v>999</v>
      </c>
    </row>
    <row r="1210" spans="1:33" x14ac:dyDescent="0.25">
      <c r="A1210">
        <v>668</v>
      </c>
      <c r="B1210" t="s">
        <v>730</v>
      </c>
      <c r="C1210" t="s">
        <v>729</v>
      </c>
      <c r="D1210" t="s">
        <v>3</v>
      </c>
      <c r="E1210" t="s">
        <v>16</v>
      </c>
      <c r="F1210" t="s">
        <v>15</v>
      </c>
      <c r="G1210" t="s">
        <v>11</v>
      </c>
      <c r="H1210">
        <v>4203.78</v>
      </c>
      <c r="I1210">
        <v>9</v>
      </c>
      <c r="K1210">
        <v>21.03</v>
      </c>
      <c r="L1210">
        <v>13.96</v>
      </c>
      <c r="M1210" s="2">
        <v>1.5599999999999999E-2</v>
      </c>
      <c r="N1210" s="2">
        <v>1.12E-2</v>
      </c>
      <c r="O1210">
        <v>2.63</v>
      </c>
      <c r="P1210">
        <v>1.1599999999999999</v>
      </c>
      <c r="Q1210" s="2">
        <v>9.35E-2</v>
      </c>
      <c r="R1210" s="2">
        <v>0.3422</v>
      </c>
      <c r="S1210" s="2">
        <v>-0.183</v>
      </c>
      <c r="T1210">
        <v>1.84</v>
      </c>
      <c r="U1210" s="1">
        <v>45861.354166666664</v>
      </c>
      <c r="V1210">
        <v>1175.5</v>
      </c>
      <c r="W1210">
        <v>68.430000000000007</v>
      </c>
      <c r="X1210">
        <v>58.52</v>
      </c>
      <c r="Y1210" s="3">
        <f>DATE(YEAR(U1210), MONTH(U1210), DAY(U1210))</f>
        <v>45861</v>
      </c>
      <c r="Z1210" t="str">
        <f>IF(TEXT(U1210, "hh:mm") = "00:00", "08:30", TEXT(U1210, "hh:mm"))</f>
        <v>08:30</v>
      </c>
      <c r="AA1210" s="3">
        <f>WORKDAY(AB1210,-1,[1]USHolidays!$B$2:$B$11)</f>
        <v>45859</v>
      </c>
      <c r="AB1210" s="3">
        <f>IF(WEEKDAY(Y1210,2)=6,Y1210-1,IF(WEEKDAY(Y1210,2)=7,Y1210-2,IF(Z1210="08:30",IF(WEEKDAY(Y1210,2)=1,Y1210-3, Y1210-1),Y1210)))</f>
        <v>45860</v>
      </c>
      <c r="AC1210" s="3">
        <f>WORKDAY(AB1210,1,[1]USHolidays!$B$2:$B$11)</f>
        <v>45861</v>
      </c>
      <c r="AD1210">
        <f>ROUND(P1210*10, 0)</f>
        <v>12</v>
      </c>
      <c r="AE1210">
        <f>ROUND(N1210*20, 0)</f>
        <v>0</v>
      </c>
      <c r="AF1210">
        <f>ROUND(O1210, 0)</f>
        <v>3</v>
      </c>
      <c r="AG1210">
        <f>IF(J1210 = "", 999, ROUND(J1210*10, 0))</f>
        <v>999</v>
      </c>
    </row>
    <row r="1211" spans="1:33" x14ac:dyDescent="0.25">
      <c r="A1211">
        <v>666</v>
      </c>
      <c r="B1211" t="s">
        <v>728</v>
      </c>
      <c r="C1211" t="s">
        <v>727</v>
      </c>
      <c r="D1211" t="s">
        <v>60</v>
      </c>
      <c r="E1211" t="s">
        <v>94</v>
      </c>
      <c r="F1211" t="s">
        <v>173</v>
      </c>
      <c r="G1211" t="s">
        <v>11</v>
      </c>
      <c r="H1211">
        <v>66599.66</v>
      </c>
      <c r="I1211">
        <v>24.99</v>
      </c>
      <c r="K1211">
        <v>7.38</v>
      </c>
      <c r="L1211">
        <v>3.26</v>
      </c>
      <c r="M1211" s="2">
        <v>4.8099999999999997E-2</v>
      </c>
      <c r="N1211" s="2">
        <v>1.0500000000000001E-2</v>
      </c>
      <c r="O1211">
        <v>2.99</v>
      </c>
      <c r="P1211">
        <v>10.78</v>
      </c>
      <c r="Q1211" s="2">
        <v>0.38840000000000002</v>
      </c>
      <c r="R1211" s="2">
        <v>0.1178</v>
      </c>
      <c r="S1211" s="2">
        <v>2.53E-2</v>
      </c>
      <c r="T1211">
        <v>1.52</v>
      </c>
      <c r="U1211" s="1">
        <v>45873.6875</v>
      </c>
      <c r="V1211">
        <v>1518.14</v>
      </c>
      <c r="W1211">
        <v>184</v>
      </c>
      <c r="X1211">
        <v>176.56</v>
      </c>
      <c r="Y1211" s="3">
        <f>DATE(YEAR(U1211), MONTH(U1211), DAY(U1211))</f>
        <v>45873</v>
      </c>
      <c r="Z1211" t="str">
        <f>IF(TEXT(U1211, "hh:mm") = "00:00", "08:30", TEXT(U1211, "hh:mm"))</f>
        <v>16:30</v>
      </c>
      <c r="AA1211" s="3">
        <f>WORKDAY(AB1211,-1,[1]USHolidays!$B$2:$B$11)</f>
        <v>45870</v>
      </c>
      <c r="AB1211" s="3">
        <f>IF(WEEKDAY(Y1211,2)=6,Y1211-1,IF(WEEKDAY(Y1211,2)=7,Y1211-2,IF(Z1211="08:30",IF(WEEKDAY(Y1211,2)=1,Y1211-3, Y1211-1),Y1211)))</f>
        <v>45873</v>
      </c>
      <c r="AC1211" s="3">
        <f>WORKDAY(AB1211,1,[1]USHolidays!$B$2:$B$11)</f>
        <v>45874</v>
      </c>
      <c r="AD1211">
        <f>ROUND(P1211*10, 0)</f>
        <v>108</v>
      </c>
      <c r="AE1211">
        <f>ROUND(N1211*20, 0)</f>
        <v>0</v>
      </c>
      <c r="AF1211">
        <f>ROUND(O1211, 0)</f>
        <v>3</v>
      </c>
      <c r="AG1211">
        <f>IF(J1211 = "", 999, ROUND(J1211*10, 0))</f>
        <v>999</v>
      </c>
    </row>
    <row r="1212" spans="1:33" x14ac:dyDescent="0.25">
      <c r="A1212">
        <v>221</v>
      </c>
      <c r="B1212" t="s">
        <v>726</v>
      </c>
      <c r="C1212" t="s">
        <v>725</v>
      </c>
      <c r="D1212" t="s">
        <v>17</v>
      </c>
      <c r="E1212" t="s">
        <v>94</v>
      </c>
      <c r="F1212" t="s">
        <v>390</v>
      </c>
      <c r="G1212" t="s">
        <v>11</v>
      </c>
      <c r="H1212">
        <v>3151.76</v>
      </c>
      <c r="I1212">
        <v>71.77</v>
      </c>
      <c r="K1212">
        <v>11.94</v>
      </c>
      <c r="L1212">
        <v>2.1</v>
      </c>
      <c r="M1212" s="2">
        <v>4.9399999999999999E-2</v>
      </c>
      <c r="N1212" s="2">
        <v>1.04E-2</v>
      </c>
      <c r="O1212">
        <v>14.05</v>
      </c>
      <c r="P1212">
        <v>2.79</v>
      </c>
      <c r="Q1212" s="2">
        <v>3.6200000000000003E-2</v>
      </c>
      <c r="R1212" s="2">
        <v>0.10059999999999999</v>
      </c>
      <c r="S1212" s="2">
        <v>-0.1633</v>
      </c>
      <c r="T1212">
        <v>1.34</v>
      </c>
      <c r="U1212" s="1">
        <v>45874.6875</v>
      </c>
      <c r="V1212">
        <v>1579.93</v>
      </c>
      <c r="W1212">
        <v>16.61</v>
      </c>
      <c r="X1212">
        <v>15.53</v>
      </c>
      <c r="Y1212" s="3">
        <f>DATE(YEAR(U1212), MONTH(U1212), DAY(U1212))</f>
        <v>45874</v>
      </c>
      <c r="Z1212" t="str">
        <f>IF(TEXT(U1212, "hh:mm") = "00:00", "08:30", TEXT(U1212, "hh:mm"))</f>
        <v>16:30</v>
      </c>
      <c r="AA1212" s="3">
        <f>WORKDAY(AB1212,-1,[1]USHolidays!$B$2:$B$11)</f>
        <v>45873</v>
      </c>
      <c r="AB1212" s="3">
        <f>IF(WEEKDAY(Y1212,2)=6,Y1212-1,IF(WEEKDAY(Y1212,2)=7,Y1212-2,IF(Z1212="08:30",IF(WEEKDAY(Y1212,2)=1,Y1212-3, Y1212-1),Y1212)))</f>
        <v>45874</v>
      </c>
      <c r="AC1212" s="3">
        <f>WORKDAY(AB1212,1,[1]USHolidays!$B$2:$B$11)</f>
        <v>45875</v>
      </c>
      <c r="AD1212">
        <f>ROUND(P1212*10, 0)</f>
        <v>28</v>
      </c>
      <c r="AE1212">
        <f>ROUND(N1212*20, 0)</f>
        <v>0</v>
      </c>
      <c r="AF1212">
        <f>ROUND(O1212, 0)</f>
        <v>14</v>
      </c>
      <c r="AG1212">
        <f>IF(J1212 = "", 999, ROUND(J1212*10, 0))</f>
        <v>999</v>
      </c>
    </row>
    <row r="1213" spans="1:33" x14ac:dyDescent="0.25">
      <c r="A1213">
        <v>103</v>
      </c>
      <c r="B1213" t="s">
        <v>724</v>
      </c>
      <c r="C1213" t="s">
        <v>723</v>
      </c>
      <c r="D1213" t="s">
        <v>60</v>
      </c>
      <c r="E1213" t="s">
        <v>47</v>
      </c>
      <c r="F1213" t="s">
        <v>46</v>
      </c>
      <c r="G1213" t="s">
        <v>11</v>
      </c>
      <c r="H1213">
        <v>8784.9500000000007</v>
      </c>
      <c r="I1213">
        <v>7.66</v>
      </c>
      <c r="K1213">
        <v>18.71</v>
      </c>
      <c r="L1213">
        <v>0.14000000000000001</v>
      </c>
      <c r="M1213" s="2">
        <v>7.7399999999999997E-2</v>
      </c>
      <c r="N1213" s="2">
        <v>9.9000000000000008E-3</v>
      </c>
      <c r="O1213">
        <v>3.88</v>
      </c>
      <c r="P1213">
        <v>0.93</v>
      </c>
      <c r="Q1213" s="2">
        <v>9.9199999999999997E-2</v>
      </c>
      <c r="R1213" s="2">
        <v>-0.25540000000000002</v>
      </c>
      <c r="S1213" s="2">
        <v>-0.33689999999999998</v>
      </c>
      <c r="T1213">
        <v>0.08</v>
      </c>
      <c r="U1213" s="1">
        <v>45848.354166666664</v>
      </c>
      <c r="V1213">
        <v>9114.75</v>
      </c>
      <c r="W1213">
        <v>20.6</v>
      </c>
      <c r="X1213">
        <v>18.399999999999999</v>
      </c>
      <c r="Y1213" s="3">
        <f>DATE(YEAR(U1213), MONTH(U1213), DAY(U1213))</f>
        <v>45848</v>
      </c>
      <c r="Z1213" t="str">
        <f>IF(TEXT(U1213, "hh:mm") = "00:00", "08:30", TEXT(U1213, "hh:mm"))</f>
        <v>08:30</v>
      </c>
      <c r="AA1213" s="3">
        <f>WORKDAY(AB1213,-1,[1]USHolidays!$B$2:$B$11)</f>
        <v>45846</v>
      </c>
      <c r="AB1213" s="3">
        <f>IF(WEEKDAY(Y1213,2)=6,Y1213-1,IF(WEEKDAY(Y1213,2)=7,Y1213-2,IF(Z1213="08:30",IF(WEEKDAY(Y1213,2)=1,Y1213-3, Y1213-1),Y1213)))</f>
        <v>45847</v>
      </c>
      <c r="AC1213" s="3">
        <f>WORKDAY(AB1213,1,[1]USHolidays!$B$2:$B$11)</f>
        <v>45848</v>
      </c>
      <c r="AD1213">
        <f>ROUND(P1213*10, 0)</f>
        <v>9</v>
      </c>
      <c r="AE1213">
        <f>ROUND(N1213*20, 0)</f>
        <v>0</v>
      </c>
      <c r="AF1213">
        <f>ROUND(O1213, 0)</f>
        <v>4</v>
      </c>
      <c r="AG1213">
        <f>IF(J1213 = "", 999, ROUND(J1213*10, 0))</f>
        <v>999</v>
      </c>
    </row>
    <row r="1214" spans="1:33" x14ac:dyDescent="0.25">
      <c r="A1214">
        <v>224</v>
      </c>
      <c r="B1214" t="s">
        <v>722</v>
      </c>
      <c r="C1214" t="s">
        <v>721</v>
      </c>
      <c r="D1214" t="s">
        <v>17</v>
      </c>
      <c r="E1214" t="s">
        <v>25</v>
      </c>
      <c r="F1214" t="s">
        <v>208</v>
      </c>
      <c r="G1214" t="s">
        <v>11</v>
      </c>
      <c r="H1214">
        <v>2611.94</v>
      </c>
      <c r="I1214">
        <v>41.05</v>
      </c>
      <c r="J1214">
        <v>1.1399999999999999</v>
      </c>
      <c r="K1214">
        <v>40.619999999999997</v>
      </c>
      <c r="L1214">
        <v>7.17</v>
      </c>
      <c r="N1214" s="2">
        <v>9.7000000000000003E-3</v>
      </c>
      <c r="O1214">
        <v>3.89</v>
      </c>
      <c r="P1214">
        <v>0.05</v>
      </c>
      <c r="Q1214" s="2">
        <v>4.5900000000000003E-2</v>
      </c>
      <c r="R1214" s="2">
        <v>0.2271</v>
      </c>
      <c r="S1214" s="2">
        <v>-8.7999999999999995E-2</v>
      </c>
      <c r="T1214">
        <v>1.54</v>
      </c>
      <c r="U1214" s="1">
        <v>45876.6875</v>
      </c>
      <c r="V1214">
        <v>461.79</v>
      </c>
      <c r="W1214">
        <v>58.67</v>
      </c>
      <c r="X1214">
        <v>56.24</v>
      </c>
      <c r="Y1214" s="3">
        <f>DATE(YEAR(U1214), MONTH(U1214), DAY(U1214))</f>
        <v>45876</v>
      </c>
      <c r="Z1214" t="str">
        <f>IF(TEXT(U1214, "hh:mm") = "00:00", "08:30", TEXT(U1214, "hh:mm"))</f>
        <v>16:30</v>
      </c>
      <c r="AA1214" s="3">
        <f>WORKDAY(AB1214,-1,[1]USHolidays!$B$2:$B$11)</f>
        <v>45875</v>
      </c>
      <c r="AB1214" s="3">
        <f>IF(WEEKDAY(Y1214,2)=6,Y1214-1,IF(WEEKDAY(Y1214,2)=7,Y1214-2,IF(Z1214="08:30",IF(WEEKDAY(Y1214,2)=1,Y1214-3, Y1214-1),Y1214)))</f>
        <v>45876</v>
      </c>
      <c r="AC1214" s="3">
        <f>WORKDAY(AB1214,1,[1]USHolidays!$B$2:$B$11)</f>
        <v>45877</v>
      </c>
      <c r="AD1214">
        <f>ROUND(P1214*10, 0)</f>
        <v>1</v>
      </c>
      <c r="AE1214">
        <f>ROUND(N1214*20, 0)</f>
        <v>0</v>
      </c>
      <c r="AF1214">
        <f>ROUND(O1214, 0)</f>
        <v>4</v>
      </c>
      <c r="AG1214">
        <f>IF(J1214 = "", 999, ROUND(J1214*10, 0))</f>
        <v>11</v>
      </c>
    </row>
    <row r="1215" spans="1:33" x14ac:dyDescent="0.25">
      <c r="A1215">
        <v>458</v>
      </c>
      <c r="B1215" t="s">
        <v>720</v>
      </c>
      <c r="C1215" t="s">
        <v>719</v>
      </c>
      <c r="D1215" t="s">
        <v>60</v>
      </c>
      <c r="E1215" t="s">
        <v>233</v>
      </c>
      <c r="F1215" t="s">
        <v>705</v>
      </c>
      <c r="G1215" t="s">
        <v>11</v>
      </c>
      <c r="H1215">
        <v>14002.29</v>
      </c>
      <c r="I1215">
        <v>10.37</v>
      </c>
      <c r="J1215">
        <v>1.37</v>
      </c>
      <c r="K1215">
        <v>23</v>
      </c>
      <c r="L1215">
        <v>17.04</v>
      </c>
      <c r="M1215" s="2">
        <v>4.1500000000000002E-2</v>
      </c>
      <c r="N1215" s="2">
        <v>9.5999999999999992E-3</v>
      </c>
      <c r="O1215">
        <v>7.18</v>
      </c>
      <c r="P1215">
        <v>1.58</v>
      </c>
      <c r="Q1215" s="2">
        <v>8.6699999999999999E-2</v>
      </c>
      <c r="R1215" s="2">
        <v>-5.0900000000000001E-2</v>
      </c>
      <c r="S1215" s="2">
        <v>-0.15989999999999999</v>
      </c>
      <c r="T1215">
        <v>0.96</v>
      </c>
      <c r="U1215" s="1">
        <v>45853.6875</v>
      </c>
      <c r="V1215">
        <v>3994.08</v>
      </c>
      <c r="W1215">
        <v>93</v>
      </c>
      <c r="X1215">
        <v>72.28</v>
      </c>
      <c r="Y1215" s="3">
        <f>DATE(YEAR(U1215), MONTH(U1215), DAY(U1215))</f>
        <v>45853</v>
      </c>
      <c r="Z1215" t="str">
        <f>IF(TEXT(U1215, "hh:mm") = "00:00", "08:30", TEXT(U1215, "hh:mm"))</f>
        <v>16:30</v>
      </c>
      <c r="AA1215" s="3">
        <f>WORKDAY(AB1215,-1,[1]USHolidays!$B$2:$B$11)</f>
        <v>45852</v>
      </c>
      <c r="AB1215" s="3">
        <f>IF(WEEKDAY(Y1215,2)=6,Y1215-1,IF(WEEKDAY(Y1215,2)=7,Y1215-2,IF(Z1215="08:30",IF(WEEKDAY(Y1215,2)=1,Y1215-3, Y1215-1),Y1215)))</f>
        <v>45853</v>
      </c>
      <c r="AC1215" s="3">
        <f>WORKDAY(AB1215,1,[1]USHolidays!$B$2:$B$11)</f>
        <v>45854</v>
      </c>
      <c r="AD1215">
        <f>ROUND(P1215*10, 0)</f>
        <v>16</v>
      </c>
      <c r="AE1215">
        <f>ROUND(N1215*20, 0)</f>
        <v>0</v>
      </c>
      <c r="AF1215">
        <f>ROUND(O1215, 0)</f>
        <v>7</v>
      </c>
      <c r="AG1215">
        <f>IF(J1215 = "", 999, ROUND(J1215*10, 0))</f>
        <v>14</v>
      </c>
    </row>
    <row r="1216" spans="1:33" x14ac:dyDescent="0.25">
      <c r="A1216">
        <v>305</v>
      </c>
      <c r="B1216" t="s">
        <v>718</v>
      </c>
      <c r="C1216" t="s">
        <v>717</v>
      </c>
      <c r="D1216" t="s">
        <v>716</v>
      </c>
      <c r="E1216" t="s">
        <v>29</v>
      </c>
      <c r="F1216" t="s">
        <v>290</v>
      </c>
      <c r="G1216" t="s">
        <v>11</v>
      </c>
      <c r="H1216">
        <v>140324.84</v>
      </c>
      <c r="I1216">
        <v>25.13</v>
      </c>
      <c r="J1216">
        <v>3.26</v>
      </c>
      <c r="K1216">
        <v>25.35</v>
      </c>
      <c r="L1216">
        <v>16.82</v>
      </c>
      <c r="M1216" s="2">
        <v>2.0400000000000001E-2</v>
      </c>
      <c r="N1216" s="2">
        <v>9.5999999999999992E-3</v>
      </c>
      <c r="O1216">
        <v>1.85</v>
      </c>
      <c r="P1216">
        <v>2.34</v>
      </c>
      <c r="Q1216" s="2">
        <v>0.14299999999999999</v>
      </c>
      <c r="R1216" s="2">
        <v>0.05</v>
      </c>
      <c r="S1216" s="2">
        <v>-2.1600000000000001E-2</v>
      </c>
      <c r="T1216">
        <v>1.06</v>
      </c>
      <c r="U1216" s="1">
        <v>45862.354166666664</v>
      </c>
      <c r="V1216">
        <v>3582.79</v>
      </c>
      <c r="W1216">
        <v>251.91</v>
      </c>
      <c r="X1216">
        <v>221.02</v>
      </c>
      <c r="Y1216" s="3">
        <f>DATE(YEAR(U1216), MONTH(U1216), DAY(U1216))</f>
        <v>45862</v>
      </c>
      <c r="Z1216" t="str">
        <f>IF(TEXT(U1216, "hh:mm") = "00:00", "08:30", TEXT(U1216, "hh:mm"))</f>
        <v>08:30</v>
      </c>
      <c r="AA1216" s="3">
        <f>WORKDAY(AB1216,-1,[1]USHolidays!$B$2:$B$11)</f>
        <v>45860</v>
      </c>
      <c r="AB1216" s="3">
        <f>IF(WEEKDAY(Y1216,2)=6,Y1216-1,IF(WEEKDAY(Y1216,2)=7,Y1216-2,IF(Z1216="08:30",IF(WEEKDAY(Y1216,2)=1,Y1216-3, Y1216-1),Y1216)))</f>
        <v>45861</v>
      </c>
      <c r="AC1216" s="3">
        <f>WORKDAY(AB1216,1,[1]USHolidays!$B$2:$B$11)</f>
        <v>45862</v>
      </c>
      <c r="AD1216">
        <f>ROUND(P1216*10, 0)</f>
        <v>23</v>
      </c>
      <c r="AE1216">
        <f>ROUND(N1216*20, 0)</f>
        <v>0</v>
      </c>
      <c r="AF1216">
        <f>ROUND(O1216, 0)</f>
        <v>2</v>
      </c>
      <c r="AG1216">
        <f>IF(J1216 = "", 999, ROUND(J1216*10, 0))</f>
        <v>33</v>
      </c>
    </row>
    <row r="1217" spans="1:33" x14ac:dyDescent="0.25">
      <c r="A1217">
        <v>490</v>
      </c>
      <c r="B1217" t="s">
        <v>715</v>
      </c>
      <c r="C1217" t="s">
        <v>714</v>
      </c>
      <c r="D1217" t="s">
        <v>60</v>
      </c>
      <c r="E1217" t="s">
        <v>51</v>
      </c>
      <c r="F1217" t="s">
        <v>364</v>
      </c>
      <c r="G1217" t="s">
        <v>11</v>
      </c>
      <c r="H1217">
        <v>20218.509999999998</v>
      </c>
      <c r="I1217">
        <v>22.81</v>
      </c>
      <c r="J1217">
        <v>2.96</v>
      </c>
      <c r="K1217">
        <v>18.87</v>
      </c>
      <c r="L1217">
        <v>0.78</v>
      </c>
      <c r="M1217" s="2">
        <v>2.6499999999999999E-2</v>
      </c>
      <c r="N1217" s="2">
        <v>9.2999999999999992E-3</v>
      </c>
      <c r="O1217">
        <v>2.91</v>
      </c>
      <c r="P1217">
        <v>1.77</v>
      </c>
      <c r="Q1217" s="2">
        <v>0.14430000000000001</v>
      </c>
      <c r="R1217" s="2">
        <v>0.1153</v>
      </c>
      <c r="S1217" s="2">
        <v>0.1681</v>
      </c>
      <c r="T1217">
        <v>0.6</v>
      </c>
      <c r="U1217" s="1">
        <v>45875.354166666664</v>
      </c>
      <c r="V1217">
        <v>4091.35</v>
      </c>
      <c r="W1217">
        <v>45.33</v>
      </c>
      <c r="X1217">
        <v>42.94</v>
      </c>
      <c r="Y1217" s="3">
        <f>DATE(YEAR(U1217), MONTH(U1217), DAY(U1217))</f>
        <v>45875</v>
      </c>
      <c r="Z1217" t="str">
        <f>IF(TEXT(U1217, "hh:mm") = "00:00", "08:30", TEXT(U1217, "hh:mm"))</f>
        <v>08:30</v>
      </c>
      <c r="AA1217" s="3">
        <f>WORKDAY(AB1217,-1,[1]USHolidays!$B$2:$B$11)</f>
        <v>45873</v>
      </c>
      <c r="AB1217" s="3">
        <f>IF(WEEKDAY(Y1217,2)=6,Y1217-1,IF(WEEKDAY(Y1217,2)=7,Y1217-2,IF(Z1217="08:30",IF(WEEKDAY(Y1217,2)=1,Y1217-3, Y1217-1),Y1217)))</f>
        <v>45874</v>
      </c>
      <c r="AC1217" s="3">
        <f>WORKDAY(AB1217,1,[1]USHolidays!$B$2:$B$11)</f>
        <v>45875</v>
      </c>
      <c r="AD1217">
        <f>ROUND(P1217*10, 0)</f>
        <v>18</v>
      </c>
      <c r="AE1217">
        <f>ROUND(N1217*20, 0)</f>
        <v>0</v>
      </c>
      <c r="AF1217">
        <f>ROUND(O1217, 0)</f>
        <v>3</v>
      </c>
      <c r="AG1217">
        <f>IF(J1217 = "", 999, ROUND(J1217*10, 0))</f>
        <v>30</v>
      </c>
    </row>
    <row r="1218" spans="1:33" x14ac:dyDescent="0.25">
      <c r="A1218">
        <v>492</v>
      </c>
      <c r="B1218" t="s">
        <v>713</v>
      </c>
      <c r="C1218" t="s">
        <v>712</v>
      </c>
      <c r="D1218" t="s">
        <v>60</v>
      </c>
      <c r="E1218" t="s">
        <v>88</v>
      </c>
      <c r="F1218" t="s">
        <v>320</v>
      </c>
      <c r="G1218" t="s">
        <v>11</v>
      </c>
      <c r="H1218">
        <v>23878.13</v>
      </c>
      <c r="I1218">
        <v>18.64</v>
      </c>
      <c r="J1218">
        <v>3.04</v>
      </c>
      <c r="K1218">
        <v>30.52</v>
      </c>
      <c r="L1218">
        <v>7.16</v>
      </c>
      <c r="M1218" s="2">
        <v>2.6700000000000002E-2</v>
      </c>
      <c r="N1218" s="2">
        <v>9.1000000000000004E-3</v>
      </c>
      <c r="O1218">
        <v>2.37</v>
      </c>
      <c r="P1218">
        <v>1.08</v>
      </c>
      <c r="Q1218" s="2">
        <v>8.0199999999999994E-2</v>
      </c>
      <c r="R1218" s="2">
        <v>-3.3700000000000001E-2</v>
      </c>
      <c r="S1218" s="2">
        <v>-0.11940000000000001</v>
      </c>
      <c r="T1218">
        <v>1.1499999999999999</v>
      </c>
      <c r="U1218" s="1">
        <v>45867.6875</v>
      </c>
      <c r="V1218">
        <v>1837.64</v>
      </c>
      <c r="W1218">
        <v>127.25</v>
      </c>
      <c r="X1218">
        <v>105.19</v>
      </c>
      <c r="Y1218" s="3">
        <f>DATE(YEAR(U1218), MONTH(U1218), DAY(U1218))</f>
        <v>45867</v>
      </c>
      <c r="Z1218" t="str">
        <f>IF(TEXT(U1218, "hh:mm") = "00:00", "08:30", TEXT(U1218, "hh:mm"))</f>
        <v>16:30</v>
      </c>
      <c r="AA1218" s="3">
        <f>WORKDAY(AB1218,-1,[1]USHolidays!$B$2:$B$11)</f>
        <v>45866</v>
      </c>
      <c r="AB1218" s="3">
        <f>IF(WEEKDAY(Y1218,2)=6,Y1218-1,IF(WEEKDAY(Y1218,2)=7,Y1218-2,IF(Z1218="08:30",IF(WEEKDAY(Y1218,2)=1,Y1218-3, Y1218-1),Y1218)))</f>
        <v>45867</v>
      </c>
      <c r="AC1218" s="3">
        <f>WORKDAY(AB1218,1,[1]USHolidays!$B$2:$B$11)</f>
        <v>45868</v>
      </c>
      <c r="AD1218">
        <f>ROUND(P1218*10, 0)</f>
        <v>11</v>
      </c>
      <c r="AE1218">
        <f>ROUND(N1218*20, 0)</f>
        <v>0</v>
      </c>
      <c r="AF1218">
        <f>ROUND(O1218, 0)</f>
        <v>2</v>
      </c>
      <c r="AG1218">
        <f>IF(J1218 = "", 999, ROUND(J1218*10, 0))</f>
        <v>30</v>
      </c>
    </row>
    <row r="1219" spans="1:33" x14ac:dyDescent="0.25">
      <c r="A1219">
        <v>142</v>
      </c>
      <c r="B1219" t="s">
        <v>711</v>
      </c>
      <c r="C1219" t="s">
        <v>710</v>
      </c>
      <c r="D1219" t="s">
        <v>17</v>
      </c>
      <c r="E1219" t="s">
        <v>88</v>
      </c>
      <c r="F1219" t="s">
        <v>320</v>
      </c>
      <c r="G1219" t="s">
        <v>11</v>
      </c>
      <c r="H1219">
        <v>2300.86</v>
      </c>
      <c r="K1219">
        <v>1.58</v>
      </c>
      <c r="L1219">
        <v>3.35</v>
      </c>
      <c r="M1219" s="2">
        <v>3.6400000000000002E-2</v>
      </c>
      <c r="N1219" s="2">
        <v>9.1000000000000004E-3</v>
      </c>
      <c r="O1219">
        <v>3.29</v>
      </c>
      <c r="P1219">
        <v>18.59</v>
      </c>
      <c r="Q1219" s="2">
        <v>-7.1499999999999994E-2</v>
      </c>
      <c r="R1219" s="2">
        <v>0.41660000000000003</v>
      </c>
      <c r="S1219" s="2">
        <v>-9.0499999999999997E-2</v>
      </c>
      <c r="T1219">
        <v>1.57</v>
      </c>
      <c r="U1219" s="1">
        <v>45874.6875</v>
      </c>
      <c r="V1219">
        <v>4515.16</v>
      </c>
      <c r="W1219">
        <v>15.6</v>
      </c>
      <c r="X1219">
        <v>15.37</v>
      </c>
      <c r="Y1219" s="3">
        <f>DATE(YEAR(U1219), MONTH(U1219), DAY(U1219))</f>
        <v>45874</v>
      </c>
      <c r="Z1219" t="str">
        <f>IF(TEXT(U1219, "hh:mm") = "00:00", "08:30", TEXT(U1219, "hh:mm"))</f>
        <v>16:30</v>
      </c>
      <c r="AA1219" s="3">
        <f>WORKDAY(AB1219,-1,[1]USHolidays!$B$2:$B$11)</f>
        <v>45873</v>
      </c>
      <c r="AB1219" s="3">
        <f>IF(WEEKDAY(Y1219,2)=6,Y1219-1,IF(WEEKDAY(Y1219,2)=7,Y1219-2,IF(Z1219="08:30",IF(WEEKDAY(Y1219,2)=1,Y1219-3, Y1219-1),Y1219)))</f>
        <v>45874</v>
      </c>
      <c r="AC1219" s="3">
        <f>WORKDAY(AB1219,1,[1]USHolidays!$B$2:$B$11)</f>
        <v>45875</v>
      </c>
      <c r="AD1219">
        <f>ROUND(P1219*10, 0)</f>
        <v>186</v>
      </c>
      <c r="AE1219">
        <f>ROUND(N1219*20, 0)</f>
        <v>0</v>
      </c>
      <c r="AF1219">
        <f>ROUND(O1219, 0)</f>
        <v>3</v>
      </c>
      <c r="AG1219">
        <f>IF(J1219 = "", 999, ROUND(J1219*10, 0))</f>
        <v>999</v>
      </c>
    </row>
    <row r="1220" spans="1:33" x14ac:dyDescent="0.25">
      <c r="A1220">
        <v>440</v>
      </c>
      <c r="B1220" t="s">
        <v>709</v>
      </c>
      <c r="C1220" t="s">
        <v>708</v>
      </c>
      <c r="D1220" t="s">
        <v>3</v>
      </c>
      <c r="E1220" t="s">
        <v>16</v>
      </c>
      <c r="F1220" t="s">
        <v>15</v>
      </c>
      <c r="G1220" t="s">
        <v>11</v>
      </c>
      <c r="H1220">
        <v>4727.47</v>
      </c>
      <c r="I1220">
        <v>10.46</v>
      </c>
      <c r="J1220">
        <v>2.7</v>
      </c>
      <c r="K1220">
        <v>17.45</v>
      </c>
      <c r="L1220">
        <v>2.91</v>
      </c>
      <c r="M1220" s="2">
        <v>3.32E-2</v>
      </c>
      <c r="N1220" s="2">
        <v>8.9999999999999993E-3</v>
      </c>
      <c r="O1220">
        <v>7.35</v>
      </c>
      <c r="P1220">
        <v>0.36</v>
      </c>
      <c r="Q1220" s="2">
        <v>5.3600000000000002E-2</v>
      </c>
      <c r="R1220" s="2">
        <v>0.11600000000000001</v>
      </c>
      <c r="S1220" s="2">
        <v>-0.11260000000000001</v>
      </c>
      <c r="T1220">
        <v>1.33</v>
      </c>
      <c r="U1220" s="1">
        <v>45866.6875</v>
      </c>
      <c r="V1220">
        <v>4074.57</v>
      </c>
      <c r="W1220">
        <v>15.58</v>
      </c>
      <c r="X1220">
        <v>12.73</v>
      </c>
      <c r="Y1220" s="3">
        <f>DATE(YEAR(U1220), MONTH(U1220), DAY(U1220))</f>
        <v>45866</v>
      </c>
      <c r="Z1220" t="str">
        <f>IF(TEXT(U1220, "hh:mm") = "00:00", "08:30", TEXT(U1220, "hh:mm"))</f>
        <v>16:30</v>
      </c>
      <c r="AA1220" s="3">
        <f>WORKDAY(AB1220,-1,[1]USHolidays!$B$2:$B$11)</f>
        <v>45863</v>
      </c>
      <c r="AB1220" s="3">
        <f>IF(WEEKDAY(Y1220,2)=6,Y1220-1,IF(WEEKDAY(Y1220,2)=7,Y1220-2,IF(Z1220="08:30",IF(WEEKDAY(Y1220,2)=1,Y1220-3, Y1220-1),Y1220)))</f>
        <v>45866</v>
      </c>
      <c r="AC1220" s="3">
        <f>WORKDAY(AB1220,1,[1]USHolidays!$B$2:$B$11)</f>
        <v>45867</v>
      </c>
      <c r="AD1220">
        <f>ROUND(P1220*10, 0)</f>
        <v>4</v>
      </c>
      <c r="AE1220">
        <f>ROUND(N1220*20, 0)</f>
        <v>0</v>
      </c>
      <c r="AF1220">
        <f>ROUND(O1220, 0)</f>
        <v>7</v>
      </c>
      <c r="AG1220">
        <f>IF(J1220 = "", 999, ROUND(J1220*10, 0))</f>
        <v>27</v>
      </c>
    </row>
    <row r="1221" spans="1:33" x14ac:dyDescent="0.25">
      <c r="A1221">
        <v>329</v>
      </c>
      <c r="B1221" t="s">
        <v>707</v>
      </c>
      <c r="C1221" t="s">
        <v>706</v>
      </c>
      <c r="D1221" t="s">
        <v>60</v>
      </c>
      <c r="E1221" t="s">
        <v>233</v>
      </c>
      <c r="F1221" t="s">
        <v>705</v>
      </c>
      <c r="G1221" t="s">
        <v>11</v>
      </c>
      <c r="H1221">
        <v>9098.06</v>
      </c>
      <c r="I1221">
        <v>21.04</v>
      </c>
      <c r="J1221">
        <v>3.11</v>
      </c>
      <c r="K1221">
        <v>10.130000000000001</v>
      </c>
      <c r="L1221">
        <v>4.2699999999999996</v>
      </c>
      <c r="M1221" s="2">
        <v>5.3900000000000003E-2</v>
      </c>
      <c r="N1221" s="2">
        <v>8.9999999999999993E-3</v>
      </c>
      <c r="O1221">
        <v>3.32</v>
      </c>
      <c r="P1221">
        <v>1.1299999999999999</v>
      </c>
      <c r="Q1221" s="2">
        <v>4.2700000000000002E-2</v>
      </c>
      <c r="R1221" s="2">
        <v>-1.11E-2</v>
      </c>
      <c r="S1221" s="2">
        <v>-0.1135</v>
      </c>
      <c r="T1221">
        <v>1.04</v>
      </c>
      <c r="U1221" s="1">
        <v>45860.354166666664</v>
      </c>
      <c r="V1221">
        <v>7667.19</v>
      </c>
      <c r="W1221">
        <v>31.45</v>
      </c>
      <c r="X1221">
        <v>24.84</v>
      </c>
      <c r="Y1221" s="3">
        <f>DATE(YEAR(U1221), MONTH(U1221), DAY(U1221))</f>
        <v>45860</v>
      </c>
      <c r="Z1221" t="str">
        <f>IF(TEXT(U1221, "hh:mm") = "00:00", "08:30", TEXT(U1221, "hh:mm"))</f>
        <v>08:30</v>
      </c>
      <c r="AA1221" s="3">
        <f>WORKDAY(AB1221,-1,[1]USHolidays!$B$2:$B$11)</f>
        <v>45856</v>
      </c>
      <c r="AB1221" s="3">
        <f>IF(WEEKDAY(Y1221,2)=6,Y1221-1,IF(WEEKDAY(Y1221,2)=7,Y1221-2,IF(Z1221="08:30",IF(WEEKDAY(Y1221,2)=1,Y1221-3, Y1221-1),Y1221)))</f>
        <v>45859</v>
      </c>
      <c r="AC1221" s="3">
        <f>WORKDAY(AB1221,1,[1]USHolidays!$B$2:$B$11)</f>
        <v>45860</v>
      </c>
      <c r="AD1221">
        <f>ROUND(P1221*10, 0)</f>
        <v>11</v>
      </c>
      <c r="AE1221">
        <f>ROUND(N1221*20, 0)</f>
        <v>0</v>
      </c>
      <c r="AF1221">
        <f>ROUND(O1221, 0)</f>
        <v>3</v>
      </c>
      <c r="AG1221">
        <f>IF(J1221 = "", 999, ROUND(J1221*10, 0))</f>
        <v>31</v>
      </c>
    </row>
    <row r="1222" spans="1:33" x14ac:dyDescent="0.25">
      <c r="A1222">
        <v>58</v>
      </c>
      <c r="B1222" t="s">
        <v>704</v>
      </c>
      <c r="C1222" t="s">
        <v>703</v>
      </c>
      <c r="D1222" t="s">
        <v>17</v>
      </c>
      <c r="E1222" t="s">
        <v>25</v>
      </c>
      <c r="F1222" t="s">
        <v>63</v>
      </c>
      <c r="G1222" t="s">
        <v>11</v>
      </c>
      <c r="H1222">
        <v>2270.15</v>
      </c>
      <c r="I1222">
        <v>16.46</v>
      </c>
      <c r="J1222">
        <v>4.55</v>
      </c>
      <c r="K1222">
        <v>40.85</v>
      </c>
      <c r="L1222">
        <v>3.17</v>
      </c>
      <c r="N1222" s="2">
        <v>8.8000000000000005E-3</v>
      </c>
      <c r="O1222">
        <v>3.6</v>
      </c>
      <c r="P1222">
        <v>0.66</v>
      </c>
      <c r="Q1222" s="2">
        <v>3.5000000000000003E-2</v>
      </c>
      <c r="R1222" s="2">
        <v>1.9099999999999999E-2</v>
      </c>
      <c r="S1222" s="2">
        <v>-0.37809999999999999</v>
      </c>
      <c r="T1222">
        <v>0.98</v>
      </c>
      <c r="U1222" s="1">
        <v>45861.6875</v>
      </c>
      <c r="V1222">
        <v>539.72</v>
      </c>
      <c r="W1222">
        <v>57.5</v>
      </c>
      <c r="X1222">
        <v>51.83</v>
      </c>
      <c r="Y1222" s="3">
        <f>DATE(YEAR(U1222), MONTH(U1222), DAY(U1222))</f>
        <v>45861</v>
      </c>
      <c r="Z1222" t="str">
        <f>IF(TEXT(U1222, "hh:mm") = "00:00", "08:30", TEXT(U1222, "hh:mm"))</f>
        <v>16:30</v>
      </c>
      <c r="AA1222" s="3">
        <f>WORKDAY(AB1222,-1,[1]USHolidays!$B$2:$B$11)</f>
        <v>45860</v>
      </c>
      <c r="AB1222" s="3">
        <f>IF(WEEKDAY(Y1222,2)=6,Y1222-1,IF(WEEKDAY(Y1222,2)=7,Y1222-2,IF(Z1222="08:30",IF(WEEKDAY(Y1222,2)=1,Y1222-3, Y1222-1),Y1222)))</f>
        <v>45861</v>
      </c>
      <c r="AC1222" s="3">
        <f>WORKDAY(AB1222,1,[1]USHolidays!$B$2:$B$11)</f>
        <v>45862</v>
      </c>
      <c r="AD1222">
        <f>ROUND(P1222*10, 0)</f>
        <v>7</v>
      </c>
      <c r="AE1222">
        <f>ROUND(N1222*20, 0)</f>
        <v>0</v>
      </c>
      <c r="AF1222">
        <f>ROUND(O1222, 0)</f>
        <v>4</v>
      </c>
      <c r="AG1222">
        <f>IF(J1222 = "", 999, ROUND(J1222*10, 0))</f>
        <v>46</v>
      </c>
    </row>
    <row r="1223" spans="1:33" x14ac:dyDescent="0.25">
      <c r="A1223">
        <v>251</v>
      </c>
      <c r="B1223" t="s">
        <v>702</v>
      </c>
      <c r="C1223" t="s">
        <v>701</v>
      </c>
      <c r="D1223" t="s">
        <v>3</v>
      </c>
      <c r="E1223" t="s">
        <v>51</v>
      </c>
      <c r="F1223" t="s">
        <v>274</v>
      </c>
      <c r="G1223" t="s">
        <v>531</v>
      </c>
      <c r="H1223">
        <v>3766.18</v>
      </c>
      <c r="I1223">
        <v>12.54</v>
      </c>
      <c r="J1223">
        <v>1.23</v>
      </c>
      <c r="K1223">
        <v>6.32</v>
      </c>
      <c r="L1223">
        <v>1.27</v>
      </c>
      <c r="M1223" s="2">
        <v>7.0199999999999999E-2</v>
      </c>
      <c r="N1223" s="2">
        <v>8.6999999999999994E-3</v>
      </c>
      <c r="O1223">
        <v>2.96</v>
      </c>
      <c r="P1223">
        <v>0.79</v>
      </c>
      <c r="Q1223" s="2">
        <v>0.1283</v>
      </c>
      <c r="R1223" s="2">
        <v>3.44E-2</v>
      </c>
      <c r="S1223" s="2">
        <v>0.54520000000000002</v>
      </c>
      <c r="T1223">
        <v>0.86</v>
      </c>
      <c r="U1223" s="1">
        <v>45875.6875</v>
      </c>
      <c r="V1223">
        <v>273.57</v>
      </c>
      <c r="W1223">
        <v>9.86</v>
      </c>
      <c r="X1223">
        <v>9.01</v>
      </c>
      <c r="Y1223" s="3">
        <f>DATE(YEAR(U1223), MONTH(U1223), DAY(U1223))</f>
        <v>45875</v>
      </c>
      <c r="Z1223" t="str">
        <f>IF(TEXT(U1223, "hh:mm") = "00:00", "08:30", TEXT(U1223, "hh:mm"))</f>
        <v>16:30</v>
      </c>
      <c r="AA1223" s="3">
        <f>WORKDAY(AB1223,-1,[1]USHolidays!$B$2:$B$11)</f>
        <v>45874</v>
      </c>
      <c r="AB1223" s="3">
        <f>IF(WEEKDAY(Y1223,2)=6,Y1223-1,IF(WEEKDAY(Y1223,2)=7,Y1223-2,IF(Z1223="08:30",IF(WEEKDAY(Y1223,2)=1,Y1223-3, Y1223-1),Y1223)))</f>
        <v>45875</v>
      </c>
      <c r="AC1223" s="3">
        <f>WORKDAY(AB1223,1,[1]USHolidays!$B$2:$B$11)</f>
        <v>45876</v>
      </c>
      <c r="AD1223">
        <f>ROUND(P1223*10, 0)</f>
        <v>8</v>
      </c>
      <c r="AE1223">
        <f>ROUND(N1223*20, 0)</f>
        <v>0</v>
      </c>
      <c r="AF1223">
        <f>ROUND(O1223, 0)</f>
        <v>3</v>
      </c>
      <c r="AG1223">
        <f>IF(J1223 = "", 999, ROUND(J1223*10, 0))</f>
        <v>12</v>
      </c>
    </row>
    <row r="1224" spans="1:33" x14ac:dyDescent="0.25">
      <c r="A1224">
        <v>254</v>
      </c>
      <c r="B1224" t="s">
        <v>700</v>
      </c>
      <c r="C1224" t="s">
        <v>699</v>
      </c>
      <c r="D1224" t="s">
        <v>3</v>
      </c>
      <c r="E1224" t="s">
        <v>16</v>
      </c>
      <c r="F1224" t="s">
        <v>35</v>
      </c>
      <c r="G1224" t="s">
        <v>56</v>
      </c>
      <c r="H1224">
        <v>104599.55</v>
      </c>
      <c r="I1224">
        <v>23.59</v>
      </c>
      <c r="J1224">
        <v>2.93</v>
      </c>
      <c r="K1224">
        <v>19.7</v>
      </c>
      <c r="L1224">
        <v>0.43</v>
      </c>
      <c r="M1224" s="2">
        <v>5.7200000000000001E-2</v>
      </c>
      <c r="N1224" s="2">
        <v>8.6999999999999994E-3</v>
      </c>
      <c r="O1224">
        <v>8.1300000000000008</v>
      </c>
      <c r="P1224">
        <v>1.54</v>
      </c>
      <c r="Q1224" s="2">
        <v>9.6199999999999994E-2</v>
      </c>
      <c r="R1224" s="2">
        <v>6.2E-2</v>
      </c>
      <c r="S1224" s="2">
        <v>0.13059999999999999</v>
      </c>
      <c r="T1224">
        <v>0.74</v>
      </c>
      <c r="U1224" s="1">
        <v>45870.354166666664</v>
      </c>
      <c r="V1224">
        <v>3816.85</v>
      </c>
      <c r="W1224">
        <v>49.2</v>
      </c>
      <c r="X1224">
        <v>47.97</v>
      </c>
      <c r="Y1224" s="3">
        <f>DATE(YEAR(U1224), MONTH(U1224), DAY(U1224))</f>
        <v>45870</v>
      </c>
      <c r="Z1224" t="str">
        <f>IF(TEXT(U1224, "hh:mm") = "00:00", "08:30", TEXT(U1224, "hh:mm"))</f>
        <v>08:30</v>
      </c>
      <c r="AA1224" s="3">
        <f>WORKDAY(AB1224,-1,[1]USHolidays!$B$2:$B$11)</f>
        <v>45868</v>
      </c>
      <c r="AB1224" s="3">
        <f>IF(WEEKDAY(Y1224,2)=6,Y1224-1,IF(WEEKDAY(Y1224,2)=7,Y1224-2,IF(Z1224="08:30",IF(WEEKDAY(Y1224,2)=1,Y1224-3, Y1224-1),Y1224)))</f>
        <v>45869</v>
      </c>
      <c r="AC1224" s="3">
        <f>WORKDAY(AB1224,1,[1]USHolidays!$B$2:$B$11)</f>
        <v>45870</v>
      </c>
      <c r="AD1224">
        <f>ROUND(P1224*10, 0)</f>
        <v>15</v>
      </c>
      <c r="AE1224">
        <f>ROUND(N1224*20, 0)</f>
        <v>0</v>
      </c>
      <c r="AF1224">
        <f>ROUND(O1224, 0)</f>
        <v>8</v>
      </c>
      <c r="AG1224">
        <f>IF(J1224 = "", 999, ROUND(J1224*10, 0))</f>
        <v>29</v>
      </c>
    </row>
    <row r="1225" spans="1:33" x14ac:dyDescent="0.25">
      <c r="A1225">
        <v>443</v>
      </c>
      <c r="B1225" t="s">
        <v>698</v>
      </c>
      <c r="C1225" t="s">
        <v>697</v>
      </c>
      <c r="D1225" t="s">
        <v>17</v>
      </c>
      <c r="E1225" t="s">
        <v>25</v>
      </c>
      <c r="F1225" t="s">
        <v>582</v>
      </c>
      <c r="G1225" t="s">
        <v>11</v>
      </c>
      <c r="H1225">
        <v>4616.5</v>
      </c>
      <c r="I1225">
        <v>28.93</v>
      </c>
      <c r="J1225">
        <v>4.1500000000000004</v>
      </c>
      <c r="K1225">
        <v>49.85</v>
      </c>
      <c r="L1225">
        <v>10.08</v>
      </c>
      <c r="N1225" s="2">
        <v>8.5000000000000006E-3</v>
      </c>
      <c r="O1225">
        <v>6.51</v>
      </c>
      <c r="P1225">
        <v>0.77</v>
      </c>
      <c r="Q1225" s="2">
        <v>2.2599999999999999E-2</v>
      </c>
      <c r="R1225" s="2">
        <v>3.78E-2</v>
      </c>
      <c r="S1225" s="2">
        <v>-4.9399999999999999E-2</v>
      </c>
      <c r="T1225">
        <v>1.22</v>
      </c>
      <c r="U1225" s="1">
        <v>45869.354166666664</v>
      </c>
      <c r="V1225">
        <v>300.37</v>
      </c>
      <c r="W1225">
        <v>162</v>
      </c>
      <c r="X1225">
        <v>144.59</v>
      </c>
      <c r="Y1225" s="3">
        <f>DATE(YEAR(U1225), MONTH(U1225), DAY(U1225))</f>
        <v>45869</v>
      </c>
      <c r="Z1225" t="str">
        <f>IF(TEXT(U1225, "hh:mm") = "00:00", "08:30", TEXT(U1225, "hh:mm"))</f>
        <v>08:30</v>
      </c>
      <c r="AA1225" s="3">
        <f>WORKDAY(AB1225,-1,[1]USHolidays!$B$2:$B$11)</f>
        <v>45867</v>
      </c>
      <c r="AB1225" s="3">
        <f>IF(WEEKDAY(Y1225,2)=6,Y1225-1,IF(WEEKDAY(Y1225,2)=7,Y1225-2,IF(Z1225="08:30",IF(WEEKDAY(Y1225,2)=1,Y1225-3, Y1225-1),Y1225)))</f>
        <v>45868</v>
      </c>
      <c r="AC1225" s="3">
        <f>WORKDAY(AB1225,1,[1]USHolidays!$B$2:$B$11)</f>
        <v>45869</v>
      </c>
      <c r="AD1225">
        <f>ROUND(P1225*10, 0)</f>
        <v>8</v>
      </c>
      <c r="AE1225">
        <f>ROUND(N1225*20, 0)</f>
        <v>0</v>
      </c>
      <c r="AF1225">
        <f>ROUND(O1225, 0)</f>
        <v>7</v>
      </c>
      <c r="AG1225">
        <f>IF(J1225 = "", 999, ROUND(J1225*10, 0))</f>
        <v>42</v>
      </c>
    </row>
    <row r="1226" spans="1:33" x14ac:dyDescent="0.25">
      <c r="A1226">
        <v>153</v>
      </c>
      <c r="B1226" t="s">
        <v>696</v>
      </c>
      <c r="C1226" t="s">
        <v>695</v>
      </c>
      <c r="D1226" t="s">
        <v>3</v>
      </c>
      <c r="E1226" t="s">
        <v>29</v>
      </c>
      <c r="F1226" t="s">
        <v>575</v>
      </c>
      <c r="G1226" t="s">
        <v>11</v>
      </c>
      <c r="H1226">
        <v>16198.46</v>
      </c>
      <c r="I1226">
        <v>20.81</v>
      </c>
      <c r="J1226">
        <v>1.94</v>
      </c>
      <c r="K1226">
        <v>50.03</v>
      </c>
      <c r="L1226">
        <v>1.58</v>
      </c>
      <c r="M1226" s="2">
        <v>1.09E-2</v>
      </c>
      <c r="N1226" s="2">
        <v>7.9000000000000008E-3</v>
      </c>
      <c r="O1226">
        <v>6.81</v>
      </c>
      <c r="P1226">
        <v>0.89</v>
      </c>
      <c r="Q1226" s="2">
        <v>0.16189999999999999</v>
      </c>
      <c r="R1226" s="2">
        <v>-1.3100000000000001E-2</v>
      </c>
      <c r="S1226" s="2">
        <v>1.5299999999999999E-2</v>
      </c>
      <c r="T1226">
        <v>1.06</v>
      </c>
      <c r="U1226" s="1">
        <v>45868.6875</v>
      </c>
      <c r="V1226">
        <v>418.35</v>
      </c>
      <c r="W1226">
        <v>437</v>
      </c>
      <c r="X1226">
        <v>374.5</v>
      </c>
      <c r="Y1226" s="3">
        <f>DATE(YEAR(U1226), MONTH(U1226), DAY(U1226))</f>
        <v>45868</v>
      </c>
      <c r="Z1226" t="str">
        <f>IF(TEXT(U1226, "hh:mm") = "00:00", "08:30", TEXT(U1226, "hh:mm"))</f>
        <v>16:30</v>
      </c>
      <c r="AA1226" s="3">
        <f>WORKDAY(AB1226,-1,[1]USHolidays!$B$2:$B$11)</f>
        <v>45867</v>
      </c>
      <c r="AB1226" s="3">
        <f>IF(WEEKDAY(Y1226,2)=6,Y1226-1,IF(WEEKDAY(Y1226,2)=7,Y1226-2,IF(Z1226="08:30",IF(WEEKDAY(Y1226,2)=1,Y1226-3, Y1226-1),Y1226)))</f>
        <v>45868</v>
      </c>
      <c r="AC1226" s="3">
        <f>WORKDAY(AB1226,1,[1]USHolidays!$B$2:$B$11)</f>
        <v>45869</v>
      </c>
      <c r="AD1226">
        <f>ROUND(P1226*10, 0)</f>
        <v>9</v>
      </c>
      <c r="AE1226">
        <f>ROUND(N1226*20, 0)</f>
        <v>0</v>
      </c>
      <c r="AF1226">
        <f>ROUND(O1226, 0)</f>
        <v>7</v>
      </c>
      <c r="AG1226">
        <f>IF(J1226 = "", 999, ROUND(J1226*10, 0))</f>
        <v>19</v>
      </c>
    </row>
    <row r="1227" spans="1:33" x14ac:dyDescent="0.25">
      <c r="A1227">
        <v>40</v>
      </c>
      <c r="B1227" t="s">
        <v>694</v>
      </c>
      <c r="C1227" t="s">
        <v>693</v>
      </c>
      <c r="D1227" t="s">
        <v>60</v>
      </c>
      <c r="E1227" t="s">
        <v>25</v>
      </c>
      <c r="F1227" t="s">
        <v>107</v>
      </c>
      <c r="G1227" t="s">
        <v>11</v>
      </c>
      <c r="H1227">
        <v>32366.11</v>
      </c>
      <c r="I1227">
        <v>30.98</v>
      </c>
      <c r="J1227">
        <v>3.09</v>
      </c>
      <c r="K1227">
        <v>18.5</v>
      </c>
      <c r="L1227">
        <v>3.56</v>
      </c>
      <c r="M1227" s="2">
        <v>2.1999999999999999E-2</v>
      </c>
      <c r="N1227" s="2">
        <v>7.9000000000000008E-3</v>
      </c>
      <c r="O1227">
        <v>2.27</v>
      </c>
      <c r="P1227">
        <v>0.97</v>
      </c>
      <c r="Q1227" s="2">
        <v>3.4299999999999997E-2</v>
      </c>
      <c r="R1227" s="2">
        <v>0.3463</v>
      </c>
      <c r="S1227" s="2">
        <v>0.1489</v>
      </c>
      <c r="T1227">
        <v>1.45</v>
      </c>
      <c r="U1227" s="1">
        <v>45903.6875</v>
      </c>
      <c r="V1227">
        <v>19149.12</v>
      </c>
      <c r="W1227">
        <v>25.43</v>
      </c>
      <c r="X1227">
        <v>24.53</v>
      </c>
      <c r="Y1227" s="3">
        <f>DATE(YEAR(U1227), MONTH(U1227), DAY(U1227))</f>
        <v>45903</v>
      </c>
      <c r="Z1227" t="str">
        <f>IF(TEXT(U1227, "hh:mm") = "00:00", "08:30", TEXT(U1227, "hh:mm"))</f>
        <v>16:30</v>
      </c>
      <c r="AA1227" s="3">
        <f>WORKDAY(AB1227,-1,[1]USHolidays!$B$2:$B$11)</f>
        <v>45902</v>
      </c>
      <c r="AB1227" s="3">
        <f>IF(WEEKDAY(Y1227,2)=6,Y1227-1,IF(WEEKDAY(Y1227,2)=7,Y1227-2,IF(Z1227="08:30",IF(WEEKDAY(Y1227,2)=1,Y1227-3, Y1227-1),Y1227)))</f>
        <v>45903</v>
      </c>
      <c r="AC1227" s="3">
        <f>WORKDAY(AB1227,1,[1]USHolidays!$B$2:$B$11)</f>
        <v>45904</v>
      </c>
      <c r="AD1227">
        <f>ROUND(P1227*10, 0)</f>
        <v>10</v>
      </c>
      <c r="AE1227">
        <f>ROUND(N1227*20, 0)</f>
        <v>0</v>
      </c>
      <c r="AF1227">
        <f>ROUND(O1227, 0)</f>
        <v>2</v>
      </c>
      <c r="AG1227">
        <f>IF(J1227 = "", 999, ROUND(J1227*10, 0))</f>
        <v>31</v>
      </c>
    </row>
    <row r="1228" spans="1:33" x14ac:dyDescent="0.25">
      <c r="A1228">
        <v>219</v>
      </c>
      <c r="B1228" t="s">
        <v>692</v>
      </c>
      <c r="C1228" t="s">
        <v>691</v>
      </c>
      <c r="D1228" t="s">
        <v>3</v>
      </c>
      <c r="E1228" t="s">
        <v>2</v>
      </c>
      <c r="F1228" t="s">
        <v>508</v>
      </c>
      <c r="G1228" t="s">
        <v>11</v>
      </c>
      <c r="H1228">
        <v>8332.9500000000007</v>
      </c>
      <c r="I1228">
        <v>14.71</v>
      </c>
      <c r="K1228">
        <v>123.02</v>
      </c>
      <c r="L1228">
        <v>77.61</v>
      </c>
      <c r="M1228" s="2">
        <v>4.3999999999999997E-2</v>
      </c>
      <c r="N1228" s="2">
        <v>7.7000000000000002E-3</v>
      </c>
      <c r="O1228">
        <v>7.03</v>
      </c>
      <c r="P1228">
        <v>0.28999999999999998</v>
      </c>
      <c r="Q1228" s="2">
        <v>8.7400000000000005E-2</v>
      </c>
      <c r="R1228" s="2">
        <v>0.26250000000000001</v>
      </c>
      <c r="S1228" s="2">
        <v>0.23619999999999999</v>
      </c>
      <c r="T1228">
        <v>1</v>
      </c>
      <c r="U1228" s="1">
        <v>45883.354166666664</v>
      </c>
      <c r="V1228">
        <v>132.96</v>
      </c>
      <c r="W1228">
        <v>389.33</v>
      </c>
      <c r="X1228">
        <v>533.72</v>
      </c>
      <c r="Y1228" s="3">
        <f>DATE(YEAR(U1228), MONTH(U1228), DAY(U1228))</f>
        <v>45883</v>
      </c>
      <c r="Z1228" t="str">
        <f>IF(TEXT(U1228, "hh:mm") = "00:00", "08:30", TEXT(U1228, "hh:mm"))</f>
        <v>08:30</v>
      </c>
      <c r="AA1228" s="3">
        <f>WORKDAY(AB1228,-1,[1]USHolidays!$B$2:$B$11)</f>
        <v>45881</v>
      </c>
      <c r="AB1228" s="3">
        <f>IF(WEEKDAY(Y1228,2)=6,Y1228-1,IF(WEEKDAY(Y1228,2)=7,Y1228-2,IF(Z1228="08:30",IF(WEEKDAY(Y1228,2)=1,Y1228-3, Y1228-1),Y1228)))</f>
        <v>45882</v>
      </c>
      <c r="AC1228" s="3">
        <f>WORKDAY(AB1228,1,[1]USHolidays!$B$2:$B$11)</f>
        <v>45883</v>
      </c>
      <c r="AD1228">
        <f>ROUND(P1228*10, 0)</f>
        <v>3</v>
      </c>
      <c r="AE1228">
        <f>ROUND(N1228*20, 0)</f>
        <v>0</v>
      </c>
      <c r="AF1228">
        <f>ROUND(O1228, 0)</f>
        <v>7</v>
      </c>
      <c r="AG1228">
        <f>IF(J1228 = "", 999, ROUND(J1228*10, 0))</f>
        <v>999</v>
      </c>
    </row>
    <row r="1229" spans="1:33" x14ac:dyDescent="0.25">
      <c r="A1229">
        <v>308</v>
      </c>
      <c r="B1229" t="s">
        <v>690</v>
      </c>
      <c r="C1229" t="s">
        <v>689</v>
      </c>
      <c r="D1229" t="s">
        <v>60</v>
      </c>
      <c r="E1229" t="s">
        <v>94</v>
      </c>
      <c r="F1229" t="s">
        <v>688</v>
      </c>
      <c r="G1229" t="s">
        <v>11</v>
      </c>
      <c r="H1229">
        <v>11342.23</v>
      </c>
      <c r="I1229">
        <v>16.95</v>
      </c>
      <c r="K1229">
        <v>9.59</v>
      </c>
      <c r="L1229">
        <v>0.62</v>
      </c>
      <c r="M1229" s="2">
        <v>5.2699999999999997E-2</v>
      </c>
      <c r="N1229" s="2">
        <v>7.7000000000000002E-3</v>
      </c>
      <c r="O1229">
        <v>3.97</v>
      </c>
      <c r="P1229">
        <v>0.85</v>
      </c>
      <c r="Q1229" s="2">
        <v>0.1166</v>
      </c>
      <c r="R1229" s="2">
        <v>0.15790000000000001</v>
      </c>
      <c r="S1229" s="2">
        <v>-6.6799999999999998E-2</v>
      </c>
      <c r="T1229">
        <v>1.35</v>
      </c>
      <c r="U1229" s="1">
        <v>45868.6875</v>
      </c>
      <c r="V1229">
        <v>9803.94</v>
      </c>
      <c r="W1229">
        <v>17.97</v>
      </c>
      <c r="X1229">
        <v>16.350000000000001</v>
      </c>
      <c r="Y1229" s="3">
        <f>DATE(YEAR(U1229), MONTH(U1229), DAY(U1229))</f>
        <v>45868</v>
      </c>
      <c r="Z1229" t="str">
        <f>IF(TEXT(U1229, "hh:mm") = "00:00", "08:30", TEXT(U1229, "hh:mm"))</f>
        <v>16:30</v>
      </c>
      <c r="AA1229" s="3">
        <f>WORKDAY(AB1229,-1,[1]USHolidays!$B$2:$B$11)</f>
        <v>45867</v>
      </c>
      <c r="AB1229" s="3">
        <f>IF(WEEKDAY(Y1229,2)=6,Y1229-1,IF(WEEKDAY(Y1229,2)=7,Y1229-2,IF(Z1229="08:30",IF(WEEKDAY(Y1229,2)=1,Y1229-3, Y1229-1),Y1229)))</f>
        <v>45868</v>
      </c>
      <c r="AC1229" s="3">
        <f>WORKDAY(AB1229,1,[1]USHolidays!$B$2:$B$11)</f>
        <v>45869</v>
      </c>
      <c r="AD1229">
        <f>ROUND(P1229*10, 0)</f>
        <v>9</v>
      </c>
      <c r="AE1229">
        <f>ROUND(N1229*20, 0)</f>
        <v>0</v>
      </c>
      <c r="AF1229">
        <f>ROUND(O1229, 0)</f>
        <v>4</v>
      </c>
      <c r="AG1229">
        <f>IF(J1229 = "", 999, ROUND(J1229*10, 0))</f>
        <v>999</v>
      </c>
    </row>
    <row r="1230" spans="1:33" x14ac:dyDescent="0.25">
      <c r="A1230">
        <v>17</v>
      </c>
      <c r="B1230" t="s">
        <v>687</v>
      </c>
      <c r="C1230" t="s">
        <v>686</v>
      </c>
      <c r="D1230" t="s">
        <v>60</v>
      </c>
      <c r="E1230" t="s">
        <v>25</v>
      </c>
      <c r="F1230" t="s">
        <v>152</v>
      </c>
      <c r="G1230" t="s">
        <v>11</v>
      </c>
      <c r="H1230">
        <v>89587.76</v>
      </c>
      <c r="I1230">
        <v>21.04</v>
      </c>
      <c r="J1230">
        <v>1.5</v>
      </c>
      <c r="K1230">
        <v>-4.43</v>
      </c>
      <c r="L1230">
        <v>11.57</v>
      </c>
      <c r="M1230" s="2">
        <v>1.55E-2</v>
      </c>
      <c r="N1230" s="2">
        <v>7.6E-3</v>
      </c>
      <c r="O1230">
        <v>2.48</v>
      </c>
      <c r="P1230">
        <v>0</v>
      </c>
      <c r="Q1230" s="2">
        <v>4.6300000000000001E-2</v>
      </c>
      <c r="R1230" s="2">
        <v>0.16</v>
      </c>
      <c r="S1230" s="2">
        <v>0.1452</v>
      </c>
      <c r="T1230">
        <v>1</v>
      </c>
      <c r="U1230" s="1">
        <v>45897.6875</v>
      </c>
      <c r="V1230">
        <v>5456.86</v>
      </c>
      <c r="W1230">
        <v>146.6</v>
      </c>
      <c r="X1230">
        <v>131.97</v>
      </c>
      <c r="Y1230" s="3">
        <f>DATE(YEAR(U1230), MONTH(U1230), DAY(U1230))</f>
        <v>45897</v>
      </c>
      <c r="Z1230" t="str">
        <f>IF(TEXT(U1230, "hh:mm") = "00:00", "08:30", TEXT(U1230, "hh:mm"))</f>
        <v>16:30</v>
      </c>
      <c r="AA1230" s="3">
        <f>WORKDAY(AB1230,-1,[1]USHolidays!$B$2:$B$11)</f>
        <v>45896</v>
      </c>
      <c r="AB1230" s="3">
        <f>IF(WEEKDAY(Y1230,2)=6,Y1230-1,IF(WEEKDAY(Y1230,2)=7,Y1230-2,IF(Z1230="08:30",IF(WEEKDAY(Y1230,2)=1,Y1230-3, Y1230-1),Y1230)))</f>
        <v>45897</v>
      </c>
      <c r="AC1230" s="3">
        <f>WORKDAY(AB1230,1,[1]USHolidays!$B$2:$B$11)</f>
        <v>45898</v>
      </c>
      <c r="AD1230">
        <f>ROUND(P1230*10, 0)</f>
        <v>0</v>
      </c>
      <c r="AE1230">
        <f>ROUND(N1230*20, 0)</f>
        <v>0</v>
      </c>
      <c r="AF1230">
        <f>ROUND(O1230, 0)</f>
        <v>2</v>
      </c>
      <c r="AG1230">
        <f>IF(J1230 = "", 999, ROUND(J1230*10, 0))</f>
        <v>15</v>
      </c>
    </row>
    <row r="1231" spans="1:33" x14ac:dyDescent="0.25">
      <c r="A1231">
        <v>337</v>
      </c>
      <c r="B1231" t="s">
        <v>685</v>
      </c>
      <c r="C1231" t="s">
        <v>684</v>
      </c>
      <c r="D1231" t="s">
        <v>3</v>
      </c>
      <c r="E1231" t="s">
        <v>2</v>
      </c>
      <c r="F1231" t="s">
        <v>1</v>
      </c>
      <c r="G1231" t="s">
        <v>500</v>
      </c>
      <c r="H1231">
        <v>47131.55</v>
      </c>
      <c r="I1231">
        <v>12.15</v>
      </c>
      <c r="J1231">
        <v>2.4500000000000002</v>
      </c>
      <c r="K1231">
        <v>59.97</v>
      </c>
      <c r="L1231">
        <v>20.41</v>
      </c>
      <c r="M1231" s="2">
        <v>4.3299999999999998E-2</v>
      </c>
      <c r="N1231" s="2">
        <v>7.1000000000000004E-3</v>
      </c>
      <c r="O1231">
        <v>4.75</v>
      </c>
      <c r="P1231">
        <v>0.98</v>
      </c>
      <c r="Q1231" s="2">
        <v>2.9499999999999998E-2</v>
      </c>
      <c r="R1231" s="2">
        <v>0.1724</v>
      </c>
      <c r="S1231" s="2">
        <v>0.21229999999999999</v>
      </c>
      <c r="T1231">
        <v>0.53</v>
      </c>
      <c r="U1231" s="1">
        <v>45875.6875</v>
      </c>
      <c r="V1231">
        <v>973.57</v>
      </c>
      <c r="W1231">
        <v>33.33</v>
      </c>
      <c r="X1231">
        <v>34.61</v>
      </c>
      <c r="Y1231" s="3">
        <f>DATE(YEAR(U1231), MONTH(U1231), DAY(U1231))</f>
        <v>45875</v>
      </c>
      <c r="Z1231" t="str">
        <f>IF(TEXT(U1231, "hh:mm") = "00:00", "08:30", TEXT(U1231, "hh:mm"))</f>
        <v>16:30</v>
      </c>
      <c r="AA1231" s="3">
        <f>WORKDAY(AB1231,-1,[1]USHolidays!$B$2:$B$11)</f>
        <v>45874</v>
      </c>
      <c r="AB1231" s="3">
        <f>IF(WEEKDAY(Y1231,2)=6,Y1231-1,IF(WEEKDAY(Y1231,2)=7,Y1231-2,IF(Z1231="08:30",IF(WEEKDAY(Y1231,2)=1,Y1231-3, Y1231-1),Y1231)))</f>
        <v>45875</v>
      </c>
      <c r="AC1231" s="3">
        <f>WORKDAY(AB1231,1,[1]USHolidays!$B$2:$B$11)</f>
        <v>45876</v>
      </c>
      <c r="AD1231">
        <f>ROUND(P1231*10, 0)</f>
        <v>10</v>
      </c>
      <c r="AE1231">
        <f>ROUND(N1231*20, 0)</f>
        <v>0</v>
      </c>
      <c r="AF1231">
        <f>ROUND(O1231, 0)</f>
        <v>5</v>
      </c>
      <c r="AG1231">
        <f>IF(J1231 = "", 999, ROUND(J1231*10, 0))</f>
        <v>25</v>
      </c>
    </row>
    <row r="1232" spans="1:33" x14ac:dyDescent="0.25">
      <c r="A1232">
        <v>352</v>
      </c>
      <c r="B1232" t="s">
        <v>683</v>
      </c>
      <c r="C1232" t="s">
        <v>682</v>
      </c>
      <c r="D1232" t="s">
        <v>359</v>
      </c>
      <c r="E1232" t="s">
        <v>47</v>
      </c>
      <c r="F1232" t="s">
        <v>46</v>
      </c>
      <c r="G1232" t="s">
        <v>11</v>
      </c>
      <c r="H1232">
        <v>33328.54</v>
      </c>
      <c r="K1232">
        <v>41.56</v>
      </c>
      <c r="L1232">
        <v>2.17</v>
      </c>
      <c r="M1232" s="2">
        <v>5.6899999999999999E-2</v>
      </c>
      <c r="N1232" s="2">
        <v>6.8999999999999999E-3</v>
      </c>
      <c r="O1232">
        <v>3.83</v>
      </c>
      <c r="P1232">
        <v>0.51</v>
      </c>
      <c r="Q1232" s="2">
        <v>-0.20830000000000001</v>
      </c>
      <c r="R1232" s="2">
        <v>-3.2300000000000002E-2</v>
      </c>
      <c r="S1232" s="2">
        <v>-8.3000000000000004E-2</v>
      </c>
      <c r="T1232">
        <v>0.21</v>
      </c>
      <c r="U1232" s="1">
        <v>45868.354166666664</v>
      </c>
      <c r="V1232">
        <v>14555.51</v>
      </c>
      <c r="W1232">
        <v>29.18</v>
      </c>
      <c r="X1232">
        <v>28.16</v>
      </c>
      <c r="Y1232" s="3">
        <f>DATE(YEAR(U1232), MONTH(U1232), DAY(U1232))</f>
        <v>45868</v>
      </c>
      <c r="Z1232" t="str">
        <f>IF(TEXT(U1232, "hh:mm") = "00:00", "08:30", TEXT(U1232, "hh:mm"))</f>
        <v>08:30</v>
      </c>
      <c r="AA1232" s="3">
        <f>WORKDAY(AB1232,-1,[1]USHolidays!$B$2:$B$11)</f>
        <v>45866</v>
      </c>
      <c r="AB1232" s="3">
        <f>IF(WEEKDAY(Y1232,2)=6,Y1232-1,IF(WEEKDAY(Y1232,2)=7,Y1232-2,IF(Z1232="08:30",IF(WEEKDAY(Y1232,2)=1,Y1232-3, Y1232-1),Y1232)))</f>
        <v>45867</v>
      </c>
      <c r="AC1232" s="3">
        <f>WORKDAY(AB1232,1,[1]USHolidays!$B$2:$B$11)</f>
        <v>45868</v>
      </c>
      <c r="AD1232">
        <f>ROUND(P1232*10, 0)</f>
        <v>5</v>
      </c>
      <c r="AE1232">
        <f>ROUND(N1232*20, 0)</f>
        <v>0</v>
      </c>
      <c r="AF1232">
        <f>ROUND(O1232, 0)</f>
        <v>4</v>
      </c>
      <c r="AG1232">
        <f>IF(J1232 = "", 999, ROUND(J1232*10, 0))</f>
        <v>999</v>
      </c>
    </row>
    <row r="1233" spans="1:33" x14ac:dyDescent="0.25">
      <c r="A1233">
        <v>87</v>
      </c>
      <c r="B1233" t="s">
        <v>681</v>
      </c>
      <c r="C1233" t="s">
        <v>680</v>
      </c>
      <c r="D1233" t="s">
        <v>60</v>
      </c>
      <c r="E1233" t="s">
        <v>2</v>
      </c>
      <c r="F1233" t="s">
        <v>441</v>
      </c>
      <c r="G1233" t="s">
        <v>11</v>
      </c>
      <c r="H1233">
        <v>14622.56</v>
      </c>
      <c r="I1233">
        <v>25.09</v>
      </c>
      <c r="J1233">
        <v>2.08</v>
      </c>
      <c r="K1233">
        <v>19.14</v>
      </c>
      <c r="L1233">
        <v>1.1100000000000001</v>
      </c>
      <c r="M1233" s="2">
        <v>1.49E-2</v>
      </c>
      <c r="N1233" s="2">
        <v>5.8999999999999999E-3</v>
      </c>
      <c r="O1233">
        <v>2.5299999999999998</v>
      </c>
      <c r="P1233">
        <v>1.42</v>
      </c>
      <c r="Q1233" s="2">
        <v>0.05</v>
      </c>
      <c r="R1233" s="2">
        <v>7.7000000000000002E-3</v>
      </c>
      <c r="S1233" s="2">
        <v>-2.5399999999999999E-2</v>
      </c>
      <c r="T1233">
        <v>1.07</v>
      </c>
      <c r="U1233" s="1">
        <v>45874.354166666664</v>
      </c>
      <c r="V1233">
        <v>2531.48</v>
      </c>
      <c r="W1233">
        <v>65.17</v>
      </c>
      <c r="X1233">
        <v>53.73</v>
      </c>
      <c r="Y1233" s="3">
        <f>DATE(YEAR(U1233), MONTH(U1233), DAY(U1233))</f>
        <v>45874</v>
      </c>
      <c r="Z1233" t="str">
        <f>IF(TEXT(U1233, "hh:mm") = "00:00", "08:30", TEXT(U1233, "hh:mm"))</f>
        <v>08:30</v>
      </c>
      <c r="AA1233" s="3">
        <f>WORKDAY(AB1233,-1,[1]USHolidays!$B$2:$B$11)</f>
        <v>45870</v>
      </c>
      <c r="AB1233" s="3">
        <f>IF(WEEKDAY(Y1233,2)=6,Y1233-1,IF(WEEKDAY(Y1233,2)=7,Y1233-2,IF(Z1233="08:30",IF(WEEKDAY(Y1233,2)=1,Y1233-3, Y1233-1),Y1233)))</f>
        <v>45873</v>
      </c>
      <c r="AC1233" s="3">
        <f>WORKDAY(AB1233,1,[1]USHolidays!$B$2:$B$11)</f>
        <v>45874</v>
      </c>
      <c r="AD1233">
        <f>ROUND(P1233*10, 0)</f>
        <v>14</v>
      </c>
      <c r="AE1233">
        <f>ROUND(N1233*20, 0)</f>
        <v>0</v>
      </c>
      <c r="AF1233">
        <f>ROUND(O1233, 0)</f>
        <v>3</v>
      </c>
      <c r="AG1233">
        <f>IF(J1233 = "", 999, ROUND(J1233*10, 0))</f>
        <v>21</v>
      </c>
    </row>
    <row r="1234" spans="1:33" x14ac:dyDescent="0.25">
      <c r="A1234">
        <v>538</v>
      </c>
      <c r="B1234" t="s">
        <v>679</v>
      </c>
      <c r="C1234" t="s">
        <v>678</v>
      </c>
      <c r="D1234" t="s">
        <v>17</v>
      </c>
      <c r="E1234" t="s">
        <v>94</v>
      </c>
      <c r="F1234" t="s">
        <v>677</v>
      </c>
      <c r="G1234" t="s">
        <v>11</v>
      </c>
      <c r="H1234">
        <v>3207.37</v>
      </c>
      <c r="I1234">
        <v>31.66</v>
      </c>
      <c r="K1234">
        <v>3.23</v>
      </c>
      <c r="L1234">
        <v>0.17</v>
      </c>
      <c r="M1234" s="2">
        <v>7.1800000000000003E-2</v>
      </c>
      <c r="N1234" s="2">
        <v>5.4000000000000003E-3</v>
      </c>
      <c r="O1234">
        <v>11.67</v>
      </c>
      <c r="P1234">
        <v>6.17</v>
      </c>
      <c r="Q1234" s="2">
        <v>5.5E-2</v>
      </c>
      <c r="R1234" s="2">
        <v>0.21929999999999999</v>
      </c>
      <c r="S1234" s="2">
        <v>5.5300000000000002E-2</v>
      </c>
      <c r="T1234">
        <v>1.87</v>
      </c>
      <c r="U1234" s="1">
        <v>45874.6875</v>
      </c>
      <c r="V1234">
        <v>1449.67</v>
      </c>
      <c r="W1234">
        <v>19.5</v>
      </c>
      <c r="X1234">
        <v>19.18</v>
      </c>
      <c r="Y1234" s="3">
        <f>DATE(YEAR(U1234), MONTH(U1234), DAY(U1234))</f>
        <v>45874</v>
      </c>
      <c r="Z1234" t="str">
        <f>IF(TEXT(U1234, "hh:mm") = "00:00", "08:30", TEXT(U1234, "hh:mm"))</f>
        <v>16:30</v>
      </c>
      <c r="AA1234" s="3">
        <f>WORKDAY(AB1234,-1,[1]USHolidays!$B$2:$B$11)</f>
        <v>45873</v>
      </c>
      <c r="AB1234" s="3">
        <f>IF(WEEKDAY(Y1234,2)=6,Y1234-1,IF(WEEKDAY(Y1234,2)=7,Y1234-2,IF(Z1234="08:30",IF(WEEKDAY(Y1234,2)=1,Y1234-3, Y1234-1),Y1234)))</f>
        <v>45874</v>
      </c>
      <c r="AC1234" s="3">
        <f>WORKDAY(AB1234,1,[1]USHolidays!$B$2:$B$11)</f>
        <v>45875</v>
      </c>
      <c r="AD1234">
        <f>ROUND(P1234*10, 0)</f>
        <v>62</v>
      </c>
      <c r="AE1234">
        <f>ROUND(N1234*20, 0)</f>
        <v>0</v>
      </c>
      <c r="AF1234">
        <f>ROUND(O1234, 0)</f>
        <v>12</v>
      </c>
      <c r="AG1234">
        <f>IF(J1234 = "", 999, ROUND(J1234*10, 0))</f>
        <v>999</v>
      </c>
    </row>
    <row r="1235" spans="1:33" x14ac:dyDescent="0.25">
      <c r="A1235">
        <v>179</v>
      </c>
      <c r="B1235" t="s">
        <v>676</v>
      </c>
      <c r="C1235" t="s">
        <v>675</v>
      </c>
      <c r="D1235" t="s">
        <v>3</v>
      </c>
      <c r="E1235" t="s">
        <v>29</v>
      </c>
      <c r="F1235" t="s">
        <v>84</v>
      </c>
      <c r="G1235" t="s">
        <v>11</v>
      </c>
      <c r="H1235">
        <v>7275.09</v>
      </c>
      <c r="I1235">
        <v>28.66</v>
      </c>
      <c r="J1235">
        <v>4.5599999999999996</v>
      </c>
      <c r="K1235">
        <v>26.79</v>
      </c>
      <c r="L1235">
        <v>7.81</v>
      </c>
      <c r="M1235" s="2">
        <v>1.7000000000000001E-2</v>
      </c>
      <c r="N1235" s="2">
        <v>5.1000000000000004E-3</v>
      </c>
      <c r="O1235">
        <v>4</v>
      </c>
      <c r="P1235">
        <v>0.02</v>
      </c>
      <c r="Q1235" s="2">
        <v>0.19439999999999999</v>
      </c>
      <c r="R1235" s="2">
        <v>-8.8000000000000005E-3</v>
      </c>
      <c r="S1235" s="2">
        <v>-3.0300000000000001E-2</v>
      </c>
      <c r="T1235">
        <v>0.9</v>
      </c>
      <c r="U1235" s="1">
        <v>45869.6875</v>
      </c>
      <c r="V1235">
        <v>361.77</v>
      </c>
      <c r="W1235">
        <v>97.5</v>
      </c>
      <c r="X1235">
        <v>75.73</v>
      </c>
      <c r="Y1235" s="3">
        <f>DATE(YEAR(U1235), MONTH(U1235), DAY(U1235))</f>
        <v>45869</v>
      </c>
      <c r="Z1235" t="str">
        <f>IF(TEXT(U1235, "hh:mm") = "00:00", "08:30", TEXT(U1235, "hh:mm"))</f>
        <v>16:30</v>
      </c>
      <c r="AA1235" s="3">
        <f>WORKDAY(AB1235,-1,[1]USHolidays!$B$2:$B$11)</f>
        <v>45868</v>
      </c>
      <c r="AB1235" s="3">
        <f>IF(WEEKDAY(Y1235,2)=6,Y1235-1,IF(WEEKDAY(Y1235,2)=7,Y1235-2,IF(Z1235="08:30",IF(WEEKDAY(Y1235,2)=1,Y1235-3, Y1235-1),Y1235)))</f>
        <v>45869</v>
      </c>
      <c r="AC1235" s="3">
        <f>WORKDAY(AB1235,1,[1]USHolidays!$B$2:$B$11)</f>
        <v>45870</v>
      </c>
      <c r="AD1235">
        <f>ROUND(P1235*10, 0)</f>
        <v>0</v>
      </c>
      <c r="AE1235">
        <f>ROUND(N1235*20, 0)</f>
        <v>0</v>
      </c>
      <c r="AF1235">
        <f>ROUND(O1235, 0)</f>
        <v>4</v>
      </c>
      <c r="AG1235">
        <f>IF(J1235 = "", 999, ROUND(J1235*10, 0))</f>
        <v>46</v>
      </c>
    </row>
    <row r="1236" spans="1:33" x14ac:dyDescent="0.25">
      <c r="A1236">
        <v>605</v>
      </c>
      <c r="B1236" t="s">
        <v>674</v>
      </c>
      <c r="C1236" t="s">
        <v>673</v>
      </c>
      <c r="D1236" t="s">
        <v>17</v>
      </c>
      <c r="E1236" t="s">
        <v>29</v>
      </c>
      <c r="F1236" t="s">
        <v>672</v>
      </c>
      <c r="G1236" t="s">
        <v>11</v>
      </c>
      <c r="H1236">
        <v>2038.69</v>
      </c>
      <c r="I1236">
        <v>15.36</v>
      </c>
      <c r="K1236">
        <v>12.92</v>
      </c>
      <c r="L1236">
        <v>2.88</v>
      </c>
      <c r="M1236" s="2">
        <v>4.6800000000000001E-2</v>
      </c>
      <c r="N1236" s="2">
        <v>4.8999999999999998E-3</v>
      </c>
      <c r="O1236">
        <v>3.7</v>
      </c>
      <c r="P1236">
        <v>5.33</v>
      </c>
      <c r="Q1236" s="2">
        <v>4.7899999999999998E-2</v>
      </c>
      <c r="R1236" s="2">
        <v>-2.8E-3</v>
      </c>
      <c r="S1236" s="2">
        <v>-0.2883</v>
      </c>
      <c r="T1236">
        <v>1.49</v>
      </c>
      <c r="U1236" s="1">
        <v>45869.354166666664</v>
      </c>
      <c r="V1236">
        <v>596.79</v>
      </c>
      <c r="W1236">
        <v>26.5</v>
      </c>
      <c r="X1236">
        <v>24.98</v>
      </c>
      <c r="Y1236" s="3">
        <f>DATE(YEAR(U1236), MONTH(U1236), DAY(U1236))</f>
        <v>45869</v>
      </c>
      <c r="Z1236" t="str">
        <f>IF(TEXT(U1236, "hh:mm") = "00:00", "08:30", TEXT(U1236, "hh:mm"))</f>
        <v>08:30</v>
      </c>
      <c r="AA1236" s="3">
        <f>WORKDAY(AB1236,-1,[1]USHolidays!$B$2:$B$11)</f>
        <v>45867</v>
      </c>
      <c r="AB1236" s="3">
        <f>IF(WEEKDAY(Y1236,2)=6,Y1236-1,IF(WEEKDAY(Y1236,2)=7,Y1236-2,IF(Z1236="08:30",IF(WEEKDAY(Y1236,2)=1,Y1236-3, Y1236-1),Y1236)))</f>
        <v>45868</v>
      </c>
      <c r="AC1236" s="3">
        <f>WORKDAY(AB1236,1,[1]USHolidays!$B$2:$B$11)</f>
        <v>45869</v>
      </c>
      <c r="AD1236">
        <f>ROUND(P1236*10, 0)</f>
        <v>53</v>
      </c>
      <c r="AE1236">
        <f>ROUND(N1236*20, 0)</f>
        <v>0</v>
      </c>
      <c r="AF1236">
        <f>ROUND(O1236, 0)</f>
        <v>4</v>
      </c>
      <c r="AG1236">
        <f>IF(J1236 = "", 999, ROUND(J1236*10, 0))</f>
        <v>999</v>
      </c>
    </row>
    <row r="1237" spans="1:33" x14ac:dyDescent="0.25">
      <c r="A1237">
        <v>25</v>
      </c>
      <c r="B1237" t="s">
        <v>671</v>
      </c>
      <c r="C1237" t="s">
        <v>670</v>
      </c>
      <c r="D1237" t="s">
        <v>3</v>
      </c>
      <c r="E1237" t="s">
        <v>119</v>
      </c>
      <c r="F1237" t="s">
        <v>516</v>
      </c>
      <c r="G1237" t="s">
        <v>11</v>
      </c>
      <c r="H1237">
        <v>11225.73</v>
      </c>
      <c r="I1237">
        <v>14.77</v>
      </c>
      <c r="J1237">
        <v>3.29</v>
      </c>
      <c r="K1237">
        <v>54.16</v>
      </c>
      <c r="M1237" s="2">
        <v>4.9000000000000002E-2</v>
      </c>
      <c r="N1237" s="2">
        <v>4.7999999999999996E-3</v>
      </c>
      <c r="O1237">
        <v>3.61</v>
      </c>
      <c r="P1237">
        <v>0.37</v>
      </c>
      <c r="Q1237" s="2">
        <v>9.2399999999999996E-2</v>
      </c>
      <c r="R1237" s="2">
        <v>0.10879999999999999</v>
      </c>
      <c r="S1237" s="2">
        <v>-1.1999999999999999E-3</v>
      </c>
      <c r="T1237">
        <v>0.72</v>
      </c>
      <c r="U1237" s="1">
        <v>45874.6875</v>
      </c>
      <c r="V1237">
        <v>492.48</v>
      </c>
      <c r="W1237">
        <v>130.6</v>
      </c>
      <c r="X1237">
        <v>134.61000000000001</v>
      </c>
      <c r="Y1237" s="3">
        <f>DATE(YEAR(U1237), MONTH(U1237), DAY(U1237))</f>
        <v>45874</v>
      </c>
      <c r="Z1237" t="str">
        <f>IF(TEXT(U1237, "hh:mm") = "00:00", "08:30", TEXT(U1237, "hh:mm"))</f>
        <v>16:30</v>
      </c>
      <c r="AA1237" s="3">
        <f>WORKDAY(AB1237,-1,[1]USHolidays!$B$2:$B$11)</f>
        <v>45873</v>
      </c>
      <c r="AB1237" s="3">
        <f>IF(WEEKDAY(Y1237,2)=6,Y1237-1,IF(WEEKDAY(Y1237,2)=7,Y1237-2,IF(Z1237="08:30",IF(WEEKDAY(Y1237,2)=1,Y1237-3, Y1237-1),Y1237)))</f>
        <v>45874</v>
      </c>
      <c r="AC1237" s="3">
        <f>WORKDAY(AB1237,1,[1]USHolidays!$B$2:$B$11)</f>
        <v>45875</v>
      </c>
      <c r="AD1237">
        <f>ROUND(P1237*10, 0)</f>
        <v>4</v>
      </c>
      <c r="AE1237">
        <f>ROUND(N1237*20, 0)</f>
        <v>0</v>
      </c>
      <c r="AF1237">
        <f>ROUND(O1237, 0)</f>
        <v>4</v>
      </c>
      <c r="AG1237">
        <f>IF(J1237 = "", 999, ROUND(J1237*10, 0))</f>
        <v>33</v>
      </c>
    </row>
    <row r="1238" spans="1:33" x14ac:dyDescent="0.25">
      <c r="A1238">
        <v>674</v>
      </c>
      <c r="B1238" t="s">
        <v>669</v>
      </c>
      <c r="C1238" t="s">
        <v>668</v>
      </c>
      <c r="D1238" t="s">
        <v>3</v>
      </c>
      <c r="E1238" t="s">
        <v>88</v>
      </c>
      <c r="F1238" t="s">
        <v>320</v>
      </c>
      <c r="G1238" t="s">
        <v>667</v>
      </c>
      <c r="H1238">
        <v>3962.64</v>
      </c>
      <c r="K1238">
        <v>12.1</v>
      </c>
      <c r="L1238">
        <v>3.39</v>
      </c>
      <c r="N1238" s="2">
        <v>4.7999999999999996E-3</v>
      </c>
      <c r="O1238">
        <v>4.6500000000000004</v>
      </c>
      <c r="P1238">
        <v>0.91</v>
      </c>
      <c r="Q1238" s="2">
        <v>-0.1842</v>
      </c>
      <c r="R1238" s="2">
        <v>0.40400000000000003</v>
      </c>
      <c r="S1238" s="2">
        <v>0.37940000000000002</v>
      </c>
      <c r="T1238">
        <v>0.82</v>
      </c>
      <c r="U1238" s="1">
        <v>45894.354166666664</v>
      </c>
      <c r="V1238">
        <v>1258.02</v>
      </c>
      <c r="W1238">
        <v>8.77</v>
      </c>
      <c r="X1238">
        <v>6.29</v>
      </c>
      <c r="Y1238" s="3">
        <f>DATE(YEAR(U1238), MONTH(U1238), DAY(U1238))</f>
        <v>45894</v>
      </c>
      <c r="Z1238" t="str">
        <f>IF(TEXT(U1238, "hh:mm") = "00:00", "08:30", TEXT(U1238, "hh:mm"))</f>
        <v>08:30</v>
      </c>
      <c r="AA1238" s="3">
        <f>WORKDAY(AB1238,-1,[1]USHolidays!$B$2:$B$11)</f>
        <v>45890</v>
      </c>
      <c r="AB1238" s="3">
        <f>IF(WEEKDAY(Y1238,2)=6,Y1238-1,IF(WEEKDAY(Y1238,2)=7,Y1238-2,IF(Z1238="08:30",IF(WEEKDAY(Y1238,2)=1,Y1238-3, Y1238-1),Y1238)))</f>
        <v>45891</v>
      </c>
      <c r="AC1238" s="3">
        <f>WORKDAY(AB1238,1,[1]USHolidays!$B$2:$B$11)</f>
        <v>45894</v>
      </c>
      <c r="AD1238">
        <f>ROUND(P1238*10, 0)</f>
        <v>9</v>
      </c>
      <c r="AE1238">
        <f>ROUND(N1238*20, 0)</f>
        <v>0</v>
      </c>
      <c r="AF1238">
        <f>ROUND(O1238, 0)</f>
        <v>5</v>
      </c>
      <c r="AG1238">
        <f>IF(J1238 = "", 999, ROUND(J1238*10, 0))</f>
        <v>999</v>
      </c>
    </row>
    <row r="1239" spans="1:33" x14ac:dyDescent="0.25">
      <c r="A1239">
        <v>292</v>
      </c>
      <c r="B1239" t="s">
        <v>666</v>
      </c>
      <c r="C1239" t="s">
        <v>665</v>
      </c>
      <c r="D1239" t="s">
        <v>60</v>
      </c>
      <c r="E1239" t="s">
        <v>16</v>
      </c>
      <c r="F1239" t="s">
        <v>15</v>
      </c>
      <c r="G1239" t="s">
        <v>11</v>
      </c>
      <c r="H1239">
        <v>18995.98</v>
      </c>
      <c r="I1239">
        <v>10.42</v>
      </c>
      <c r="K1239">
        <v>12.32</v>
      </c>
      <c r="L1239">
        <v>2.39</v>
      </c>
      <c r="M1239" s="2">
        <v>3.0700000000000002E-2</v>
      </c>
      <c r="N1239" s="2">
        <v>4.7000000000000002E-3</v>
      </c>
      <c r="O1239">
        <v>2.29</v>
      </c>
      <c r="P1239">
        <v>0.81</v>
      </c>
      <c r="Q1239" s="2">
        <v>8.3699999999999997E-2</v>
      </c>
      <c r="R1239" s="2">
        <v>0.1241</v>
      </c>
      <c r="S1239" s="2">
        <v>-0.18060000000000001</v>
      </c>
      <c r="T1239">
        <v>1.1299999999999999</v>
      </c>
      <c r="U1239" s="1">
        <v>45860.354166666664</v>
      </c>
      <c r="V1239">
        <v>15656.21</v>
      </c>
      <c r="W1239">
        <v>26.48</v>
      </c>
      <c r="X1239">
        <v>22.28</v>
      </c>
      <c r="Y1239" s="3">
        <f>DATE(YEAR(U1239), MONTH(U1239), DAY(U1239))</f>
        <v>45860</v>
      </c>
      <c r="Z1239" t="str">
        <f>IF(TEXT(U1239, "hh:mm") = "00:00", "08:30", TEXT(U1239, "hh:mm"))</f>
        <v>08:30</v>
      </c>
      <c r="AA1239" s="3">
        <f>WORKDAY(AB1239,-1,[1]USHolidays!$B$2:$B$11)</f>
        <v>45856</v>
      </c>
      <c r="AB1239" s="3">
        <f>IF(WEEKDAY(Y1239,2)=6,Y1239-1,IF(WEEKDAY(Y1239,2)=7,Y1239-2,IF(Z1239="08:30",IF(WEEKDAY(Y1239,2)=1,Y1239-3, Y1239-1),Y1239)))</f>
        <v>45859</v>
      </c>
      <c r="AC1239" s="3">
        <f>WORKDAY(AB1239,1,[1]USHolidays!$B$2:$B$11)</f>
        <v>45860</v>
      </c>
      <c r="AD1239">
        <f>ROUND(P1239*10, 0)</f>
        <v>8</v>
      </c>
      <c r="AE1239">
        <f>ROUND(N1239*20, 0)</f>
        <v>0</v>
      </c>
      <c r="AF1239">
        <f>ROUND(O1239, 0)</f>
        <v>2</v>
      </c>
      <c r="AG1239">
        <f>IF(J1239 = "", 999, ROUND(J1239*10, 0))</f>
        <v>999</v>
      </c>
    </row>
    <row r="1240" spans="1:33" x14ac:dyDescent="0.25">
      <c r="A1240">
        <v>402</v>
      </c>
      <c r="B1240" t="s">
        <v>664</v>
      </c>
      <c r="C1240" t="s">
        <v>663</v>
      </c>
      <c r="D1240" t="s">
        <v>17</v>
      </c>
      <c r="E1240" t="s">
        <v>2</v>
      </c>
      <c r="F1240" t="s">
        <v>81</v>
      </c>
      <c r="G1240" t="s">
        <v>11</v>
      </c>
      <c r="H1240">
        <v>4302</v>
      </c>
      <c r="I1240">
        <v>17.260000000000002</v>
      </c>
      <c r="J1240">
        <v>1.68</v>
      </c>
      <c r="K1240">
        <v>8.9700000000000006</v>
      </c>
      <c r="L1240">
        <v>1.93</v>
      </c>
      <c r="M1240" s="2">
        <v>2.76E-2</v>
      </c>
      <c r="N1240" s="2">
        <v>4.7000000000000002E-3</v>
      </c>
      <c r="O1240">
        <v>5.01</v>
      </c>
      <c r="P1240">
        <v>3.07</v>
      </c>
      <c r="Q1240" s="2">
        <v>9.4700000000000006E-2</v>
      </c>
      <c r="R1240" s="2">
        <v>0.09</v>
      </c>
      <c r="S1240" s="2">
        <v>-9.3700000000000006E-2</v>
      </c>
      <c r="T1240">
        <v>1.08</v>
      </c>
      <c r="U1240" s="1">
        <v>45876.354166666664</v>
      </c>
      <c r="V1240">
        <v>723.84</v>
      </c>
      <c r="W1240">
        <v>81.17</v>
      </c>
      <c r="X1240">
        <v>77.41</v>
      </c>
      <c r="Y1240" s="3">
        <f>DATE(YEAR(U1240), MONTH(U1240), DAY(U1240))</f>
        <v>45876</v>
      </c>
      <c r="Z1240" t="str">
        <f>IF(TEXT(U1240, "hh:mm") = "00:00", "08:30", TEXT(U1240, "hh:mm"))</f>
        <v>08:30</v>
      </c>
      <c r="AA1240" s="3">
        <f>WORKDAY(AB1240,-1,[1]USHolidays!$B$2:$B$11)</f>
        <v>45874</v>
      </c>
      <c r="AB1240" s="3">
        <f>IF(WEEKDAY(Y1240,2)=6,Y1240-1,IF(WEEKDAY(Y1240,2)=7,Y1240-2,IF(Z1240="08:30",IF(WEEKDAY(Y1240,2)=1,Y1240-3, Y1240-1),Y1240)))</f>
        <v>45875</v>
      </c>
      <c r="AC1240" s="3">
        <f>WORKDAY(AB1240,1,[1]USHolidays!$B$2:$B$11)</f>
        <v>45876</v>
      </c>
      <c r="AD1240">
        <f>ROUND(P1240*10, 0)</f>
        <v>31</v>
      </c>
      <c r="AE1240">
        <f>ROUND(N1240*20, 0)</f>
        <v>0</v>
      </c>
      <c r="AF1240">
        <f>ROUND(O1240, 0)</f>
        <v>5</v>
      </c>
      <c r="AG1240">
        <f>IF(J1240 = "", 999, ROUND(J1240*10, 0))</f>
        <v>17</v>
      </c>
    </row>
    <row r="1241" spans="1:33" x14ac:dyDescent="0.25">
      <c r="A1241">
        <v>657</v>
      </c>
      <c r="B1241" t="s">
        <v>662</v>
      </c>
      <c r="C1241" t="s">
        <v>661</v>
      </c>
      <c r="D1241" t="s">
        <v>403</v>
      </c>
      <c r="E1241" t="s">
        <v>233</v>
      </c>
      <c r="F1241" t="s">
        <v>293</v>
      </c>
      <c r="G1241" t="s">
        <v>11</v>
      </c>
      <c r="H1241">
        <v>178266.23</v>
      </c>
      <c r="I1241">
        <v>9.82</v>
      </c>
      <c r="J1241">
        <v>2.99</v>
      </c>
      <c r="K1241">
        <v>24.44</v>
      </c>
      <c r="L1241">
        <v>0.9</v>
      </c>
      <c r="M1241" s="2">
        <v>6.4699999999999994E-2</v>
      </c>
      <c r="N1241" s="2">
        <v>4.4000000000000003E-3</v>
      </c>
      <c r="O1241">
        <v>4.83</v>
      </c>
      <c r="P1241">
        <v>1.65</v>
      </c>
      <c r="Q1241" s="2">
        <v>0.1328</v>
      </c>
      <c r="R1241" s="2">
        <v>-4.0399999999999998E-2</v>
      </c>
      <c r="S1241" s="2">
        <v>5.7299999999999997E-2</v>
      </c>
      <c r="T1241">
        <v>0.36</v>
      </c>
      <c r="U1241" s="1">
        <v>45859.354166666664</v>
      </c>
      <c r="V1241">
        <v>17372.21</v>
      </c>
      <c r="W1241">
        <v>48.23</v>
      </c>
      <c r="X1241">
        <v>42.28</v>
      </c>
      <c r="Y1241" s="3">
        <f>DATE(YEAR(U1241), MONTH(U1241), DAY(U1241))</f>
        <v>45859</v>
      </c>
      <c r="Z1241" t="str">
        <f>IF(TEXT(U1241, "hh:mm") = "00:00", "08:30", TEXT(U1241, "hh:mm"))</f>
        <v>08:30</v>
      </c>
      <c r="AA1241" s="3">
        <f>WORKDAY(AB1241,-1,[1]USHolidays!$B$2:$B$11)</f>
        <v>45855</v>
      </c>
      <c r="AB1241" s="3">
        <f>IF(WEEKDAY(Y1241,2)=6,Y1241-1,IF(WEEKDAY(Y1241,2)=7,Y1241-2,IF(Z1241="08:30",IF(WEEKDAY(Y1241,2)=1,Y1241-3, Y1241-1),Y1241)))</f>
        <v>45856</v>
      </c>
      <c r="AC1241" s="3">
        <f>WORKDAY(AB1241,1,[1]USHolidays!$B$2:$B$11)</f>
        <v>45859</v>
      </c>
      <c r="AD1241">
        <f>ROUND(P1241*10, 0)</f>
        <v>17</v>
      </c>
      <c r="AE1241">
        <f>ROUND(N1241*20, 0)</f>
        <v>0</v>
      </c>
      <c r="AF1241">
        <f>ROUND(O1241, 0)</f>
        <v>5</v>
      </c>
      <c r="AG1241">
        <f>IF(J1241 = "", 999, ROUND(J1241*10, 0))</f>
        <v>30</v>
      </c>
    </row>
    <row r="1242" spans="1:33" x14ac:dyDescent="0.25">
      <c r="A1242">
        <v>434</v>
      </c>
      <c r="B1242" t="s">
        <v>660</v>
      </c>
      <c r="C1242" t="s">
        <v>659</v>
      </c>
      <c r="D1242" t="s">
        <v>3</v>
      </c>
      <c r="E1242" t="s">
        <v>16</v>
      </c>
      <c r="F1242" t="s">
        <v>353</v>
      </c>
      <c r="G1242" t="s">
        <v>11</v>
      </c>
      <c r="H1242">
        <v>7979.89</v>
      </c>
      <c r="I1242">
        <v>201.23</v>
      </c>
      <c r="J1242">
        <v>9.39</v>
      </c>
      <c r="K1242">
        <v>30.59</v>
      </c>
      <c r="L1242">
        <v>1.01</v>
      </c>
      <c r="M1242" s="2">
        <v>2.29E-2</v>
      </c>
      <c r="N1242" s="2">
        <v>4.1000000000000003E-3</v>
      </c>
      <c r="O1242">
        <v>3.75</v>
      </c>
      <c r="P1242">
        <v>1.06</v>
      </c>
      <c r="Q1242" s="2">
        <v>2.07E-2</v>
      </c>
      <c r="R1242" s="2">
        <v>0.13739999999999999</v>
      </c>
      <c r="S1242" s="2">
        <v>0.45550000000000002</v>
      </c>
      <c r="T1242">
        <v>0.66</v>
      </c>
      <c r="U1242" s="1">
        <v>45868.6875</v>
      </c>
      <c r="V1242">
        <v>587.6</v>
      </c>
      <c r="W1242">
        <v>94.5</v>
      </c>
      <c r="X1242">
        <v>88.32</v>
      </c>
      <c r="Y1242" s="3">
        <f>DATE(YEAR(U1242), MONTH(U1242), DAY(U1242))</f>
        <v>45868</v>
      </c>
      <c r="Z1242" t="str">
        <f>IF(TEXT(U1242, "hh:mm") = "00:00", "08:30", TEXT(U1242, "hh:mm"))</f>
        <v>16:30</v>
      </c>
      <c r="AA1242" s="3">
        <f>WORKDAY(AB1242,-1,[1]USHolidays!$B$2:$B$11)</f>
        <v>45867</v>
      </c>
      <c r="AB1242" s="3">
        <f>IF(WEEKDAY(Y1242,2)=6,Y1242-1,IF(WEEKDAY(Y1242,2)=7,Y1242-2,IF(Z1242="08:30",IF(WEEKDAY(Y1242,2)=1,Y1242-3, Y1242-1),Y1242)))</f>
        <v>45868</v>
      </c>
      <c r="AC1242" s="3">
        <f>WORKDAY(AB1242,1,[1]USHolidays!$B$2:$B$11)</f>
        <v>45869</v>
      </c>
      <c r="AD1242">
        <f>ROUND(P1242*10, 0)</f>
        <v>11</v>
      </c>
      <c r="AE1242">
        <f>ROUND(N1242*20, 0)</f>
        <v>0</v>
      </c>
      <c r="AF1242">
        <f>ROUND(O1242, 0)</f>
        <v>4</v>
      </c>
      <c r="AG1242">
        <f>IF(J1242 = "", 999, ROUND(J1242*10, 0))</f>
        <v>94</v>
      </c>
    </row>
    <row r="1243" spans="1:33" x14ac:dyDescent="0.25">
      <c r="A1243">
        <v>452</v>
      </c>
      <c r="B1243" t="s">
        <v>658</v>
      </c>
      <c r="C1243" t="s">
        <v>657</v>
      </c>
      <c r="D1243" t="s">
        <v>60</v>
      </c>
      <c r="E1243" t="s">
        <v>119</v>
      </c>
      <c r="F1243" t="s">
        <v>118</v>
      </c>
      <c r="G1243" t="s">
        <v>11</v>
      </c>
      <c r="H1243">
        <v>54192.97</v>
      </c>
      <c r="I1243">
        <v>13.81</v>
      </c>
      <c r="J1243">
        <v>1.22</v>
      </c>
      <c r="K1243">
        <v>41.52</v>
      </c>
      <c r="M1243" s="2">
        <v>2.76E-2</v>
      </c>
      <c r="N1243" s="2">
        <v>3.8999999999999998E-3</v>
      </c>
      <c r="O1243">
        <v>2.48</v>
      </c>
      <c r="P1243">
        <v>0.73</v>
      </c>
      <c r="Q1243" s="2">
        <v>5.6000000000000001E-2</v>
      </c>
      <c r="R1243" s="2">
        <v>4.9299999999999997E-2</v>
      </c>
      <c r="S1243" s="2">
        <v>-4.7999999999999996E-3</v>
      </c>
      <c r="T1243">
        <v>0.85</v>
      </c>
      <c r="U1243" s="1">
        <v>45875.6875</v>
      </c>
      <c r="V1243">
        <v>3005.66</v>
      </c>
      <c r="W1243">
        <v>93.29</v>
      </c>
      <c r="X1243">
        <v>81.489999999999995</v>
      </c>
      <c r="Y1243" s="3">
        <f>DATE(YEAR(U1243), MONTH(U1243), DAY(U1243))</f>
        <v>45875</v>
      </c>
      <c r="Z1243" t="str">
        <f>IF(TEXT(U1243, "hh:mm") = "00:00", "08:30", TEXT(U1243, "hh:mm"))</f>
        <v>16:30</v>
      </c>
      <c r="AA1243" s="3">
        <f>WORKDAY(AB1243,-1,[1]USHolidays!$B$2:$B$11)</f>
        <v>45874</v>
      </c>
      <c r="AB1243" s="3">
        <f>IF(WEEKDAY(Y1243,2)=6,Y1243-1,IF(WEEKDAY(Y1243,2)=7,Y1243-2,IF(Z1243="08:30",IF(WEEKDAY(Y1243,2)=1,Y1243-3, Y1243-1),Y1243)))</f>
        <v>45875</v>
      </c>
      <c r="AC1243" s="3">
        <f>WORKDAY(AB1243,1,[1]USHolidays!$B$2:$B$11)</f>
        <v>45876</v>
      </c>
      <c r="AD1243">
        <f>ROUND(P1243*10, 0)</f>
        <v>7</v>
      </c>
      <c r="AE1243">
        <f>ROUND(N1243*20, 0)</f>
        <v>0</v>
      </c>
      <c r="AF1243">
        <f>ROUND(O1243, 0)</f>
        <v>2</v>
      </c>
      <c r="AG1243">
        <f>IF(J1243 = "", 999, ROUND(J1243*10, 0))</f>
        <v>12</v>
      </c>
    </row>
    <row r="1244" spans="1:33" x14ac:dyDescent="0.25">
      <c r="A1244">
        <v>363</v>
      </c>
      <c r="B1244" t="s">
        <v>656</v>
      </c>
      <c r="C1244" t="s">
        <v>655</v>
      </c>
      <c r="D1244" t="s">
        <v>3</v>
      </c>
      <c r="E1244" t="s">
        <v>25</v>
      </c>
      <c r="F1244" t="s">
        <v>63</v>
      </c>
      <c r="G1244" t="s">
        <v>11</v>
      </c>
      <c r="H1244">
        <v>4729.75</v>
      </c>
      <c r="I1244">
        <v>17.71</v>
      </c>
      <c r="J1244">
        <v>2.5499999999999998</v>
      </c>
      <c r="K1244">
        <v>17.239999999999998</v>
      </c>
      <c r="L1244">
        <v>3.65</v>
      </c>
      <c r="M1244" s="2">
        <v>1.66E-2</v>
      </c>
      <c r="N1244" s="2">
        <v>3.3E-3</v>
      </c>
      <c r="O1244">
        <v>4.21</v>
      </c>
      <c r="P1244">
        <v>1.03</v>
      </c>
      <c r="Q1244" s="2">
        <v>5.3E-3</v>
      </c>
      <c r="R1244" s="2">
        <v>2.18E-2</v>
      </c>
      <c r="S1244" s="2">
        <v>3.8699999999999998E-2</v>
      </c>
      <c r="U1244" s="1">
        <v>45875.6875</v>
      </c>
      <c r="V1244">
        <v>365.86</v>
      </c>
      <c r="W1244">
        <v>24.17</v>
      </c>
      <c r="X1244">
        <v>20.14</v>
      </c>
      <c r="Y1244" s="3">
        <f>DATE(YEAR(U1244), MONTH(U1244), DAY(U1244))</f>
        <v>45875</v>
      </c>
      <c r="Z1244" t="str">
        <f>IF(TEXT(U1244, "hh:mm") = "00:00", "08:30", TEXT(U1244, "hh:mm"))</f>
        <v>16:30</v>
      </c>
      <c r="AA1244" s="3">
        <f>WORKDAY(AB1244,-1,[1]USHolidays!$B$2:$B$11)</f>
        <v>45874</v>
      </c>
      <c r="AB1244" s="3">
        <f>IF(WEEKDAY(Y1244,2)=6,Y1244-1,IF(WEEKDAY(Y1244,2)=7,Y1244-2,IF(Z1244="08:30",IF(WEEKDAY(Y1244,2)=1,Y1244-3, Y1244-1),Y1244)))</f>
        <v>45875</v>
      </c>
      <c r="AC1244" s="3">
        <f>WORKDAY(AB1244,1,[1]USHolidays!$B$2:$B$11)</f>
        <v>45876</v>
      </c>
      <c r="AD1244">
        <f>ROUND(P1244*10, 0)</f>
        <v>10</v>
      </c>
      <c r="AE1244">
        <f>ROUND(N1244*20, 0)</f>
        <v>0</v>
      </c>
      <c r="AF1244">
        <f>ROUND(O1244, 0)</f>
        <v>4</v>
      </c>
      <c r="AG1244">
        <f>IF(J1244 = "", 999, ROUND(J1244*10, 0))</f>
        <v>26</v>
      </c>
    </row>
    <row r="1245" spans="1:33" x14ac:dyDescent="0.25">
      <c r="A1245">
        <v>115</v>
      </c>
      <c r="B1245" t="s">
        <v>654</v>
      </c>
      <c r="C1245" t="s">
        <v>653</v>
      </c>
      <c r="D1245" t="s">
        <v>3</v>
      </c>
      <c r="E1245" t="s">
        <v>2</v>
      </c>
      <c r="F1245" t="s">
        <v>441</v>
      </c>
      <c r="G1245" t="s">
        <v>11</v>
      </c>
      <c r="H1245">
        <v>11601.49</v>
      </c>
      <c r="I1245">
        <v>20.92</v>
      </c>
      <c r="J1245">
        <v>1.95</v>
      </c>
      <c r="K1245">
        <v>24.84</v>
      </c>
      <c r="L1245">
        <v>8.92</v>
      </c>
      <c r="M1245" s="2">
        <v>8.8999999999999999E-3</v>
      </c>
      <c r="N1245" s="2">
        <v>2.7000000000000001E-3</v>
      </c>
      <c r="O1245">
        <v>4.3</v>
      </c>
      <c r="P1245">
        <v>2.3199999999999998</v>
      </c>
      <c r="Q1245" s="2">
        <v>4.6399999999999997E-2</v>
      </c>
      <c r="R1245" s="2">
        <v>3.49E-2</v>
      </c>
      <c r="S1245" s="2">
        <v>0.2056</v>
      </c>
      <c r="T1245">
        <v>0.74</v>
      </c>
      <c r="U1245" s="1">
        <v>45859.6875</v>
      </c>
      <c r="V1245">
        <v>1168.21</v>
      </c>
      <c r="W1245">
        <v>124.23</v>
      </c>
      <c r="X1245">
        <v>99.69</v>
      </c>
      <c r="Y1245" s="3">
        <f>DATE(YEAR(U1245), MONTH(U1245), DAY(U1245))</f>
        <v>45859</v>
      </c>
      <c r="Z1245" t="str">
        <f>IF(TEXT(U1245, "hh:mm") = "00:00", "08:30", TEXT(U1245, "hh:mm"))</f>
        <v>16:30</v>
      </c>
      <c r="AA1245" s="3">
        <f>WORKDAY(AB1245,-1,[1]USHolidays!$B$2:$B$11)</f>
        <v>45856</v>
      </c>
      <c r="AB1245" s="3">
        <f>IF(WEEKDAY(Y1245,2)=6,Y1245-1,IF(WEEKDAY(Y1245,2)=7,Y1245-2,IF(Z1245="08:30",IF(WEEKDAY(Y1245,2)=1,Y1245-3, Y1245-1),Y1245)))</f>
        <v>45859</v>
      </c>
      <c r="AC1245" s="3">
        <f>WORKDAY(AB1245,1,[1]USHolidays!$B$2:$B$11)</f>
        <v>45860</v>
      </c>
      <c r="AD1245">
        <f>ROUND(P1245*10, 0)</f>
        <v>23</v>
      </c>
      <c r="AE1245">
        <f>ROUND(N1245*20, 0)</f>
        <v>0</v>
      </c>
      <c r="AF1245">
        <f>ROUND(O1245, 0)</f>
        <v>4</v>
      </c>
      <c r="AG1245">
        <f>IF(J1245 = "", 999, ROUND(J1245*10, 0))</f>
        <v>20</v>
      </c>
    </row>
    <row r="1246" spans="1:33" x14ac:dyDescent="0.25">
      <c r="A1246">
        <v>606</v>
      </c>
      <c r="B1246" t="s">
        <v>652</v>
      </c>
      <c r="C1246" t="s">
        <v>651</v>
      </c>
      <c r="D1246" t="s">
        <v>3</v>
      </c>
      <c r="E1246" t="s">
        <v>16</v>
      </c>
      <c r="F1246" t="s">
        <v>35</v>
      </c>
      <c r="G1246" t="s">
        <v>56</v>
      </c>
      <c r="H1246">
        <v>48867.42</v>
      </c>
      <c r="I1246">
        <v>15.51</v>
      </c>
      <c r="K1246">
        <v>16.829999999999998</v>
      </c>
      <c r="L1246">
        <v>1.31</v>
      </c>
      <c r="M1246" s="2">
        <v>5.2499999999999998E-2</v>
      </c>
      <c r="N1246" s="2">
        <v>2.5000000000000001E-3</v>
      </c>
      <c r="O1246">
        <v>13.94</v>
      </c>
      <c r="P1246">
        <v>2.2400000000000002</v>
      </c>
      <c r="Q1246" s="2">
        <v>0.28270000000000001</v>
      </c>
      <c r="R1246" s="2">
        <v>-6.3700000000000007E-2</v>
      </c>
      <c r="S1246" s="2">
        <v>1.0500000000000001E-2</v>
      </c>
      <c r="T1246">
        <v>0.77</v>
      </c>
      <c r="U1246" s="1">
        <v>45869.354166666664</v>
      </c>
      <c r="V1246">
        <v>2405.84</v>
      </c>
      <c r="W1246">
        <v>53.64</v>
      </c>
      <c r="X1246">
        <v>47.02</v>
      </c>
      <c r="Y1246" s="3">
        <f>DATE(YEAR(U1246), MONTH(U1246), DAY(U1246))</f>
        <v>45869</v>
      </c>
      <c r="Z1246" t="str">
        <f>IF(TEXT(U1246, "hh:mm") = "00:00", "08:30", TEXT(U1246, "hh:mm"))</f>
        <v>08:30</v>
      </c>
      <c r="AA1246" s="3">
        <f>WORKDAY(AB1246,-1,[1]USHolidays!$B$2:$B$11)</f>
        <v>45867</v>
      </c>
      <c r="AB1246" s="3">
        <f>IF(WEEKDAY(Y1246,2)=6,Y1246-1,IF(WEEKDAY(Y1246,2)=7,Y1246-2,IF(Z1246="08:30",IF(WEEKDAY(Y1246,2)=1,Y1246-3, Y1246-1),Y1246)))</f>
        <v>45868</v>
      </c>
      <c r="AC1246" s="3">
        <f>WORKDAY(AB1246,1,[1]USHolidays!$B$2:$B$11)</f>
        <v>45869</v>
      </c>
      <c r="AD1246">
        <f>ROUND(P1246*10, 0)</f>
        <v>22</v>
      </c>
      <c r="AE1246">
        <f>ROUND(N1246*20, 0)</f>
        <v>0</v>
      </c>
      <c r="AF1246">
        <f>ROUND(O1246, 0)</f>
        <v>14</v>
      </c>
      <c r="AG1246">
        <f>IF(J1246 = "", 999, ROUND(J1246*10, 0))</f>
        <v>999</v>
      </c>
    </row>
    <row r="1247" spans="1:33" x14ac:dyDescent="0.25">
      <c r="A1247">
        <v>13</v>
      </c>
      <c r="B1247" t="s">
        <v>650</v>
      </c>
      <c r="C1247" t="s">
        <v>649</v>
      </c>
      <c r="D1247" t="s">
        <v>3</v>
      </c>
      <c r="E1247" t="s">
        <v>16</v>
      </c>
      <c r="F1247" t="s">
        <v>35</v>
      </c>
      <c r="G1247" t="s">
        <v>122</v>
      </c>
      <c r="H1247">
        <v>2287.9899999999998</v>
      </c>
      <c r="I1247">
        <v>6.4</v>
      </c>
      <c r="K1247">
        <v>6.59</v>
      </c>
      <c r="L1247">
        <v>0.56000000000000005</v>
      </c>
      <c r="M1247" s="2">
        <v>1.44E-2</v>
      </c>
      <c r="N1247" s="2">
        <v>1.6999999999999999E-3</v>
      </c>
      <c r="O1247">
        <v>1.1100000000000001</v>
      </c>
      <c r="P1247">
        <v>4.21</v>
      </c>
      <c r="Q1247" s="2">
        <v>0.22689999999999999</v>
      </c>
      <c r="R1247" s="2">
        <v>-0.115</v>
      </c>
      <c r="S1247" s="2">
        <v>-0.2059</v>
      </c>
      <c r="T1247">
        <v>0.13</v>
      </c>
      <c r="U1247" s="1">
        <v>45897.354166666664</v>
      </c>
      <c r="V1247">
        <v>707.16</v>
      </c>
      <c r="W1247">
        <v>10.97</v>
      </c>
      <c r="X1247">
        <v>7.89</v>
      </c>
      <c r="Y1247" s="3">
        <f>DATE(YEAR(U1247), MONTH(U1247), DAY(U1247))</f>
        <v>45897</v>
      </c>
      <c r="Z1247" t="str">
        <f>IF(TEXT(U1247, "hh:mm") = "00:00", "08:30", TEXT(U1247, "hh:mm"))</f>
        <v>08:30</v>
      </c>
      <c r="AA1247" s="3">
        <f>WORKDAY(AB1247,-1,[1]USHolidays!$B$2:$B$11)</f>
        <v>45895</v>
      </c>
      <c r="AB1247" s="3">
        <f>IF(WEEKDAY(Y1247,2)=6,Y1247-1,IF(WEEKDAY(Y1247,2)=7,Y1247-2,IF(Z1247="08:30",IF(WEEKDAY(Y1247,2)=1,Y1247-3, Y1247-1),Y1247)))</f>
        <v>45896</v>
      </c>
      <c r="AC1247" s="3">
        <f>WORKDAY(AB1247,1,[1]USHolidays!$B$2:$B$11)</f>
        <v>45897</v>
      </c>
      <c r="AD1247">
        <f>ROUND(P1247*10, 0)</f>
        <v>42</v>
      </c>
      <c r="AE1247">
        <f>ROUND(N1247*20, 0)</f>
        <v>0</v>
      </c>
      <c r="AF1247">
        <f>ROUND(O1247, 0)</f>
        <v>1</v>
      </c>
      <c r="AG1247">
        <f>IF(J1247 = "", 999, ROUND(J1247*10, 0))</f>
        <v>999</v>
      </c>
    </row>
    <row r="1248" spans="1:33" x14ac:dyDescent="0.25">
      <c r="A1248">
        <v>209</v>
      </c>
      <c r="B1248" t="s">
        <v>648</v>
      </c>
      <c r="C1248" t="s">
        <v>647</v>
      </c>
      <c r="D1248" t="s">
        <v>60</v>
      </c>
      <c r="E1248" t="s">
        <v>51</v>
      </c>
      <c r="F1248" t="s">
        <v>274</v>
      </c>
      <c r="G1248" t="s">
        <v>11</v>
      </c>
      <c r="H1248">
        <v>52827.54</v>
      </c>
      <c r="I1248">
        <v>21.39</v>
      </c>
      <c r="J1248">
        <v>1.86</v>
      </c>
      <c r="K1248">
        <v>30.74</v>
      </c>
      <c r="L1248">
        <v>0.48</v>
      </c>
      <c r="M1248" s="2">
        <v>4.3099999999999999E-2</v>
      </c>
      <c r="N1248" s="2">
        <v>1.1999999999999999E-3</v>
      </c>
      <c r="O1248">
        <v>5.6</v>
      </c>
      <c r="P1248">
        <v>1.7</v>
      </c>
      <c r="Q1248" s="2">
        <v>0.1615</v>
      </c>
      <c r="R1248" s="2">
        <v>0.11210000000000001</v>
      </c>
      <c r="S1248" s="2">
        <v>0.14929999999999999</v>
      </c>
      <c r="T1248">
        <v>0.59</v>
      </c>
      <c r="U1248" s="1">
        <v>45870.354166666664</v>
      </c>
      <c r="V1248">
        <v>5317.8</v>
      </c>
      <c r="W1248">
        <v>61.4</v>
      </c>
      <c r="X1248">
        <v>61.9</v>
      </c>
      <c r="Y1248" s="3">
        <f>DATE(YEAR(U1248), MONTH(U1248), DAY(U1248))</f>
        <v>45870</v>
      </c>
      <c r="Z1248" t="str">
        <f>IF(TEXT(U1248, "hh:mm") = "00:00", "08:30", TEXT(U1248, "hh:mm"))</f>
        <v>08:30</v>
      </c>
      <c r="AA1248" s="3">
        <f>WORKDAY(AB1248,-1,[1]USHolidays!$B$2:$B$11)</f>
        <v>45868</v>
      </c>
      <c r="AB1248" s="3">
        <f>IF(WEEKDAY(Y1248,2)=6,Y1248-1,IF(WEEKDAY(Y1248,2)=7,Y1248-2,IF(Z1248="08:30",IF(WEEKDAY(Y1248,2)=1,Y1248-3, Y1248-1),Y1248)))</f>
        <v>45869</v>
      </c>
      <c r="AC1248" s="3">
        <f>WORKDAY(AB1248,1,[1]USHolidays!$B$2:$B$11)</f>
        <v>45870</v>
      </c>
      <c r="AD1248">
        <f>ROUND(P1248*10, 0)</f>
        <v>17</v>
      </c>
      <c r="AE1248">
        <f>ROUND(N1248*20, 0)</f>
        <v>0</v>
      </c>
      <c r="AF1248">
        <f>ROUND(O1248, 0)</f>
        <v>6</v>
      </c>
      <c r="AG1248">
        <f>IF(J1248 = "", 999, ROUND(J1248*10, 0))</f>
        <v>19</v>
      </c>
    </row>
    <row r="1249" spans="1:33" x14ac:dyDescent="0.25">
      <c r="A1249">
        <v>248</v>
      </c>
      <c r="B1249" t="s">
        <v>646</v>
      </c>
      <c r="C1249" t="s">
        <v>645</v>
      </c>
      <c r="D1249" t="s">
        <v>60</v>
      </c>
      <c r="E1249" t="s">
        <v>47</v>
      </c>
      <c r="F1249" t="s">
        <v>69</v>
      </c>
      <c r="G1249" t="s">
        <v>11</v>
      </c>
      <c r="H1249">
        <v>32832.71</v>
      </c>
      <c r="K1249">
        <v>10.74</v>
      </c>
      <c r="L1249">
        <v>8.1199999999999992</v>
      </c>
      <c r="M1249" s="2">
        <v>1.66E-2</v>
      </c>
      <c r="N1249" s="2">
        <v>4.0000000000000002E-4</v>
      </c>
      <c r="O1249">
        <v>3.07</v>
      </c>
      <c r="P1249">
        <v>2.4500000000000002</v>
      </c>
      <c r="Q1249" s="2">
        <v>-7.9299999999999995E-2</v>
      </c>
      <c r="R1249" s="2">
        <v>0.41620000000000001</v>
      </c>
      <c r="S1249" s="2">
        <v>0.2167</v>
      </c>
      <c r="T1249">
        <v>1.1499999999999999</v>
      </c>
      <c r="U1249" s="1">
        <v>45889.354166666664</v>
      </c>
      <c r="V1249">
        <v>4251.34</v>
      </c>
      <c r="W1249">
        <v>93.67</v>
      </c>
      <c r="X1249">
        <v>91.23</v>
      </c>
      <c r="Y1249" s="3">
        <f>DATE(YEAR(U1249), MONTH(U1249), DAY(U1249))</f>
        <v>45889</v>
      </c>
      <c r="Z1249" t="str">
        <f>IF(TEXT(U1249, "hh:mm") = "00:00", "08:30", TEXT(U1249, "hh:mm"))</f>
        <v>08:30</v>
      </c>
      <c r="AA1249" s="3">
        <f>WORKDAY(AB1249,-1,[1]USHolidays!$B$2:$B$11)</f>
        <v>45887</v>
      </c>
      <c r="AB1249" s="3">
        <f>IF(WEEKDAY(Y1249,2)=6,Y1249-1,IF(WEEKDAY(Y1249,2)=7,Y1249-2,IF(Z1249="08:30",IF(WEEKDAY(Y1249,2)=1,Y1249-3, Y1249-1),Y1249)))</f>
        <v>45888</v>
      </c>
      <c r="AC1249" s="3">
        <f>WORKDAY(AB1249,1,[1]USHolidays!$B$2:$B$11)</f>
        <v>45889</v>
      </c>
      <c r="AD1249">
        <f>ROUND(P1249*10, 0)</f>
        <v>25</v>
      </c>
      <c r="AE1249">
        <f>ROUND(N1249*20, 0)</f>
        <v>0</v>
      </c>
      <c r="AF1249">
        <f>ROUND(O1249, 0)</f>
        <v>3</v>
      </c>
      <c r="AG1249">
        <f>IF(J1249 = "", 999, ROUND(J1249*10, 0))</f>
        <v>999</v>
      </c>
    </row>
    <row r="1250" spans="1:33" x14ac:dyDescent="0.25">
      <c r="A1250">
        <v>183</v>
      </c>
      <c r="B1250" t="s">
        <v>644</v>
      </c>
      <c r="C1250" t="s">
        <v>643</v>
      </c>
      <c r="D1250" t="s">
        <v>60</v>
      </c>
      <c r="E1250" t="s">
        <v>88</v>
      </c>
      <c r="F1250" t="s">
        <v>642</v>
      </c>
      <c r="G1250" t="s">
        <v>11</v>
      </c>
      <c r="H1250">
        <v>16898.84</v>
      </c>
      <c r="K1250">
        <v>24.31</v>
      </c>
      <c r="L1250">
        <v>3.98</v>
      </c>
      <c r="M1250" s="2">
        <v>8.6300000000000002E-2</v>
      </c>
      <c r="N1250" s="2">
        <v>1E-4</v>
      </c>
      <c r="O1250">
        <v>2.56</v>
      </c>
      <c r="P1250">
        <v>1.05</v>
      </c>
      <c r="Q1250" s="2">
        <v>-2.3800000000000002E-2</v>
      </c>
      <c r="R1250" s="2">
        <v>-0.22070000000000001</v>
      </c>
      <c r="S1250" s="2">
        <v>-0.40589999999999998</v>
      </c>
      <c r="T1250">
        <v>0.85</v>
      </c>
      <c r="U1250" s="1">
        <v>45862.354166666664</v>
      </c>
      <c r="V1250">
        <v>12335.4</v>
      </c>
      <c r="W1250">
        <v>27.82</v>
      </c>
      <c r="X1250">
        <v>23.84</v>
      </c>
      <c r="Y1250" s="3">
        <f>DATE(YEAR(U1250), MONTH(U1250), DAY(U1250))</f>
        <v>45862</v>
      </c>
      <c r="Z1250" t="str">
        <f>IF(TEXT(U1250, "hh:mm") = "00:00", "08:30", TEXT(U1250, "hh:mm"))</f>
        <v>08:30</v>
      </c>
      <c r="AA1250" s="3">
        <f>WORKDAY(AB1250,-1,[1]USHolidays!$B$2:$B$11)</f>
        <v>45860</v>
      </c>
      <c r="AB1250" s="3">
        <f>IF(WEEKDAY(Y1250,2)=6,Y1250-1,IF(WEEKDAY(Y1250,2)=7,Y1250-2,IF(Z1250="08:30",IF(WEEKDAY(Y1250,2)=1,Y1250-3, Y1250-1),Y1250)))</f>
        <v>45861</v>
      </c>
      <c r="AC1250" s="3">
        <f>WORKDAY(AB1250,1,[1]USHolidays!$B$2:$B$11)</f>
        <v>45862</v>
      </c>
      <c r="AD1250">
        <f>ROUND(P1250*10, 0)</f>
        <v>11</v>
      </c>
      <c r="AE1250">
        <f>ROUND(N1250*20, 0)</f>
        <v>0</v>
      </c>
      <c r="AF1250">
        <f>ROUND(O1250, 0)</f>
        <v>3</v>
      </c>
      <c r="AG1250">
        <f>IF(J1250 = "", 999, ROUND(J1250*10, 0))</f>
        <v>999</v>
      </c>
    </row>
    <row r="1251" spans="1:33" x14ac:dyDescent="0.25">
      <c r="A1251">
        <v>23</v>
      </c>
      <c r="B1251" t="s">
        <v>641</v>
      </c>
      <c r="C1251" t="s">
        <v>640</v>
      </c>
      <c r="D1251" t="s">
        <v>17</v>
      </c>
      <c r="E1251" t="s">
        <v>2</v>
      </c>
      <c r="F1251" t="s">
        <v>523</v>
      </c>
      <c r="G1251" t="s">
        <v>11</v>
      </c>
      <c r="H1251">
        <v>2533.0300000000002</v>
      </c>
      <c r="K1251">
        <v>27.38</v>
      </c>
      <c r="L1251">
        <v>3.66</v>
      </c>
      <c r="N1251" s="2">
        <v>-4.0000000000000002E-4</v>
      </c>
      <c r="O1251">
        <v>4.42</v>
      </c>
      <c r="P1251">
        <v>1.0900000000000001</v>
      </c>
      <c r="Q1251" s="2">
        <v>-4.5400000000000003E-2</v>
      </c>
      <c r="R1251" s="2">
        <v>0.1104</v>
      </c>
      <c r="S1251" s="2">
        <v>0.21959999999999999</v>
      </c>
      <c r="T1251">
        <v>1.79</v>
      </c>
      <c r="U1251" s="1">
        <v>45896.354166666664</v>
      </c>
      <c r="V1251">
        <v>3683.08</v>
      </c>
      <c r="W1251">
        <v>24</v>
      </c>
      <c r="X1251">
        <v>26.54</v>
      </c>
      <c r="Y1251" s="3">
        <f>DATE(YEAR(U1251), MONTH(U1251), DAY(U1251))</f>
        <v>45896</v>
      </c>
      <c r="Z1251" t="str">
        <f>IF(TEXT(U1251, "hh:mm") = "00:00", "08:30", TEXT(U1251, "hh:mm"))</f>
        <v>08:30</v>
      </c>
      <c r="AA1251" s="3">
        <f>WORKDAY(AB1251,-1,[1]USHolidays!$B$2:$B$11)</f>
        <v>45894</v>
      </c>
      <c r="AB1251" s="3">
        <f>IF(WEEKDAY(Y1251,2)=6,Y1251-1,IF(WEEKDAY(Y1251,2)=7,Y1251-2,IF(Z1251="08:30",IF(WEEKDAY(Y1251,2)=1,Y1251-3, Y1251-1),Y1251)))</f>
        <v>45895</v>
      </c>
      <c r="AC1251" s="3">
        <f>WORKDAY(AB1251,1,[1]USHolidays!$B$2:$B$11)</f>
        <v>45896</v>
      </c>
      <c r="AD1251">
        <f>ROUND(P1251*10, 0)</f>
        <v>11</v>
      </c>
      <c r="AE1251">
        <f>ROUND(N1251*20, 0)</f>
        <v>0</v>
      </c>
      <c r="AF1251">
        <f>ROUND(O1251, 0)</f>
        <v>4</v>
      </c>
      <c r="AG1251">
        <f>IF(J1251 = "", 999, ROUND(J1251*10, 0))</f>
        <v>999</v>
      </c>
    </row>
    <row r="1252" spans="1:33" x14ac:dyDescent="0.25">
      <c r="A1252">
        <v>441</v>
      </c>
      <c r="B1252" t="s">
        <v>639</v>
      </c>
      <c r="C1252" t="s">
        <v>638</v>
      </c>
      <c r="D1252" t="s">
        <v>17</v>
      </c>
      <c r="E1252" t="s">
        <v>94</v>
      </c>
      <c r="F1252" t="s">
        <v>173</v>
      </c>
      <c r="G1252" t="s">
        <v>11</v>
      </c>
      <c r="H1252">
        <v>4777.03</v>
      </c>
      <c r="K1252">
        <v>10.210000000000001</v>
      </c>
      <c r="L1252">
        <v>0.86</v>
      </c>
      <c r="M1252" s="2">
        <v>3.7699999999999997E-2</v>
      </c>
      <c r="N1252" s="2">
        <v>-6.9999999999999999E-4</v>
      </c>
      <c r="O1252">
        <v>8.4600000000000009</v>
      </c>
      <c r="P1252">
        <v>2.4900000000000002</v>
      </c>
      <c r="Q1252" s="2">
        <v>-0.22639999999999999</v>
      </c>
      <c r="R1252" s="2">
        <v>0.1905</v>
      </c>
      <c r="S1252" s="2">
        <v>-9.0399999999999994E-2</v>
      </c>
      <c r="T1252">
        <v>2.2599999999999998</v>
      </c>
      <c r="U1252" s="1">
        <v>45880.6875</v>
      </c>
      <c r="V1252">
        <v>1712.1</v>
      </c>
      <c r="W1252">
        <v>18.71</v>
      </c>
      <c r="X1252">
        <v>18.12</v>
      </c>
      <c r="Y1252" s="3">
        <f>DATE(YEAR(U1252), MONTH(U1252), DAY(U1252))</f>
        <v>45880</v>
      </c>
      <c r="Z1252" t="str">
        <f>IF(TEXT(U1252, "hh:mm") = "00:00", "08:30", TEXT(U1252, "hh:mm"))</f>
        <v>16:30</v>
      </c>
      <c r="AA1252" s="3">
        <f>WORKDAY(AB1252,-1,[1]USHolidays!$B$2:$B$11)</f>
        <v>45877</v>
      </c>
      <c r="AB1252" s="3">
        <f>IF(WEEKDAY(Y1252,2)=6,Y1252-1,IF(WEEKDAY(Y1252,2)=7,Y1252-2,IF(Z1252="08:30",IF(WEEKDAY(Y1252,2)=1,Y1252-3, Y1252-1),Y1252)))</f>
        <v>45880</v>
      </c>
      <c r="AC1252" s="3">
        <f>WORKDAY(AB1252,1,[1]USHolidays!$B$2:$B$11)</f>
        <v>45881</v>
      </c>
      <c r="AD1252">
        <f>ROUND(P1252*10, 0)</f>
        <v>25</v>
      </c>
      <c r="AE1252">
        <f>ROUND(N1252*20, 0)</f>
        <v>0</v>
      </c>
      <c r="AF1252">
        <f>ROUND(O1252, 0)</f>
        <v>8</v>
      </c>
      <c r="AG1252">
        <f>IF(J1252 = "", 999, ROUND(J1252*10, 0))</f>
        <v>999</v>
      </c>
    </row>
    <row r="1253" spans="1:33" x14ac:dyDescent="0.25">
      <c r="A1253">
        <v>574</v>
      </c>
      <c r="B1253" t="s">
        <v>637</v>
      </c>
      <c r="C1253" t="s">
        <v>636</v>
      </c>
      <c r="D1253" t="s">
        <v>17</v>
      </c>
      <c r="E1253" t="s">
        <v>25</v>
      </c>
      <c r="F1253" t="s">
        <v>208</v>
      </c>
      <c r="G1253" t="s">
        <v>11</v>
      </c>
      <c r="H1253">
        <v>2660.06</v>
      </c>
      <c r="I1253">
        <v>80.52</v>
      </c>
      <c r="J1253">
        <v>3.53</v>
      </c>
      <c r="K1253">
        <v>12.53</v>
      </c>
      <c r="L1253">
        <v>4.79</v>
      </c>
      <c r="M1253" s="2">
        <v>1.7500000000000002E-2</v>
      </c>
      <c r="N1253" s="2">
        <v>-8.0000000000000004E-4</v>
      </c>
      <c r="O1253">
        <v>5.23</v>
      </c>
      <c r="P1253">
        <v>0</v>
      </c>
      <c r="Q1253" s="2">
        <v>7.5899999999999995E-2</v>
      </c>
      <c r="R1253" s="2">
        <v>-6.1199999999999997E-2</v>
      </c>
      <c r="S1253" s="2">
        <v>-0.23139999999999999</v>
      </c>
      <c r="T1253">
        <v>1.38</v>
      </c>
      <c r="U1253" s="1">
        <v>45875.6875</v>
      </c>
      <c r="V1253">
        <v>540.96</v>
      </c>
      <c r="W1253">
        <v>60.8</v>
      </c>
      <c r="X1253">
        <v>47.42</v>
      </c>
      <c r="Y1253" s="3">
        <f>DATE(YEAR(U1253), MONTH(U1253), DAY(U1253))</f>
        <v>45875</v>
      </c>
      <c r="Z1253" t="str">
        <f>IF(TEXT(U1253, "hh:mm") = "00:00", "08:30", TEXT(U1253, "hh:mm"))</f>
        <v>16:30</v>
      </c>
      <c r="AA1253" s="3">
        <f>WORKDAY(AB1253,-1,[1]USHolidays!$B$2:$B$11)</f>
        <v>45874</v>
      </c>
      <c r="AB1253" s="3">
        <f>IF(WEEKDAY(Y1253,2)=6,Y1253-1,IF(WEEKDAY(Y1253,2)=7,Y1253-2,IF(Z1253="08:30",IF(WEEKDAY(Y1253,2)=1,Y1253-3, Y1253-1),Y1253)))</f>
        <v>45875</v>
      </c>
      <c r="AC1253" s="3">
        <f>WORKDAY(AB1253,1,[1]USHolidays!$B$2:$B$11)</f>
        <v>45876</v>
      </c>
      <c r="AD1253">
        <f>ROUND(P1253*10, 0)</f>
        <v>0</v>
      </c>
      <c r="AE1253">
        <f>ROUND(N1253*20, 0)</f>
        <v>0</v>
      </c>
      <c r="AF1253">
        <f>ROUND(O1253, 0)</f>
        <v>5</v>
      </c>
      <c r="AG1253">
        <f>IF(J1253 = "", 999, ROUND(J1253*10, 0))</f>
        <v>35</v>
      </c>
    </row>
    <row r="1254" spans="1:33" x14ac:dyDescent="0.25">
      <c r="A1254">
        <v>420</v>
      </c>
      <c r="B1254" t="s">
        <v>635</v>
      </c>
      <c r="C1254" t="s">
        <v>634</v>
      </c>
      <c r="D1254" t="s">
        <v>3</v>
      </c>
      <c r="E1254" t="s">
        <v>119</v>
      </c>
      <c r="F1254" t="s">
        <v>446</v>
      </c>
      <c r="G1254" t="s">
        <v>11</v>
      </c>
      <c r="H1254">
        <v>6023.79</v>
      </c>
      <c r="I1254">
        <v>8.43</v>
      </c>
      <c r="J1254">
        <v>2.33</v>
      </c>
      <c r="K1254">
        <v>21.4</v>
      </c>
      <c r="M1254" s="2">
        <v>2.1299999999999999E-2</v>
      </c>
      <c r="N1254" s="2">
        <v>-1E-3</v>
      </c>
      <c r="O1254">
        <v>2.76</v>
      </c>
      <c r="P1254">
        <v>0.13</v>
      </c>
      <c r="Q1254" s="2">
        <v>0.63490000000000002</v>
      </c>
      <c r="R1254" s="2">
        <v>2.8000000000000001E-2</v>
      </c>
      <c r="S1254" s="2">
        <v>7.0000000000000007E-2</v>
      </c>
      <c r="T1254">
        <v>0.89</v>
      </c>
      <c r="U1254" s="1">
        <v>45868.6875</v>
      </c>
      <c r="V1254">
        <v>2068.77</v>
      </c>
      <c r="W1254">
        <v>27.17</v>
      </c>
      <c r="X1254">
        <v>25.37</v>
      </c>
      <c r="Y1254" s="3">
        <f>DATE(YEAR(U1254), MONTH(U1254), DAY(U1254))</f>
        <v>45868</v>
      </c>
      <c r="Z1254" t="str">
        <f>IF(TEXT(U1254, "hh:mm") = "00:00", "08:30", TEXT(U1254, "hh:mm"))</f>
        <v>16:30</v>
      </c>
      <c r="AA1254" s="3">
        <f>WORKDAY(AB1254,-1,[1]USHolidays!$B$2:$B$11)</f>
        <v>45867</v>
      </c>
      <c r="AB1254" s="3">
        <f>IF(WEEKDAY(Y1254,2)=6,Y1254-1,IF(WEEKDAY(Y1254,2)=7,Y1254-2,IF(Z1254="08:30",IF(WEEKDAY(Y1254,2)=1,Y1254-3, Y1254-1),Y1254)))</f>
        <v>45868</v>
      </c>
      <c r="AC1254" s="3">
        <f>WORKDAY(AB1254,1,[1]USHolidays!$B$2:$B$11)</f>
        <v>45869</v>
      </c>
      <c r="AD1254">
        <f>ROUND(P1254*10, 0)</f>
        <v>1</v>
      </c>
      <c r="AE1254">
        <f>ROUND(N1254*20, 0)</f>
        <v>0</v>
      </c>
      <c r="AF1254">
        <f>ROUND(O1254, 0)</f>
        <v>3</v>
      </c>
      <c r="AG1254">
        <f>IF(J1254 = "", 999, ROUND(J1254*10, 0))</f>
        <v>23</v>
      </c>
    </row>
    <row r="1255" spans="1:33" x14ac:dyDescent="0.25">
      <c r="A1255">
        <v>94</v>
      </c>
      <c r="B1255" t="s">
        <v>633</v>
      </c>
      <c r="C1255" t="s">
        <v>632</v>
      </c>
      <c r="D1255" t="s">
        <v>3</v>
      </c>
      <c r="E1255" t="s">
        <v>233</v>
      </c>
      <c r="F1255" t="s">
        <v>293</v>
      </c>
      <c r="G1255" t="s">
        <v>56</v>
      </c>
      <c r="H1255">
        <v>23497.45</v>
      </c>
      <c r="I1255">
        <v>86.76</v>
      </c>
      <c r="K1255">
        <v>11.51</v>
      </c>
      <c r="L1255">
        <v>0.41</v>
      </c>
      <c r="M1255" s="2">
        <v>6.7500000000000004E-2</v>
      </c>
      <c r="N1255" s="2">
        <v>-1.2999999999999999E-3</v>
      </c>
      <c r="O1255">
        <v>12.62</v>
      </c>
      <c r="P1255">
        <v>2.08</v>
      </c>
      <c r="Q1255" s="2">
        <v>1.6E-2</v>
      </c>
      <c r="R1255" s="2">
        <v>0.18720000000000001</v>
      </c>
      <c r="S1255" s="2">
        <v>9.9699999999999997E-2</v>
      </c>
      <c r="T1255">
        <v>0.66</v>
      </c>
      <c r="U1255" s="1">
        <v>45876.354166666664</v>
      </c>
      <c r="V1255">
        <v>3181.88</v>
      </c>
      <c r="W1255">
        <v>25.23</v>
      </c>
      <c r="X1255">
        <v>25.49</v>
      </c>
      <c r="Y1255" s="3">
        <f>DATE(YEAR(U1255), MONTH(U1255), DAY(U1255))</f>
        <v>45876</v>
      </c>
      <c r="Z1255" t="str">
        <f>IF(TEXT(U1255, "hh:mm") = "00:00", "08:30", TEXT(U1255, "hh:mm"))</f>
        <v>08:30</v>
      </c>
      <c r="AA1255" s="3">
        <f>WORKDAY(AB1255,-1,[1]USHolidays!$B$2:$B$11)</f>
        <v>45874</v>
      </c>
      <c r="AB1255" s="3">
        <f>IF(WEEKDAY(Y1255,2)=6,Y1255-1,IF(WEEKDAY(Y1255,2)=7,Y1255-2,IF(Z1255="08:30",IF(WEEKDAY(Y1255,2)=1,Y1255-3, Y1255-1),Y1255)))</f>
        <v>45875</v>
      </c>
      <c r="AC1255" s="3">
        <f>WORKDAY(AB1255,1,[1]USHolidays!$B$2:$B$11)</f>
        <v>45876</v>
      </c>
      <c r="AD1255">
        <f>ROUND(P1255*10, 0)</f>
        <v>21</v>
      </c>
      <c r="AE1255">
        <f>ROUND(N1255*20, 0)</f>
        <v>0</v>
      </c>
      <c r="AF1255">
        <f>ROUND(O1255, 0)</f>
        <v>13</v>
      </c>
      <c r="AG1255">
        <f>IF(J1255 = "", 999, ROUND(J1255*10, 0))</f>
        <v>999</v>
      </c>
    </row>
    <row r="1256" spans="1:33" x14ac:dyDescent="0.25">
      <c r="A1256">
        <v>581</v>
      </c>
      <c r="B1256" t="s">
        <v>631</v>
      </c>
      <c r="C1256" t="s">
        <v>630</v>
      </c>
      <c r="D1256" t="s">
        <v>3</v>
      </c>
      <c r="E1256" t="s">
        <v>8</v>
      </c>
      <c r="F1256" t="s">
        <v>222</v>
      </c>
      <c r="G1256" t="s">
        <v>500</v>
      </c>
      <c r="H1256">
        <v>44062.48</v>
      </c>
      <c r="I1256">
        <v>47.35</v>
      </c>
      <c r="J1256">
        <v>1</v>
      </c>
      <c r="K1256">
        <v>15.21</v>
      </c>
      <c r="L1256">
        <v>0.77</v>
      </c>
      <c r="M1256" s="2">
        <v>4.8599999999999997E-2</v>
      </c>
      <c r="N1256" s="2">
        <v>-1.4E-3</v>
      </c>
      <c r="O1256">
        <v>1.6</v>
      </c>
      <c r="P1256">
        <v>0.66</v>
      </c>
      <c r="Q1256" s="2">
        <v>3.1899999999999998E-2</v>
      </c>
      <c r="R1256" s="2">
        <v>-8.4400000000000003E-2</v>
      </c>
      <c r="S1256" s="2">
        <v>5.74E-2</v>
      </c>
      <c r="T1256">
        <v>0.25</v>
      </c>
      <c r="U1256" s="1">
        <v>45868.6875</v>
      </c>
      <c r="V1256">
        <v>2824.59</v>
      </c>
      <c r="W1256">
        <v>16.940000000000001</v>
      </c>
      <c r="X1256">
        <v>14</v>
      </c>
      <c r="Y1256" s="3">
        <f>DATE(YEAR(U1256), MONTH(U1256), DAY(U1256))</f>
        <v>45868</v>
      </c>
      <c r="Z1256" t="str">
        <f>IF(TEXT(U1256, "hh:mm") = "00:00", "08:30", TEXT(U1256, "hh:mm"))</f>
        <v>16:30</v>
      </c>
      <c r="AA1256" s="3">
        <f>WORKDAY(AB1256,-1,[1]USHolidays!$B$2:$B$11)</f>
        <v>45867</v>
      </c>
      <c r="AB1256" s="3">
        <f>IF(WEEKDAY(Y1256,2)=6,Y1256-1,IF(WEEKDAY(Y1256,2)=7,Y1256-2,IF(Z1256="08:30",IF(WEEKDAY(Y1256,2)=1,Y1256-3, Y1256-1),Y1256)))</f>
        <v>45868</v>
      </c>
      <c r="AC1256" s="3">
        <f>WORKDAY(AB1256,1,[1]USHolidays!$B$2:$B$11)</f>
        <v>45869</v>
      </c>
      <c r="AD1256">
        <f>ROUND(P1256*10, 0)</f>
        <v>7</v>
      </c>
      <c r="AE1256">
        <f>ROUND(N1256*20, 0)</f>
        <v>0</v>
      </c>
      <c r="AF1256">
        <f>ROUND(O1256, 0)</f>
        <v>2</v>
      </c>
      <c r="AG1256">
        <f>IF(J1256 = "", 999, ROUND(J1256*10, 0))</f>
        <v>10</v>
      </c>
    </row>
    <row r="1257" spans="1:33" x14ac:dyDescent="0.25">
      <c r="A1257">
        <v>207</v>
      </c>
      <c r="B1257" t="s">
        <v>629</v>
      </c>
      <c r="C1257" t="s">
        <v>628</v>
      </c>
      <c r="D1257" t="s">
        <v>17</v>
      </c>
      <c r="E1257" t="s">
        <v>29</v>
      </c>
      <c r="F1257" t="s">
        <v>572</v>
      </c>
      <c r="G1257" t="s">
        <v>11</v>
      </c>
      <c r="H1257">
        <v>2225.7800000000002</v>
      </c>
      <c r="I1257">
        <v>21.92</v>
      </c>
      <c r="K1257">
        <v>13.77</v>
      </c>
      <c r="L1257">
        <v>1.34</v>
      </c>
      <c r="N1257" s="2">
        <v>-1.9E-3</v>
      </c>
      <c r="O1257">
        <v>3.21</v>
      </c>
      <c r="P1257">
        <v>0.69</v>
      </c>
      <c r="Q1257" s="2">
        <v>5.21E-2</v>
      </c>
      <c r="R1257" s="2">
        <v>-7.1900000000000006E-2</v>
      </c>
      <c r="S1257" s="2">
        <v>-4.3700000000000003E-2</v>
      </c>
      <c r="T1257">
        <v>0.81</v>
      </c>
      <c r="U1257" s="1">
        <v>45875.6875</v>
      </c>
      <c r="V1257">
        <v>982.88</v>
      </c>
      <c r="W1257">
        <v>30.92</v>
      </c>
      <c r="X1257">
        <v>20.79</v>
      </c>
      <c r="Y1257" s="3">
        <f>DATE(YEAR(U1257), MONTH(U1257), DAY(U1257))</f>
        <v>45875</v>
      </c>
      <c r="Z1257" t="str">
        <f>IF(TEXT(U1257, "hh:mm") = "00:00", "08:30", TEXT(U1257, "hh:mm"))</f>
        <v>16:30</v>
      </c>
      <c r="AA1257" s="3">
        <f>WORKDAY(AB1257,-1,[1]USHolidays!$B$2:$B$11)</f>
        <v>45874</v>
      </c>
      <c r="AB1257" s="3">
        <f>IF(WEEKDAY(Y1257,2)=6,Y1257-1,IF(WEEKDAY(Y1257,2)=7,Y1257-2,IF(Z1257="08:30",IF(WEEKDAY(Y1257,2)=1,Y1257-3, Y1257-1),Y1257)))</f>
        <v>45875</v>
      </c>
      <c r="AC1257" s="3">
        <f>WORKDAY(AB1257,1,[1]USHolidays!$B$2:$B$11)</f>
        <v>45876</v>
      </c>
      <c r="AD1257">
        <f>ROUND(P1257*10, 0)</f>
        <v>7</v>
      </c>
      <c r="AE1257">
        <f>ROUND(N1257*20, 0)</f>
        <v>0</v>
      </c>
      <c r="AF1257">
        <f>ROUND(O1257, 0)</f>
        <v>3</v>
      </c>
      <c r="AG1257">
        <f>IF(J1257 = "", 999, ROUND(J1257*10, 0))</f>
        <v>999</v>
      </c>
    </row>
    <row r="1258" spans="1:33" x14ac:dyDescent="0.25">
      <c r="A1258">
        <v>60</v>
      </c>
      <c r="B1258" t="s">
        <v>627</v>
      </c>
      <c r="C1258" t="s">
        <v>626</v>
      </c>
      <c r="D1258" t="s">
        <v>17</v>
      </c>
      <c r="E1258" t="s">
        <v>29</v>
      </c>
      <c r="F1258" t="s">
        <v>376</v>
      </c>
      <c r="G1258" t="s">
        <v>11</v>
      </c>
      <c r="H1258">
        <v>3067.47</v>
      </c>
      <c r="I1258">
        <v>29.77</v>
      </c>
      <c r="J1258">
        <v>0.74</v>
      </c>
      <c r="K1258">
        <v>7.94</v>
      </c>
      <c r="L1258">
        <v>0.74</v>
      </c>
      <c r="M1258" s="2">
        <v>3.8999999999999998E-3</v>
      </c>
      <c r="N1258" s="2">
        <v>-2E-3</v>
      </c>
      <c r="O1258">
        <v>3.16</v>
      </c>
      <c r="P1258">
        <v>0.28999999999999998</v>
      </c>
      <c r="Q1258" s="2">
        <v>4.5100000000000001E-2</v>
      </c>
      <c r="R1258" s="2">
        <v>0.39350000000000002</v>
      </c>
      <c r="S1258" s="2">
        <v>0.97240000000000004</v>
      </c>
      <c r="T1258">
        <v>1.18</v>
      </c>
      <c r="U1258" s="1">
        <v>45903.354166666664</v>
      </c>
      <c r="V1258">
        <v>742.1</v>
      </c>
      <c r="W1258">
        <v>65.75</v>
      </c>
      <c r="X1258">
        <v>62.86</v>
      </c>
      <c r="Y1258" s="3">
        <f>DATE(YEAR(U1258), MONTH(U1258), DAY(U1258))</f>
        <v>45903</v>
      </c>
      <c r="Z1258" t="str">
        <f>IF(TEXT(U1258, "hh:mm") = "00:00", "08:30", TEXT(U1258, "hh:mm"))</f>
        <v>08:30</v>
      </c>
      <c r="AA1258" s="3">
        <f>WORKDAY(AB1258,-1,[1]USHolidays!$B$2:$B$11)</f>
        <v>45898</v>
      </c>
      <c r="AB1258" s="3">
        <f>IF(WEEKDAY(Y1258,2)=6,Y1258-1,IF(WEEKDAY(Y1258,2)=7,Y1258-2,IF(Z1258="08:30",IF(WEEKDAY(Y1258,2)=1,Y1258-3, Y1258-1),Y1258)))</f>
        <v>45902</v>
      </c>
      <c r="AC1258" s="3">
        <f>WORKDAY(AB1258,1,[1]USHolidays!$B$2:$B$11)</f>
        <v>45903</v>
      </c>
      <c r="AD1258">
        <f>ROUND(P1258*10, 0)</f>
        <v>3</v>
      </c>
      <c r="AE1258">
        <f>ROUND(N1258*20, 0)</f>
        <v>0</v>
      </c>
      <c r="AF1258">
        <f>ROUND(O1258, 0)</f>
        <v>3</v>
      </c>
      <c r="AG1258">
        <f>IF(J1258 = "", 999, ROUND(J1258*10, 0))</f>
        <v>7</v>
      </c>
    </row>
    <row r="1259" spans="1:33" x14ac:dyDescent="0.25">
      <c r="A1259">
        <v>242</v>
      </c>
      <c r="B1259" t="s">
        <v>625</v>
      </c>
      <c r="C1259" t="s">
        <v>624</v>
      </c>
      <c r="D1259" t="s">
        <v>3</v>
      </c>
      <c r="E1259" t="s">
        <v>51</v>
      </c>
      <c r="F1259" t="s">
        <v>623</v>
      </c>
      <c r="G1259" t="s">
        <v>531</v>
      </c>
      <c r="H1259">
        <v>15456.02</v>
      </c>
      <c r="I1259">
        <v>15.22</v>
      </c>
      <c r="J1259">
        <v>0.72</v>
      </c>
      <c r="K1259">
        <v>9.09</v>
      </c>
      <c r="L1259">
        <v>2.78</v>
      </c>
      <c r="M1259" s="2">
        <v>4.2999999999999997E-2</v>
      </c>
      <c r="N1259" s="2">
        <v>-2.0999999999999999E-3</v>
      </c>
      <c r="O1259">
        <v>2.68</v>
      </c>
      <c r="P1259">
        <v>0.66</v>
      </c>
      <c r="Q1259" s="2">
        <v>0.1565</v>
      </c>
      <c r="R1259" s="2">
        <v>6.8000000000000005E-2</v>
      </c>
      <c r="S1259" s="2">
        <v>0.37240000000000001</v>
      </c>
      <c r="T1259">
        <v>0.62</v>
      </c>
      <c r="U1259" s="1">
        <v>45875.6875</v>
      </c>
      <c r="V1259">
        <v>1350.28</v>
      </c>
      <c r="W1259">
        <v>10.130000000000001</v>
      </c>
      <c r="X1259">
        <v>7.85</v>
      </c>
      <c r="Y1259" s="3">
        <f>DATE(YEAR(U1259), MONTH(U1259), DAY(U1259))</f>
        <v>45875</v>
      </c>
      <c r="Z1259" t="str">
        <f>IF(TEXT(U1259, "hh:mm") = "00:00", "08:30", TEXT(U1259, "hh:mm"))</f>
        <v>16:30</v>
      </c>
      <c r="AA1259" s="3">
        <f>WORKDAY(AB1259,-1,[1]USHolidays!$B$2:$B$11)</f>
        <v>45874</v>
      </c>
      <c r="AB1259" s="3">
        <f>IF(WEEKDAY(Y1259,2)=6,Y1259-1,IF(WEEKDAY(Y1259,2)=7,Y1259-2,IF(Z1259="08:30",IF(WEEKDAY(Y1259,2)=1,Y1259-3, Y1259-1),Y1259)))</f>
        <v>45875</v>
      </c>
      <c r="AC1259" s="3">
        <f>WORKDAY(AB1259,1,[1]USHolidays!$B$2:$B$11)</f>
        <v>45876</v>
      </c>
      <c r="AD1259">
        <f>ROUND(P1259*10, 0)</f>
        <v>7</v>
      </c>
      <c r="AE1259">
        <f>ROUND(N1259*20, 0)</f>
        <v>0</v>
      </c>
      <c r="AF1259">
        <f>ROUND(O1259, 0)</f>
        <v>3</v>
      </c>
      <c r="AG1259">
        <f>IF(J1259 = "", 999, ROUND(J1259*10, 0))</f>
        <v>7</v>
      </c>
    </row>
    <row r="1260" spans="1:33" x14ac:dyDescent="0.25">
      <c r="A1260">
        <v>230</v>
      </c>
      <c r="B1260" t="s">
        <v>622</v>
      </c>
      <c r="C1260" t="s">
        <v>621</v>
      </c>
      <c r="D1260" t="s">
        <v>3</v>
      </c>
      <c r="E1260" t="s">
        <v>119</v>
      </c>
      <c r="F1260" t="s">
        <v>446</v>
      </c>
      <c r="G1260" t="s">
        <v>11</v>
      </c>
      <c r="H1260">
        <v>6079.5</v>
      </c>
      <c r="I1260">
        <v>32.979999999999997</v>
      </c>
      <c r="J1260">
        <v>0.44</v>
      </c>
      <c r="K1260">
        <v>50.11</v>
      </c>
      <c r="M1260" s="2">
        <v>3.6200000000000003E-2</v>
      </c>
      <c r="N1260" s="2">
        <v>-2.5000000000000001E-3</v>
      </c>
      <c r="O1260">
        <v>2.68</v>
      </c>
      <c r="P1260">
        <v>0.35</v>
      </c>
      <c r="Q1260" s="2">
        <v>2.9000000000000001E-2</v>
      </c>
      <c r="R1260" s="2">
        <v>-1.7899999999999999E-2</v>
      </c>
      <c r="S1260" s="2">
        <v>-4.36E-2</v>
      </c>
      <c r="T1260">
        <v>1.25</v>
      </c>
      <c r="U1260" s="1">
        <v>45861.6875</v>
      </c>
      <c r="V1260">
        <v>1221.73</v>
      </c>
      <c r="W1260">
        <v>77</v>
      </c>
      <c r="X1260">
        <v>59.72</v>
      </c>
      <c r="Y1260" s="3">
        <f>DATE(YEAR(U1260), MONTH(U1260), DAY(U1260))</f>
        <v>45861</v>
      </c>
      <c r="Z1260" t="str">
        <f>IF(TEXT(U1260, "hh:mm") = "00:00", "08:30", TEXT(U1260, "hh:mm"))</f>
        <v>16:30</v>
      </c>
      <c r="AA1260" s="3">
        <f>WORKDAY(AB1260,-1,[1]USHolidays!$B$2:$B$11)</f>
        <v>45860</v>
      </c>
      <c r="AB1260" s="3">
        <f>IF(WEEKDAY(Y1260,2)=6,Y1260-1,IF(WEEKDAY(Y1260,2)=7,Y1260-2,IF(Z1260="08:30",IF(WEEKDAY(Y1260,2)=1,Y1260-3, Y1260-1),Y1260)))</f>
        <v>45861</v>
      </c>
      <c r="AC1260" s="3">
        <f>WORKDAY(AB1260,1,[1]USHolidays!$B$2:$B$11)</f>
        <v>45862</v>
      </c>
      <c r="AD1260">
        <f>ROUND(P1260*10, 0)</f>
        <v>4</v>
      </c>
      <c r="AE1260">
        <f>ROUND(N1260*20, 0)</f>
        <v>0</v>
      </c>
      <c r="AF1260">
        <f>ROUND(O1260, 0)</f>
        <v>3</v>
      </c>
      <c r="AG1260">
        <f>IF(J1260 = "", 999, ROUND(J1260*10, 0))</f>
        <v>4</v>
      </c>
    </row>
    <row r="1261" spans="1:33" x14ac:dyDescent="0.25">
      <c r="A1261">
        <v>560</v>
      </c>
      <c r="B1261" t="s">
        <v>620</v>
      </c>
      <c r="C1261" t="s">
        <v>619</v>
      </c>
      <c r="D1261" t="s">
        <v>3</v>
      </c>
      <c r="E1261" t="s">
        <v>2</v>
      </c>
      <c r="F1261" t="s">
        <v>441</v>
      </c>
      <c r="G1261" t="s">
        <v>11</v>
      </c>
      <c r="H1261">
        <v>4480.8100000000004</v>
      </c>
      <c r="K1261">
        <v>32.81</v>
      </c>
      <c r="L1261">
        <v>3.34</v>
      </c>
      <c r="M1261" s="2">
        <v>4.6699999999999998E-2</v>
      </c>
      <c r="N1261" s="2">
        <v>-2.5000000000000001E-3</v>
      </c>
      <c r="O1261">
        <v>5.04</v>
      </c>
      <c r="P1261">
        <v>1.78</v>
      </c>
      <c r="Q1261" s="2">
        <v>-1.0500000000000001E-2</v>
      </c>
      <c r="R1261" s="2">
        <v>0.108</v>
      </c>
      <c r="S1261" s="2">
        <v>-7.0000000000000007E-2</v>
      </c>
      <c r="T1261">
        <v>0.68</v>
      </c>
      <c r="U1261" s="1">
        <v>45861.6875</v>
      </c>
      <c r="V1261">
        <v>854.87</v>
      </c>
      <c r="W1261">
        <v>57.44</v>
      </c>
      <c r="X1261">
        <v>45.43</v>
      </c>
      <c r="Y1261" s="3">
        <f>DATE(YEAR(U1261), MONTH(U1261), DAY(U1261))</f>
        <v>45861</v>
      </c>
      <c r="Z1261" t="str">
        <f>IF(TEXT(U1261, "hh:mm") = "00:00", "08:30", TEXT(U1261, "hh:mm"))</f>
        <v>16:30</v>
      </c>
      <c r="AA1261" s="3">
        <f>WORKDAY(AB1261,-1,[1]USHolidays!$B$2:$B$11)</f>
        <v>45860</v>
      </c>
      <c r="AB1261" s="3">
        <f>IF(WEEKDAY(Y1261,2)=6,Y1261-1,IF(WEEKDAY(Y1261,2)=7,Y1261-2,IF(Z1261="08:30",IF(WEEKDAY(Y1261,2)=1,Y1261-3, Y1261-1),Y1261)))</f>
        <v>45861</v>
      </c>
      <c r="AC1261" s="3">
        <f>WORKDAY(AB1261,1,[1]USHolidays!$B$2:$B$11)</f>
        <v>45862</v>
      </c>
      <c r="AD1261">
        <f>ROUND(P1261*10, 0)</f>
        <v>18</v>
      </c>
      <c r="AE1261">
        <f>ROUND(N1261*20, 0)</f>
        <v>0</v>
      </c>
      <c r="AF1261">
        <f>ROUND(O1261, 0)</f>
        <v>5</v>
      </c>
      <c r="AG1261">
        <f>IF(J1261 = "", 999, ROUND(J1261*10, 0))</f>
        <v>999</v>
      </c>
    </row>
    <row r="1262" spans="1:33" x14ac:dyDescent="0.25">
      <c r="A1262">
        <v>597</v>
      </c>
      <c r="B1262" t="s">
        <v>618</v>
      </c>
      <c r="C1262" t="s">
        <v>617</v>
      </c>
      <c r="D1262" t="s">
        <v>3</v>
      </c>
      <c r="E1262" t="s">
        <v>233</v>
      </c>
      <c r="F1262" t="s">
        <v>293</v>
      </c>
      <c r="G1262" t="s">
        <v>616</v>
      </c>
      <c r="H1262">
        <v>17385.38</v>
      </c>
      <c r="I1262">
        <v>11.88</v>
      </c>
      <c r="J1262">
        <v>2.78</v>
      </c>
      <c r="K1262">
        <v>9.09</v>
      </c>
      <c r="L1262">
        <v>2.2000000000000002</v>
      </c>
      <c r="M1262" s="2">
        <v>6.7599999999999993E-2</v>
      </c>
      <c r="N1262" s="2">
        <v>-2.5999999999999999E-3</v>
      </c>
      <c r="O1262">
        <v>3.32</v>
      </c>
      <c r="P1262">
        <v>0.47</v>
      </c>
      <c r="Q1262" s="2">
        <v>0.15690000000000001</v>
      </c>
      <c r="R1262" s="2">
        <v>0.1293</v>
      </c>
      <c r="S1262" s="2">
        <v>6.6900000000000001E-2</v>
      </c>
      <c r="T1262">
        <v>0.6</v>
      </c>
      <c r="U1262" s="3">
        <v>45842</v>
      </c>
      <c r="V1262">
        <v>542.15</v>
      </c>
      <c r="W1262">
        <v>19.82</v>
      </c>
      <c r="X1262">
        <v>17.55</v>
      </c>
      <c r="Y1262" s="3">
        <f>DATE(YEAR(U1262), MONTH(U1262), DAY(U1262))</f>
        <v>45842</v>
      </c>
      <c r="Z1262" t="str">
        <f>IF(TEXT(U1262, "hh:mm") = "00:00", "08:30", TEXT(U1262, "hh:mm"))</f>
        <v>08:30</v>
      </c>
      <c r="AA1262" s="3">
        <f>WORKDAY(AB1262,-1,[1]USHolidays!$B$2:$B$11)</f>
        <v>45840</v>
      </c>
      <c r="AB1262" s="3">
        <f>IF(WEEKDAY(Y1262,2)=6,Y1262-1,IF(WEEKDAY(Y1262,2)=7,Y1262-2,IF(Z1262="08:30",IF(WEEKDAY(Y1262,2)=1,Y1262-3, Y1262-1),Y1262)))</f>
        <v>45841</v>
      </c>
      <c r="AC1262" s="3">
        <f>WORKDAY(AB1262,1,[1]USHolidays!$B$2:$B$11)</f>
        <v>45845</v>
      </c>
      <c r="AD1262">
        <f>ROUND(P1262*10, 0)</f>
        <v>5</v>
      </c>
      <c r="AE1262">
        <f>ROUND(N1262*20, 0)</f>
        <v>0</v>
      </c>
      <c r="AF1262">
        <f>ROUND(O1262, 0)</f>
        <v>3</v>
      </c>
      <c r="AG1262">
        <f>IF(J1262 = "", 999, ROUND(J1262*10, 0))</f>
        <v>28</v>
      </c>
    </row>
    <row r="1263" spans="1:33" x14ac:dyDescent="0.25">
      <c r="A1263">
        <v>736</v>
      </c>
      <c r="B1263" t="s">
        <v>615</v>
      </c>
      <c r="C1263" t="s">
        <v>614</v>
      </c>
      <c r="D1263" t="s">
        <v>3</v>
      </c>
      <c r="E1263" t="s">
        <v>51</v>
      </c>
      <c r="F1263" t="s">
        <v>364</v>
      </c>
      <c r="G1263" t="s">
        <v>11</v>
      </c>
      <c r="H1263">
        <v>7591.12</v>
      </c>
      <c r="I1263">
        <v>18.62</v>
      </c>
      <c r="J1263">
        <v>4.76</v>
      </c>
      <c r="K1263">
        <v>22.47</v>
      </c>
      <c r="L1263">
        <v>1.72</v>
      </c>
      <c r="M1263" s="2">
        <v>4.2500000000000003E-2</v>
      </c>
      <c r="N1263" s="2">
        <v>-2.8999999999999998E-3</v>
      </c>
      <c r="O1263">
        <v>5.55</v>
      </c>
      <c r="P1263">
        <v>1.43</v>
      </c>
      <c r="Q1263" s="2">
        <v>5.7000000000000002E-2</v>
      </c>
      <c r="R1263" s="2">
        <v>-7.6E-3</v>
      </c>
      <c r="S1263" s="2">
        <v>0.25119999999999998</v>
      </c>
      <c r="T1263">
        <v>1.0900000000000001</v>
      </c>
      <c r="U1263" s="1">
        <v>45875.6875</v>
      </c>
      <c r="V1263">
        <v>1743.4</v>
      </c>
      <c r="W1263">
        <v>41</v>
      </c>
      <c r="X1263">
        <v>35.32</v>
      </c>
      <c r="Y1263" s="3">
        <f>DATE(YEAR(U1263), MONTH(U1263), DAY(U1263))</f>
        <v>45875</v>
      </c>
      <c r="Z1263" t="str">
        <f>IF(TEXT(U1263, "hh:mm") = "00:00", "08:30", TEXT(U1263, "hh:mm"))</f>
        <v>16:30</v>
      </c>
      <c r="AA1263" s="3">
        <f>WORKDAY(AB1263,-1,[1]USHolidays!$B$2:$B$11)</f>
        <v>45874</v>
      </c>
      <c r="AB1263" s="3">
        <f>IF(WEEKDAY(Y1263,2)=6,Y1263-1,IF(WEEKDAY(Y1263,2)=7,Y1263-2,IF(Z1263="08:30",IF(WEEKDAY(Y1263,2)=1,Y1263-3, Y1263-1),Y1263)))</f>
        <v>45875</v>
      </c>
      <c r="AC1263" s="3">
        <f>WORKDAY(AB1263,1,[1]USHolidays!$B$2:$B$11)</f>
        <v>45876</v>
      </c>
      <c r="AD1263">
        <f>ROUND(P1263*10, 0)</f>
        <v>14</v>
      </c>
      <c r="AE1263">
        <f>ROUND(N1263*20, 0)</f>
        <v>0</v>
      </c>
      <c r="AF1263">
        <f>ROUND(O1263, 0)</f>
        <v>6</v>
      </c>
      <c r="AG1263">
        <f>IF(J1263 = "", 999, ROUND(J1263*10, 0))</f>
        <v>48</v>
      </c>
    </row>
    <row r="1264" spans="1:33" x14ac:dyDescent="0.25">
      <c r="A1264">
        <v>733</v>
      </c>
      <c r="B1264" t="s">
        <v>613</v>
      </c>
      <c r="C1264" t="s">
        <v>611</v>
      </c>
      <c r="D1264" t="s">
        <v>3</v>
      </c>
      <c r="E1264" t="s">
        <v>2</v>
      </c>
      <c r="F1264" t="s">
        <v>81</v>
      </c>
      <c r="G1264" t="s">
        <v>11</v>
      </c>
      <c r="H1264">
        <v>2183.9899999999998</v>
      </c>
      <c r="I1264">
        <v>21.86</v>
      </c>
      <c r="J1264">
        <v>3.36</v>
      </c>
      <c r="K1264">
        <v>4.37</v>
      </c>
      <c r="L1264">
        <v>2.13</v>
      </c>
      <c r="N1264" s="2">
        <v>-3.2000000000000002E-3</v>
      </c>
      <c r="O1264">
        <v>2.37</v>
      </c>
      <c r="P1264">
        <v>0.89</v>
      </c>
      <c r="Q1264" s="2">
        <v>1.9800000000000002E-2</v>
      </c>
      <c r="R1264" s="2">
        <v>-0.18709999999999999</v>
      </c>
      <c r="S1264" s="2">
        <v>-0.32440000000000002</v>
      </c>
      <c r="T1264">
        <v>1.62</v>
      </c>
      <c r="U1264" s="1">
        <v>45877.354166666664</v>
      </c>
      <c r="V1264">
        <v>3833.68</v>
      </c>
      <c r="W1264">
        <v>5.76</v>
      </c>
      <c r="X1264">
        <v>5.04</v>
      </c>
      <c r="Y1264" s="3">
        <f>DATE(YEAR(U1264), MONTH(U1264), DAY(U1264))</f>
        <v>45877</v>
      </c>
      <c r="Z1264" t="str">
        <f>IF(TEXT(U1264, "hh:mm") = "00:00", "08:30", TEXT(U1264, "hh:mm"))</f>
        <v>08:30</v>
      </c>
      <c r="AA1264" s="3">
        <f>WORKDAY(AB1264,-1,[1]USHolidays!$B$2:$B$11)</f>
        <v>45875</v>
      </c>
      <c r="AB1264" s="3">
        <f>IF(WEEKDAY(Y1264,2)=6,Y1264-1,IF(WEEKDAY(Y1264,2)=7,Y1264-2,IF(Z1264="08:30",IF(WEEKDAY(Y1264,2)=1,Y1264-3, Y1264-1),Y1264)))</f>
        <v>45876</v>
      </c>
      <c r="AC1264" s="3">
        <f>WORKDAY(AB1264,1,[1]USHolidays!$B$2:$B$11)</f>
        <v>45877</v>
      </c>
      <c r="AD1264">
        <f>ROUND(P1264*10, 0)</f>
        <v>9</v>
      </c>
      <c r="AE1264">
        <f>ROUND(N1264*20, 0)</f>
        <v>0</v>
      </c>
      <c r="AF1264">
        <f>ROUND(O1264, 0)</f>
        <v>2</v>
      </c>
      <c r="AG1264">
        <f>IF(J1264 = "", 999, ROUND(J1264*10, 0))</f>
        <v>34</v>
      </c>
    </row>
    <row r="1265" spans="1:33" x14ac:dyDescent="0.25">
      <c r="A1265">
        <v>734</v>
      </c>
      <c r="B1265" t="s">
        <v>612</v>
      </c>
      <c r="C1265" t="s">
        <v>611</v>
      </c>
      <c r="D1265" t="s">
        <v>3</v>
      </c>
      <c r="E1265" t="s">
        <v>2</v>
      </c>
      <c r="F1265" t="s">
        <v>81</v>
      </c>
      <c r="G1265" t="s">
        <v>11</v>
      </c>
      <c r="H1265">
        <v>2183.2199999999998</v>
      </c>
      <c r="I1265">
        <v>22.29</v>
      </c>
      <c r="J1265">
        <v>4.3600000000000003</v>
      </c>
      <c r="K1265">
        <v>4.37</v>
      </c>
      <c r="L1265">
        <v>2.1800000000000002</v>
      </c>
      <c r="N1265" s="2">
        <v>-3.2000000000000002E-3</v>
      </c>
      <c r="O1265">
        <v>2.86</v>
      </c>
      <c r="P1265">
        <v>0.89</v>
      </c>
      <c r="Q1265" s="2">
        <v>1.9800000000000002E-2</v>
      </c>
      <c r="R1265" s="2">
        <v>-0.2117</v>
      </c>
      <c r="S1265" s="2">
        <v>-0.37919999999999998</v>
      </c>
      <c r="T1265">
        <v>1.7</v>
      </c>
      <c r="U1265" s="1">
        <v>45877.354166666664</v>
      </c>
      <c r="V1265">
        <v>12371.62</v>
      </c>
      <c r="W1265">
        <v>5.75</v>
      </c>
      <c r="X1265">
        <v>5.14</v>
      </c>
      <c r="Y1265" s="3">
        <f>DATE(YEAR(U1265), MONTH(U1265), DAY(U1265))</f>
        <v>45877</v>
      </c>
      <c r="Z1265" t="str">
        <f>IF(TEXT(U1265, "hh:mm") = "00:00", "08:30", TEXT(U1265, "hh:mm"))</f>
        <v>08:30</v>
      </c>
      <c r="AA1265" s="3">
        <f>WORKDAY(AB1265,-1,[1]USHolidays!$B$2:$B$11)</f>
        <v>45875</v>
      </c>
      <c r="AB1265" s="3">
        <f>IF(WEEKDAY(Y1265,2)=6,Y1265-1,IF(WEEKDAY(Y1265,2)=7,Y1265-2,IF(Z1265="08:30",IF(WEEKDAY(Y1265,2)=1,Y1265-3, Y1265-1),Y1265)))</f>
        <v>45876</v>
      </c>
      <c r="AC1265" s="3">
        <f>WORKDAY(AB1265,1,[1]USHolidays!$B$2:$B$11)</f>
        <v>45877</v>
      </c>
      <c r="AD1265">
        <f>ROUND(P1265*10, 0)</f>
        <v>9</v>
      </c>
      <c r="AE1265">
        <f>ROUND(N1265*20, 0)</f>
        <v>0</v>
      </c>
      <c r="AF1265">
        <f>ROUND(O1265, 0)</f>
        <v>3</v>
      </c>
      <c r="AG1265">
        <f>IF(J1265 = "", 999, ROUND(J1265*10, 0))</f>
        <v>44</v>
      </c>
    </row>
    <row r="1266" spans="1:33" x14ac:dyDescent="0.25">
      <c r="A1266">
        <v>277</v>
      </c>
      <c r="B1266" t="s">
        <v>610</v>
      </c>
      <c r="C1266" t="s">
        <v>609</v>
      </c>
      <c r="D1266" t="s">
        <v>60</v>
      </c>
      <c r="E1266" t="s">
        <v>25</v>
      </c>
      <c r="F1266" t="s">
        <v>63</v>
      </c>
      <c r="G1266" t="s">
        <v>11</v>
      </c>
      <c r="H1266">
        <v>37485.89</v>
      </c>
      <c r="I1266">
        <v>268.66000000000003</v>
      </c>
      <c r="J1266">
        <v>29.04</v>
      </c>
      <c r="K1266">
        <v>27.09</v>
      </c>
      <c r="L1266">
        <v>1.1100000000000001</v>
      </c>
      <c r="M1266" s="2">
        <v>2.3199999999999998E-2</v>
      </c>
      <c r="N1266" s="2">
        <v>-4.0000000000000001E-3</v>
      </c>
      <c r="O1266">
        <v>4.4400000000000004</v>
      </c>
      <c r="P1266">
        <v>0.92</v>
      </c>
      <c r="Q1266" s="2">
        <v>1.55E-2</v>
      </c>
      <c r="R1266" s="2">
        <v>-8.4000000000000005E-2</v>
      </c>
      <c r="S1266" s="2">
        <v>-0.1116</v>
      </c>
      <c r="T1266">
        <v>1.07</v>
      </c>
      <c r="U1266" s="1">
        <v>45874.354166666664</v>
      </c>
      <c r="V1266">
        <v>3111.05</v>
      </c>
      <c r="W1266">
        <v>85.83</v>
      </c>
      <c r="X1266">
        <v>71.760000000000005</v>
      </c>
      <c r="Y1266" s="3">
        <f>DATE(YEAR(U1266), MONTH(U1266), DAY(U1266))</f>
        <v>45874</v>
      </c>
      <c r="Z1266" t="str">
        <f>IF(TEXT(U1266, "hh:mm") = "00:00", "08:30", TEXT(U1266, "hh:mm"))</f>
        <v>08:30</v>
      </c>
      <c r="AA1266" s="3">
        <f>WORKDAY(AB1266,-1,[1]USHolidays!$B$2:$B$11)</f>
        <v>45870</v>
      </c>
      <c r="AB1266" s="3">
        <f>IF(WEEKDAY(Y1266,2)=6,Y1266-1,IF(WEEKDAY(Y1266,2)=7,Y1266-2,IF(Z1266="08:30",IF(WEEKDAY(Y1266,2)=1,Y1266-3, Y1266-1),Y1266)))</f>
        <v>45873</v>
      </c>
      <c r="AC1266" s="3">
        <f>WORKDAY(AB1266,1,[1]USHolidays!$B$2:$B$11)</f>
        <v>45874</v>
      </c>
      <c r="AD1266">
        <f>ROUND(P1266*10, 0)</f>
        <v>9</v>
      </c>
      <c r="AE1266">
        <f>ROUND(N1266*20, 0)</f>
        <v>0</v>
      </c>
      <c r="AF1266">
        <f>ROUND(O1266, 0)</f>
        <v>4</v>
      </c>
      <c r="AG1266">
        <f>IF(J1266 = "", 999, ROUND(J1266*10, 0))</f>
        <v>290</v>
      </c>
    </row>
    <row r="1267" spans="1:33" x14ac:dyDescent="0.25">
      <c r="A1267">
        <v>424</v>
      </c>
      <c r="B1267" t="s">
        <v>608</v>
      </c>
      <c r="C1267" t="s">
        <v>607</v>
      </c>
      <c r="D1267" t="s">
        <v>3</v>
      </c>
      <c r="E1267" t="s">
        <v>25</v>
      </c>
      <c r="F1267" t="s">
        <v>107</v>
      </c>
      <c r="G1267" t="s">
        <v>11</v>
      </c>
      <c r="H1267">
        <v>8341.8700000000008</v>
      </c>
      <c r="I1267">
        <v>506.11</v>
      </c>
      <c r="J1267">
        <v>9.9</v>
      </c>
      <c r="K1267">
        <v>16.260000000000002</v>
      </c>
      <c r="L1267">
        <v>12.55</v>
      </c>
      <c r="N1267" s="2">
        <v>-4.0000000000000001E-3</v>
      </c>
      <c r="O1267">
        <v>4.29</v>
      </c>
      <c r="P1267">
        <v>2.2999999999999998</v>
      </c>
      <c r="Q1267" s="2">
        <v>1.5699999999999999E-2</v>
      </c>
      <c r="R1267" s="2">
        <v>0.57269999999999999</v>
      </c>
      <c r="S1267" s="2">
        <v>0.42159999999999997</v>
      </c>
      <c r="T1267">
        <v>1.41</v>
      </c>
      <c r="U1267" s="1">
        <v>45881.6875</v>
      </c>
      <c r="V1267">
        <v>2424.6999999999998</v>
      </c>
      <c r="W1267">
        <v>137.35</v>
      </c>
      <c r="X1267">
        <v>119.34</v>
      </c>
      <c r="Y1267" s="3">
        <f>DATE(YEAR(U1267), MONTH(U1267), DAY(U1267))</f>
        <v>45881</v>
      </c>
      <c r="Z1267" t="str">
        <f>IF(TEXT(U1267, "hh:mm") = "00:00", "08:30", TEXT(U1267, "hh:mm"))</f>
        <v>16:30</v>
      </c>
      <c r="AA1267" s="3">
        <f>WORKDAY(AB1267,-1,[1]USHolidays!$B$2:$B$11)</f>
        <v>45880</v>
      </c>
      <c r="AB1267" s="3">
        <f>IF(WEEKDAY(Y1267,2)=6,Y1267-1,IF(WEEKDAY(Y1267,2)=7,Y1267-2,IF(Z1267="08:30",IF(WEEKDAY(Y1267,2)=1,Y1267-3, Y1267-1),Y1267)))</f>
        <v>45881</v>
      </c>
      <c r="AC1267" s="3">
        <f>WORKDAY(AB1267,1,[1]USHolidays!$B$2:$B$11)</f>
        <v>45882</v>
      </c>
      <c r="AD1267">
        <f>ROUND(P1267*10, 0)</f>
        <v>23</v>
      </c>
      <c r="AE1267">
        <f>ROUND(N1267*20, 0)</f>
        <v>0</v>
      </c>
      <c r="AF1267">
        <f>ROUND(O1267, 0)</f>
        <v>4</v>
      </c>
      <c r="AG1267">
        <f>IF(J1267 = "", 999, ROUND(J1267*10, 0))</f>
        <v>99</v>
      </c>
    </row>
    <row r="1268" spans="1:33" x14ac:dyDescent="0.25">
      <c r="A1268">
        <v>550</v>
      </c>
      <c r="B1268" t="s">
        <v>606</v>
      </c>
      <c r="C1268" t="s">
        <v>605</v>
      </c>
      <c r="D1268" t="s">
        <v>3</v>
      </c>
      <c r="E1268" t="s">
        <v>16</v>
      </c>
      <c r="F1268" t="s">
        <v>35</v>
      </c>
      <c r="G1268" t="s">
        <v>56</v>
      </c>
      <c r="H1268">
        <v>22121.05</v>
      </c>
      <c r="I1268">
        <v>17.95</v>
      </c>
      <c r="J1268">
        <v>5.68</v>
      </c>
      <c r="K1268">
        <v>19.02</v>
      </c>
      <c r="L1268">
        <v>0.26</v>
      </c>
      <c r="M1268" s="2">
        <v>5.4100000000000002E-2</v>
      </c>
      <c r="N1268" s="2">
        <v>-4.1000000000000003E-3</v>
      </c>
      <c r="O1268">
        <v>4.79</v>
      </c>
      <c r="P1268">
        <v>0.78</v>
      </c>
      <c r="Q1268" s="2">
        <v>0.21929999999999999</v>
      </c>
      <c r="R1268" s="2">
        <v>2.5000000000000001E-2</v>
      </c>
      <c r="S1268" s="2">
        <v>3.0599999999999999E-2</v>
      </c>
      <c r="T1268">
        <v>0.79</v>
      </c>
      <c r="U1268" s="1">
        <v>45876.6875</v>
      </c>
      <c r="V1268">
        <v>1327.03</v>
      </c>
      <c r="W1268">
        <v>42.6</v>
      </c>
      <c r="X1268">
        <v>38.08</v>
      </c>
      <c r="Y1268" s="3">
        <f>DATE(YEAR(U1268), MONTH(U1268), DAY(U1268))</f>
        <v>45876</v>
      </c>
      <c r="Z1268" t="str">
        <f>IF(TEXT(U1268, "hh:mm") = "00:00", "08:30", TEXT(U1268, "hh:mm"))</f>
        <v>16:30</v>
      </c>
      <c r="AA1268" s="3">
        <f>WORKDAY(AB1268,-1,[1]USHolidays!$B$2:$B$11)</f>
        <v>45875</v>
      </c>
      <c r="AB1268" s="3">
        <f>IF(WEEKDAY(Y1268,2)=6,Y1268-1,IF(WEEKDAY(Y1268,2)=7,Y1268-2,IF(Z1268="08:30",IF(WEEKDAY(Y1268,2)=1,Y1268-3, Y1268-1),Y1268)))</f>
        <v>45876</v>
      </c>
      <c r="AC1268" s="3">
        <f>WORKDAY(AB1268,1,[1]USHolidays!$B$2:$B$11)</f>
        <v>45877</v>
      </c>
      <c r="AD1268">
        <f>ROUND(P1268*10, 0)</f>
        <v>8</v>
      </c>
      <c r="AE1268">
        <f>ROUND(N1268*20, 0)</f>
        <v>0</v>
      </c>
      <c r="AF1268">
        <f>ROUND(O1268, 0)</f>
        <v>5</v>
      </c>
      <c r="AG1268">
        <f>IF(J1268 = "", 999, ROUND(J1268*10, 0))</f>
        <v>57</v>
      </c>
    </row>
    <row r="1269" spans="1:33" x14ac:dyDescent="0.25">
      <c r="A1269">
        <v>184</v>
      </c>
      <c r="B1269" t="s">
        <v>604</v>
      </c>
      <c r="C1269" t="s">
        <v>603</v>
      </c>
      <c r="D1269" t="s">
        <v>60</v>
      </c>
      <c r="E1269" t="s">
        <v>51</v>
      </c>
      <c r="F1269" t="s">
        <v>274</v>
      </c>
      <c r="G1269" t="s">
        <v>11</v>
      </c>
      <c r="H1269">
        <v>28103.24</v>
      </c>
      <c r="I1269">
        <v>19.48</v>
      </c>
      <c r="J1269">
        <v>2.81</v>
      </c>
      <c r="K1269">
        <v>56.47</v>
      </c>
      <c r="L1269">
        <v>0.4</v>
      </c>
      <c r="M1269" s="2">
        <v>3.2500000000000001E-2</v>
      </c>
      <c r="N1269" s="2">
        <v>-4.3E-3</v>
      </c>
      <c r="O1269">
        <v>2.38</v>
      </c>
      <c r="P1269">
        <v>2.0499999999999998</v>
      </c>
      <c r="Q1269" s="2">
        <v>0.1036</v>
      </c>
      <c r="R1269" s="2">
        <v>-1.01E-2</v>
      </c>
      <c r="S1269" s="2">
        <v>0.1212</v>
      </c>
      <c r="T1269">
        <v>0.43</v>
      </c>
      <c r="U1269" s="1">
        <v>45867.354166666664</v>
      </c>
      <c r="V1269">
        <v>1420.57</v>
      </c>
      <c r="W1269">
        <v>147.08000000000001</v>
      </c>
      <c r="X1269">
        <v>135.38</v>
      </c>
      <c r="Y1269" s="3">
        <f>DATE(YEAR(U1269), MONTH(U1269), DAY(U1269))</f>
        <v>45867</v>
      </c>
      <c r="Z1269" t="str">
        <f>IF(TEXT(U1269, "hh:mm") = "00:00", "08:30", TEXT(U1269, "hh:mm"))</f>
        <v>08:30</v>
      </c>
      <c r="AA1269" s="3">
        <f>WORKDAY(AB1269,-1,[1]USHolidays!$B$2:$B$11)</f>
        <v>45863</v>
      </c>
      <c r="AB1269" s="3">
        <f>IF(WEEKDAY(Y1269,2)=6,Y1269-1,IF(WEEKDAY(Y1269,2)=7,Y1269-2,IF(Z1269="08:30",IF(WEEKDAY(Y1269,2)=1,Y1269-3, Y1269-1),Y1269)))</f>
        <v>45866</v>
      </c>
      <c r="AC1269" s="3">
        <f>WORKDAY(AB1269,1,[1]USHolidays!$B$2:$B$11)</f>
        <v>45867</v>
      </c>
      <c r="AD1269">
        <f>ROUND(P1269*10, 0)</f>
        <v>21</v>
      </c>
      <c r="AE1269">
        <f>ROUND(N1269*20, 0)</f>
        <v>0</v>
      </c>
      <c r="AF1269">
        <f>ROUND(O1269, 0)</f>
        <v>2</v>
      </c>
      <c r="AG1269">
        <f>IF(J1269 = "", 999, ROUND(J1269*10, 0))</f>
        <v>28</v>
      </c>
    </row>
    <row r="1270" spans="1:33" x14ac:dyDescent="0.25">
      <c r="A1270">
        <v>589</v>
      </c>
      <c r="B1270" t="s">
        <v>602</v>
      </c>
      <c r="C1270" t="s">
        <v>601</v>
      </c>
      <c r="D1270" t="s">
        <v>3</v>
      </c>
      <c r="E1270" t="s">
        <v>8</v>
      </c>
      <c r="F1270" t="s">
        <v>222</v>
      </c>
      <c r="G1270" t="s">
        <v>333</v>
      </c>
      <c r="H1270">
        <v>19416</v>
      </c>
      <c r="K1270">
        <v>5.46</v>
      </c>
      <c r="L1270">
        <v>1.88</v>
      </c>
      <c r="N1270" s="2">
        <v>-4.3E-3</v>
      </c>
      <c r="O1270">
        <v>4.46</v>
      </c>
      <c r="P1270">
        <v>2.57</v>
      </c>
      <c r="Q1270" s="2">
        <v>-9.1000000000000004E-3</v>
      </c>
      <c r="R1270" s="2">
        <v>9.1600000000000001E-2</v>
      </c>
      <c r="S1270" s="2">
        <v>-0.2319</v>
      </c>
      <c r="T1270">
        <v>0.63</v>
      </c>
      <c r="U1270" s="1">
        <v>45868.354166666664</v>
      </c>
      <c r="V1270">
        <v>11980.53</v>
      </c>
      <c r="W1270">
        <v>24.29</v>
      </c>
      <c r="X1270">
        <v>16.93</v>
      </c>
      <c r="Y1270" s="3">
        <f>DATE(YEAR(U1270), MONTH(U1270), DAY(U1270))</f>
        <v>45868</v>
      </c>
      <c r="Z1270" t="str">
        <f>IF(TEXT(U1270, "hh:mm") = "00:00", "08:30", TEXT(U1270, "hh:mm"))</f>
        <v>08:30</v>
      </c>
      <c r="AA1270" s="3">
        <f>WORKDAY(AB1270,-1,[1]USHolidays!$B$2:$B$11)</f>
        <v>45866</v>
      </c>
      <c r="AB1270" s="3">
        <f>IF(WEEKDAY(Y1270,2)=6,Y1270-1,IF(WEEKDAY(Y1270,2)=7,Y1270-2,IF(Z1270="08:30",IF(WEEKDAY(Y1270,2)=1,Y1270-3, Y1270-1),Y1270)))</f>
        <v>45867</v>
      </c>
      <c r="AC1270" s="3">
        <f>WORKDAY(AB1270,1,[1]USHolidays!$B$2:$B$11)</f>
        <v>45868</v>
      </c>
      <c r="AD1270">
        <f>ROUND(P1270*10, 0)</f>
        <v>26</v>
      </c>
      <c r="AE1270">
        <f>ROUND(N1270*20, 0)</f>
        <v>0</v>
      </c>
      <c r="AF1270">
        <f>ROUND(O1270, 0)</f>
        <v>4</v>
      </c>
      <c r="AG1270">
        <f>IF(J1270 = "", 999, ROUND(J1270*10, 0))</f>
        <v>999</v>
      </c>
    </row>
    <row r="1271" spans="1:33" x14ac:dyDescent="0.25">
      <c r="A1271">
        <v>303</v>
      </c>
      <c r="B1271" t="s">
        <v>600</v>
      </c>
      <c r="C1271" t="s">
        <v>599</v>
      </c>
      <c r="D1271" t="s">
        <v>17</v>
      </c>
      <c r="E1271" t="s">
        <v>29</v>
      </c>
      <c r="F1271" t="s">
        <v>572</v>
      </c>
      <c r="G1271" t="s">
        <v>11</v>
      </c>
      <c r="H1271">
        <v>3033.08</v>
      </c>
      <c r="I1271">
        <v>33.369999999999997</v>
      </c>
      <c r="K1271">
        <v>9.7899999999999991</v>
      </c>
      <c r="L1271">
        <v>0.48</v>
      </c>
      <c r="N1271" s="2">
        <v>-4.4000000000000003E-3</v>
      </c>
      <c r="O1271">
        <v>3.39</v>
      </c>
      <c r="P1271">
        <v>1.45</v>
      </c>
      <c r="Q1271" s="2">
        <v>3.6600000000000001E-2</v>
      </c>
      <c r="R1271" s="2">
        <v>-0.20860000000000001</v>
      </c>
      <c r="S1271" s="2">
        <v>-0.2341</v>
      </c>
      <c r="T1271">
        <v>0.79</v>
      </c>
      <c r="U1271" s="1">
        <v>45875.354166666664</v>
      </c>
      <c r="V1271">
        <v>3104.76</v>
      </c>
      <c r="W1271">
        <v>37.5</v>
      </c>
      <c r="X1271">
        <v>21.43</v>
      </c>
      <c r="Y1271" s="3">
        <f>DATE(YEAR(U1271), MONTH(U1271), DAY(U1271))</f>
        <v>45875</v>
      </c>
      <c r="Z1271" t="str">
        <f>IF(TEXT(U1271, "hh:mm") = "00:00", "08:30", TEXT(U1271, "hh:mm"))</f>
        <v>08:30</v>
      </c>
      <c r="AA1271" s="3">
        <f>WORKDAY(AB1271,-1,[1]USHolidays!$B$2:$B$11)</f>
        <v>45873</v>
      </c>
      <c r="AB1271" s="3">
        <f>IF(WEEKDAY(Y1271,2)=6,Y1271-1,IF(WEEKDAY(Y1271,2)=7,Y1271-2,IF(Z1271="08:30",IF(WEEKDAY(Y1271,2)=1,Y1271-3, Y1271-1),Y1271)))</f>
        <v>45874</v>
      </c>
      <c r="AC1271" s="3">
        <f>WORKDAY(AB1271,1,[1]USHolidays!$B$2:$B$11)</f>
        <v>45875</v>
      </c>
      <c r="AD1271">
        <f>ROUND(P1271*10, 0)</f>
        <v>15</v>
      </c>
      <c r="AE1271">
        <f>ROUND(N1271*20, 0)</f>
        <v>0</v>
      </c>
      <c r="AF1271">
        <f>ROUND(O1271, 0)</f>
        <v>3</v>
      </c>
      <c r="AG1271">
        <f>IF(J1271 = "", 999, ROUND(J1271*10, 0))</f>
        <v>999</v>
      </c>
    </row>
    <row r="1272" spans="1:33" x14ac:dyDescent="0.25">
      <c r="A1272">
        <v>214</v>
      </c>
      <c r="B1272" t="s">
        <v>598</v>
      </c>
      <c r="C1272" t="s">
        <v>597</v>
      </c>
      <c r="D1272" t="s">
        <v>3</v>
      </c>
      <c r="E1272" t="s">
        <v>25</v>
      </c>
      <c r="F1272" t="s">
        <v>107</v>
      </c>
      <c r="G1272" t="s">
        <v>596</v>
      </c>
      <c r="H1272">
        <v>22176.52</v>
      </c>
      <c r="I1272">
        <v>14.43</v>
      </c>
      <c r="K1272">
        <v>2.73</v>
      </c>
      <c r="L1272">
        <v>1.38</v>
      </c>
      <c r="M1272" s="2">
        <v>4.19E-2</v>
      </c>
      <c r="N1272" s="2">
        <v>-4.7999999999999996E-3</v>
      </c>
      <c r="O1272">
        <v>1.58</v>
      </c>
      <c r="P1272">
        <v>0.5</v>
      </c>
      <c r="Q1272" s="2">
        <v>7.0599999999999996E-2</v>
      </c>
      <c r="R1272" s="2">
        <v>-0.12379999999999999</v>
      </c>
      <c r="S1272" s="2">
        <v>-0.1042</v>
      </c>
      <c r="T1272">
        <v>0.87</v>
      </c>
      <c r="U1272" s="1">
        <v>45853.354166666664</v>
      </c>
      <c r="V1272">
        <v>21576.560000000001</v>
      </c>
      <c r="W1272">
        <v>8.31</v>
      </c>
      <c r="X1272">
        <v>7.22</v>
      </c>
      <c r="Y1272" s="3">
        <f>DATE(YEAR(U1272), MONTH(U1272), DAY(U1272))</f>
        <v>45853</v>
      </c>
      <c r="Z1272" t="str">
        <f>IF(TEXT(U1272, "hh:mm") = "00:00", "08:30", TEXT(U1272, "hh:mm"))</f>
        <v>08:30</v>
      </c>
      <c r="AA1272" s="3">
        <f>WORKDAY(AB1272,-1,[1]USHolidays!$B$2:$B$11)</f>
        <v>45849</v>
      </c>
      <c r="AB1272" s="3">
        <f>IF(WEEKDAY(Y1272,2)=6,Y1272-1,IF(WEEKDAY(Y1272,2)=7,Y1272-2,IF(Z1272="08:30",IF(WEEKDAY(Y1272,2)=1,Y1272-3, Y1272-1),Y1272)))</f>
        <v>45852</v>
      </c>
      <c r="AC1272" s="3">
        <f>WORKDAY(AB1272,1,[1]USHolidays!$B$2:$B$11)</f>
        <v>45853</v>
      </c>
      <c r="AD1272">
        <f>ROUND(P1272*10, 0)</f>
        <v>5</v>
      </c>
      <c r="AE1272">
        <f>ROUND(N1272*20, 0)</f>
        <v>0</v>
      </c>
      <c r="AF1272">
        <f>ROUND(O1272, 0)</f>
        <v>2</v>
      </c>
      <c r="AG1272">
        <f>IF(J1272 = "", 999, ROUND(J1272*10, 0))</f>
        <v>999</v>
      </c>
    </row>
    <row r="1273" spans="1:33" x14ac:dyDescent="0.25">
      <c r="A1273">
        <v>337</v>
      </c>
      <c r="B1273" t="s">
        <v>595</v>
      </c>
      <c r="C1273" t="s">
        <v>594</v>
      </c>
      <c r="D1273" t="s">
        <v>17</v>
      </c>
      <c r="E1273" t="s">
        <v>25</v>
      </c>
      <c r="F1273" t="s">
        <v>593</v>
      </c>
      <c r="G1273" t="s">
        <v>11</v>
      </c>
      <c r="H1273">
        <v>6310.3</v>
      </c>
      <c r="I1273">
        <v>25.24</v>
      </c>
      <c r="J1273">
        <v>3.91</v>
      </c>
      <c r="K1273">
        <v>32.659999999999997</v>
      </c>
      <c r="L1273">
        <v>24.64</v>
      </c>
      <c r="N1273" s="2">
        <v>-5.0000000000000001E-3</v>
      </c>
      <c r="O1273">
        <v>7.06</v>
      </c>
      <c r="P1273">
        <v>0.85</v>
      </c>
      <c r="Q1273" s="2">
        <v>0.10340000000000001</v>
      </c>
      <c r="R1273" s="2">
        <v>0.24840000000000001</v>
      </c>
      <c r="S1273" s="2">
        <v>0.27479999999999999</v>
      </c>
      <c r="T1273">
        <v>1.36</v>
      </c>
      <c r="U1273" s="1">
        <v>45869.354166666664</v>
      </c>
      <c r="V1273">
        <v>529.71</v>
      </c>
      <c r="W1273">
        <v>136.91</v>
      </c>
      <c r="X1273">
        <v>138.41999999999999</v>
      </c>
      <c r="Y1273" s="3">
        <f>DATE(YEAR(U1273), MONTH(U1273), DAY(U1273))</f>
        <v>45869</v>
      </c>
      <c r="Z1273" t="str">
        <f>IF(TEXT(U1273, "hh:mm") = "00:00", "08:30", TEXT(U1273, "hh:mm"))</f>
        <v>08:30</v>
      </c>
      <c r="AA1273" s="3">
        <f>WORKDAY(AB1273,-1,[1]USHolidays!$B$2:$B$11)</f>
        <v>45867</v>
      </c>
      <c r="AB1273" s="3">
        <f>IF(WEEKDAY(Y1273,2)=6,Y1273-1,IF(WEEKDAY(Y1273,2)=7,Y1273-2,IF(Z1273="08:30",IF(WEEKDAY(Y1273,2)=1,Y1273-3, Y1273-1),Y1273)))</f>
        <v>45868</v>
      </c>
      <c r="AC1273" s="3">
        <f>WORKDAY(AB1273,1,[1]USHolidays!$B$2:$B$11)</f>
        <v>45869</v>
      </c>
      <c r="AD1273">
        <f>ROUND(P1273*10, 0)</f>
        <v>9</v>
      </c>
      <c r="AE1273">
        <f>ROUND(N1273*20, 0)</f>
        <v>0</v>
      </c>
      <c r="AF1273">
        <f>ROUND(O1273, 0)</f>
        <v>7</v>
      </c>
      <c r="AG1273">
        <f>IF(J1273 = "", 999, ROUND(J1273*10, 0))</f>
        <v>39</v>
      </c>
    </row>
    <row r="1274" spans="1:33" x14ac:dyDescent="0.25">
      <c r="A1274">
        <v>715</v>
      </c>
      <c r="B1274" t="s">
        <v>592</v>
      </c>
      <c r="C1274" t="s">
        <v>591</v>
      </c>
      <c r="D1274" t="s">
        <v>17</v>
      </c>
      <c r="E1274" t="s">
        <v>29</v>
      </c>
      <c r="F1274" t="s">
        <v>99</v>
      </c>
      <c r="G1274" t="s">
        <v>11</v>
      </c>
      <c r="H1274">
        <v>3081.79</v>
      </c>
      <c r="K1274">
        <v>22.47</v>
      </c>
      <c r="L1274">
        <v>13.36</v>
      </c>
      <c r="N1274" s="2">
        <v>-5.5999999999999999E-3</v>
      </c>
      <c r="O1274">
        <v>2.65</v>
      </c>
      <c r="P1274">
        <v>0.4</v>
      </c>
      <c r="Q1274" s="2">
        <v>-2.7699999999999999E-2</v>
      </c>
      <c r="R1274" s="2">
        <v>0.66090000000000004</v>
      </c>
      <c r="S1274" s="2">
        <v>1.4145000000000001</v>
      </c>
      <c r="T1274">
        <v>1.87</v>
      </c>
      <c r="U1274" s="1">
        <v>45875.6875</v>
      </c>
      <c r="V1274">
        <v>737.79</v>
      </c>
      <c r="W1274">
        <v>75</v>
      </c>
      <c r="X1274">
        <v>58.43</v>
      </c>
      <c r="Y1274" s="3">
        <f>DATE(YEAR(U1274), MONTH(U1274), DAY(U1274))</f>
        <v>45875</v>
      </c>
      <c r="Z1274" t="str">
        <f>IF(TEXT(U1274, "hh:mm") = "00:00", "08:30", TEXT(U1274, "hh:mm"))</f>
        <v>16:30</v>
      </c>
      <c r="AA1274" s="3">
        <f>WORKDAY(AB1274,-1,[1]USHolidays!$B$2:$B$11)</f>
        <v>45874</v>
      </c>
      <c r="AB1274" s="3">
        <f>IF(WEEKDAY(Y1274,2)=6,Y1274-1,IF(WEEKDAY(Y1274,2)=7,Y1274-2,IF(Z1274="08:30",IF(WEEKDAY(Y1274,2)=1,Y1274-3, Y1274-1),Y1274)))</f>
        <v>45875</v>
      </c>
      <c r="AC1274" s="3">
        <f>WORKDAY(AB1274,1,[1]USHolidays!$B$2:$B$11)</f>
        <v>45876</v>
      </c>
      <c r="AD1274">
        <f>ROUND(P1274*10, 0)</f>
        <v>4</v>
      </c>
      <c r="AE1274">
        <f>ROUND(N1274*20, 0)</f>
        <v>0</v>
      </c>
      <c r="AF1274">
        <f>ROUND(O1274, 0)</f>
        <v>3</v>
      </c>
      <c r="AG1274">
        <f>IF(J1274 = "", 999, ROUND(J1274*10, 0))</f>
        <v>999</v>
      </c>
    </row>
    <row r="1275" spans="1:33" x14ac:dyDescent="0.25">
      <c r="A1275">
        <v>375</v>
      </c>
      <c r="B1275" t="s">
        <v>590</v>
      </c>
      <c r="C1275" t="s">
        <v>589</v>
      </c>
      <c r="D1275" t="s">
        <v>3</v>
      </c>
      <c r="E1275" t="s">
        <v>25</v>
      </c>
      <c r="F1275" t="s">
        <v>588</v>
      </c>
      <c r="G1275" t="s">
        <v>457</v>
      </c>
      <c r="H1275">
        <v>3940</v>
      </c>
      <c r="K1275">
        <v>4.26</v>
      </c>
      <c r="L1275">
        <v>0.67</v>
      </c>
      <c r="N1275" s="2">
        <v>-6.1999999999999998E-3</v>
      </c>
      <c r="O1275">
        <v>2.79</v>
      </c>
      <c r="P1275">
        <v>2.34</v>
      </c>
      <c r="Q1275" s="2">
        <v>-2.5600000000000001E-2</v>
      </c>
      <c r="R1275" s="2">
        <v>0.34470000000000001</v>
      </c>
      <c r="S1275" s="2">
        <v>0.28339999999999999</v>
      </c>
      <c r="T1275">
        <v>1.44</v>
      </c>
      <c r="U1275" s="1">
        <v>45862.354166666664</v>
      </c>
      <c r="V1275">
        <v>239.57</v>
      </c>
      <c r="W1275">
        <v>4.22</v>
      </c>
      <c r="X1275">
        <v>3.94</v>
      </c>
      <c r="Y1275" s="3">
        <f>DATE(YEAR(U1275), MONTH(U1275), DAY(U1275))</f>
        <v>45862</v>
      </c>
      <c r="Z1275" t="str">
        <f>IF(TEXT(U1275, "hh:mm") = "00:00", "08:30", TEXT(U1275, "hh:mm"))</f>
        <v>08:30</v>
      </c>
      <c r="AA1275" s="3">
        <f>WORKDAY(AB1275,-1,[1]USHolidays!$B$2:$B$11)</f>
        <v>45860</v>
      </c>
      <c r="AB1275" s="3">
        <f>IF(WEEKDAY(Y1275,2)=6,Y1275-1,IF(WEEKDAY(Y1275,2)=7,Y1275-2,IF(Z1275="08:30",IF(WEEKDAY(Y1275,2)=1,Y1275-3, Y1275-1),Y1275)))</f>
        <v>45861</v>
      </c>
      <c r="AC1275" s="3">
        <f>WORKDAY(AB1275,1,[1]USHolidays!$B$2:$B$11)</f>
        <v>45862</v>
      </c>
      <c r="AD1275">
        <f>ROUND(P1275*10, 0)</f>
        <v>23</v>
      </c>
      <c r="AE1275">
        <f>ROUND(N1275*20, 0)</f>
        <v>0</v>
      </c>
      <c r="AF1275">
        <f>ROUND(O1275, 0)</f>
        <v>3</v>
      </c>
      <c r="AG1275">
        <f>IF(J1275 = "", 999, ROUND(J1275*10, 0))</f>
        <v>999</v>
      </c>
    </row>
    <row r="1276" spans="1:33" x14ac:dyDescent="0.25">
      <c r="A1276">
        <v>303</v>
      </c>
      <c r="B1276" t="s">
        <v>587</v>
      </c>
      <c r="C1276" t="s">
        <v>586</v>
      </c>
      <c r="D1276" t="s">
        <v>3</v>
      </c>
      <c r="E1276" t="s">
        <v>2</v>
      </c>
      <c r="F1276" t="s">
        <v>585</v>
      </c>
      <c r="G1276" t="s">
        <v>11</v>
      </c>
      <c r="H1276">
        <v>3151.39</v>
      </c>
      <c r="I1276">
        <v>13.44</v>
      </c>
      <c r="J1276">
        <v>2.62</v>
      </c>
      <c r="K1276">
        <v>26.25</v>
      </c>
      <c r="L1276">
        <v>14.3</v>
      </c>
      <c r="M1276" s="2">
        <v>2.69E-2</v>
      </c>
      <c r="N1276" s="2">
        <v>-6.6E-3</v>
      </c>
      <c r="O1276">
        <v>6.26</v>
      </c>
      <c r="P1276">
        <v>2.0699999999999998</v>
      </c>
      <c r="Q1276" s="2">
        <v>5.4300000000000001E-2</v>
      </c>
      <c r="R1276" s="2">
        <v>0.157</v>
      </c>
      <c r="S1276" s="2">
        <v>-0.1391</v>
      </c>
      <c r="T1276">
        <v>1.3</v>
      </c>
      <c r="U1276" s="1">
        <v>45868.354166666664</v>
      </c>
      <c r="V1276">
        <v>1922.66</v>
      </c>
      <c r="W1276">
        <v>29.12</v>
      </c>
      <c r="X1276">
        <v>25.94</v>
      </c>
      <c r="Y1276" s="3">
        <f>DATE(YEAR(U1276), MONTH(U1276), DAY(U1276))</f>
        <v>45868</v>
      </c>
      <c r="Z1276" t="str">
        <f>IF(TEXT(U1276, "hh:mm") = "00:00", "08:30", TEXT(U1276, "hh:mm"))</f>
        <v>08:30</v>
      </c>
      <c r="AA1276" s="3">
        <f>WORKDAY(AB1276,-1,[1]USHolidays!$B$2:$B$11)</f>
        <v>45866</v>
      </c>
      <c r="AB1276" s="3">
        <f>IF(WEEKDAY(Y1276,2)=6,Y1276-1,IF(WEEKDAY(Y1276,2)=7,Y1276-2,IF(Z1276="08:30",IF(WEEKDAY(Y1276,2)=1,Y1276-3, Y1276-1),Y1276)))</f>
        <v>45867</v>
      </c>
      <c r="AC1276" s="3">
        <f>WORKDAY(AB1276,1,[1]USHolidays!$B$2:$B$11)</f>
        <v>45868</v>
      </c>
      <c r="AD1276">
        <f>ROUND(P1276*10, 0)</f>
        <v>21</v>
      </c>
      <c r="AE1276">
        <f>ROUND(N1276*20, 0)</f>
        <v>0</v>
      </c>
      <c r="AF1276">
        <f>ROUND(O1276, 0)</f>
        <v>6</v>
      </c>
      <c r="AG1276">
        <f>IF(J1276 = "", 999, ROUND(J1276*10, 0))</f>
        <v>26</v>
      </c>
    </row>
    <row r="1277" spans="1:33" x14ac:dyDescent="0.25">
      <c r="A1277">
        <v>57</v>
      </c>
      <c r="B1277" t="s">
        <v>584</v>
      </c>
      <c r="C1277" t="s">
        <v>583</v>
      </c>
      <c r="D1277" t="s">
        <v>3</v>
      </c>
      <c r="E1277" t="s">
        <v>25</v>
      </c>
      <c r="F1277" t="s">
        <v>582</v>
      </c>
      <c r="G1277" t="s">
        <v>11</v>
      </c>
      <c r="H1277">
        <v>6732.21</v>
      </c>
      <c r="I1277">
        <v>17.86</v>
      </c>
      <c r="J1277">
        <v>0.78</v>
      </c>
      <c r="K1277">
        <v>114.23</v>
      </c>
      <c r="L1277">
        <v>4.47</v>
      </c>
      <c r="N1277" s="2">
        <v>-7.0000000000000001E-3</v>
      </c>
      <c r="O1277">
        <v>6.16</v>
      </c>
      <c r="P1277">
        <v>0.48</v>
      </c>
      <c r="Q1277" s="2">
        <v>1.4E-2</v>
      </c>
      <c r="R1277" s="2">
        <v>0.16520000000000001</v>
      </c>
      <c r="S1277" s="2">
        <v>0.14729999999999999</v>
      </c>
      <c r="T1277">
        <v>1.1000000000000001</v>
      </c>
      <c r="U1277" s="1">
        <v>45869.354166666664</v>
      </c>
      <c r="V1277">
        <v>460.7</v>
      </c>
      <c r="W1277">
        <v>115.25</v>
      </c>
      <c r="X1277">
        <v>129.78</v>
      </c>
      <c r="Y1277" s="3">
        <f>DATE(YEAR(U1277), MONTH(U1277), DAY(U1277))</f>
        <v>45869</v>
      </c>
      <c r="Z1277" t="str">
        <f>IF(TEXT(U1277, "hh:mm") = "00:00", "08:30", TEXT(U1277, "hh:mm"))</f>
        <v>08:30</v>
      </c>
      <c r="AA1277" s="3">
        <f>WORKDAY(AB1277,-1,[1]USHolidays!$B$2:$B$11)</f>
        <v>45867</v>
      </c>
      <c r="AB1277" s="3">
        <f>IF(WEEKDAY(Y1277,2)=6,Y1277-1,IF(WEEKDAY(Y1277,2)=7,Y1277-2,IF(Z1277="08:30",IF(WEEKDAY(Y1277,2)=1,Y1277-3, Y1277-1),Y1277)))</f>
        <v>45868</v>
      </c>
      <c r="AC1277" s="3">
        <f>WORKDAY(AB1277,1,[1]USHolidays!$B$2:$B$11)</f>
        <v>45869</v>
      </c>
      <c r="AD1277">
        <f>ROUND(P1277*10, 0)</f>
        <v>5</v>
      </c>
      <c r="AE1277">
        <f>ROUND(N1277*20, 0)</f>
        <v>0</v>
      </c>
      <c r="AF1277">
        <f>ROUND(O1277, 0)</f>
        <v>6</v>
      </c>
      <c r="AG1277">
        <f>IF(J1277 = "", 999, ROUND(J1277*10, 0))</f>
        <v>8</v>
      </c>
    </row>
    <row r="1278" spans="1:33" x14ac:dyDescent="0.25">
      <c r="A1278">
        <v>795</v>
      </c>
      <c r="B1278" t="s">
        <v>581</v>
      </c>
      <c r="C1278" t="s">
        <v>580</v>
      </c>
      <c r="D1278" t="s">
        <v>60</v>
      </c>
      <c r="E1278" t="s">
        <v>8</v>
      </c>
      <c r="F1278" t="s">
        <v>484</v>
      </c>
      <c r="G1278" t="s">
        <v>11</v>
      </c>
      <c r="H1278">
        <v>21336.92</v>
      </c>
      <c r="I1278">
        <v>26.23</v>
      </c>
      <c r="J1278">
        <v>5.0999999999999996</v>
      </c>
      <c r="K1278">
        <v>63.29</v>
      </c>
      <c r="L1278">
        <v>2.81</v>
      </c>
      <c r="M1278" s="2">
        <v>8.2000000000000007E-3</v>
      </c>
      <c r="N1278" s="2">
        <v>-7.7000000000000002E-3</v>
      </c>
      <c r="O1278">
        <v>3.1</v>
      </c>
      <c r="P1278">
        <v>0.6</v>
      </c>
      <c r="Q1278" s="2">
        <v>0.1051</v>
      </c>
      <c r="R1278" s="2">
        <v>0.17499999999999999</v>
      </c>
      <c r="S1278" s="2">
        <v>1.9699999999999999E-2</v>
      </c>
      <c r="T1278">
        <v>0.67</v>
      </c>
      <c r="U1278" s="1">
        <v>45876.354166666664</v>
      </c>
      <c r="V1278">
        <v>1913.36</v>
      </c>
      <c r="W1278">
        <v>111.17</v>
      </c>
      <c r="X1278">
        <v>107.71</v>
      </c>
      <c r="Y1278" s="3">
        <f>DATE(YEAR(U1278), MONTH(U1278), DAY(U1278))</f>
        <v>45876</v>
      </c>
      <c r="Z1278" t="str">
        <f>IF(TEXT(U1278, "hh:mm") = "00:00", "08:30", TEXT(U1278, "hh:mm"))</f>
        <v>08:30</v>
      </c>
      <c r="AA1278" s="3">
        <f>WORKDAY(AB1278,-1,[1]USHolidays!$B$2:$B$11)</f>
        <v>45874</v>
      </c>
      <c r="AB1278" s="3">
        <f>IF(WEEKDAY(Y1278,2)=6,Y1278-1,IF(WEEKDAY(Y1278,2)=7,Y1278-2,IF(Z1278="08:30",IF(WEEKDAY(Y1278,2)=1,Y1278-3, Y1278-1),Y1278)))</f>
        <v>45875</v>
      </c>
      <c r="AC1278" s="3">
        <f>WORKDAY(AB1278,1,[1]USHolidays!$B$2:$B$11)</f>
        <v>45876</v>
      </c>
      <c r="AD1278">
        <f>ROUND(P1278*10, 0)</f>
        <v>6</v>
      </c>
      <c r="AE1278">
        <f>ROUND(N1278*20, 0)</f>
        <v>0</v>
      </c>
      <c r="AF1278">
        <f>ROUND(O1278, 0)</f>
        <v>3</v>
      </c>
      <c r="AG1278">
        <f>IF(J1278 = "", 999, ROUND(J1278*10, 0))</f>
        <v>51</v>
      </c>
    </row>
    <row r="1279" spans="1:33" x14ac:dyDescent="0.25">
      <c r="A1279">
        <v>695</v>
      </c>
      <c r="B1279" t="s">
        <v>579</v>
      </c>
      <c r="C1279" t="s">
        <v>578</v>
      </c>
      <c r="D1279" t="s">
        <v>17</v>
      </c>
      <c r="E1279" t="s">
        <v>233</v>
      </c>
      <c r="F1279" t="s">
        <v>293</v>
      </c>
      <c r="G1279" t="s">
        <v>11</v>
      </c>
      <c r="H1279">
        <v>4201.2</v>
      </c>
      <c r="K1279">
        <v>34.17</v>
      </c>
      <c r="L1279">
        <v>5.18</v>
      </c>
      <c r="M1279" s="2">
        <v>1.2E-2</v>
      </c>
      <c r="N1279" s="2">
        <v>-8.3000000000000001E-3</v>
      </c>
      <c r="O1279">
        <v>5.71</v>
      </c>
      <c r="P1279">
        <v>1.02</v>
      </c>
      <c r="Q1279" s="2">
        <v>-2.2700000000000001E-2</v>
      </c>
      <c r="R1279" s="2">
        <v>0.14990000000000001</v>
      </c>
      <c r="S1279" s="2">
        <v>0.1404</v>
      </c>
      <c r="T1279">
        <v>0.49</v>
      </c>
      <c r="U1279" s="1">
        <v>45880.354166666664</v>
      </c>
      <c r="V1279">
        <v>1213.1300000000001</v>
      </c>
      <c r="W1279">
        <v>52</v>
      </c>
      <c r="X1279">
        <v>38.9</v>
      </c>
      <c r="Y1279" s="3">
        <f>DATE(YEAR(U1279), MONTH(U1279), DAY(U1279))</f>
        <v>45880</v>
      </c>
      <c r="Z1279" t="str">
        <f>IF(TEXT(U1279, "hh:mm") = "00:00", "08:30", TEXT(U1279, "hh:mm"))</f>
        <v>08:30</v>
      </c>
      <c r="AA1279" s="3">
        <f>WORKDAY(AB1279,-1,[1]USHolidays!$B$2:$B$11)</f>
        <v>45876</v>
      </c>
      <c r="AB1279" s="3">
        <f>IF(WEEKDAY(Y1279,2)=6,Y1279-1,IF(WEEKDAY(Y1279,2)=7,Y1279-2,IF(Z1279="08:30",IF(WEEKDAY(Y1279,2)=1,Y1279-3, Y1279-1),Y1279)))</f>
        <v>45877</v>
      </c>
      <c r="AC1279" s="3">
        <f>WORKDAY(AB1279,1,[1]USHolidays!$B$2:$B$11)</f>
        <v>45880</v>
      </c>
      <c r="AD1279">
        <f>ROUND(P1279*10, 0)</f>
        <v>10</v>
      </c>
      <c r="AE1279">
        <f>ROUND(N1279*20, 0)</f>
        <v>0</v>
      </c>
      <c r="AF1279">
        <f>ROUND(O1279, 0)</f>
        <v>6</v>
      </c>
      <c r="AG1279">
        <f>IF(J1279 = "", 999, ROUND(J1279*10, 0))</f>
        <v>999</v>
      </c>
    </row>
    <row r="1280" spans="1:33" x14ac:dyDescent="0.25">
      <c r="A1280">
        <v>343</v>
      </c>
      <c r="B1280" t="s">
        <v>577</v>
      </c>
      <c r="C1280" t="s">
        <v>576</v>
      </c>
      <c r="D1280" t="s">
        <v>60</v>
      </c>
      <c r="E1280" t="s">
        <v>29</v>
      </c>
      <c r="F1280" t="s">
        <v>575</v>
      </c>
      <c r="G1280" t="s">
        <v>489</v>
      </c>
      <c r="H1280">
        <v>68450.080000000002</v>
      </c>
      <c r="I1280">
        <v>30.89</v>
      </c>
      <c r="J1280">
        <v>2.75</v>
      </c>
      <c r="K1280">
        <v>24.02</v>
      </c>
      <c r="L1280">
        <v>1.1100000000000001</v>
      </c>
      <c r="M1280" s="2">
        <v>1.4E-2</v>
      </c>
      <c r="N1280" s="2">
        <v>-8.6E-3</v>
      </c>
      <c r="O1280">
        <v>1.83</v>
      </c>
      <c r="P1280">
        <v>0.65</v>
      </c>
      <c r="Q1280" s="2">
        <v>9.5299999999999996E-2</v>
      </c>
      <c r="R1280" s="2">
        <v>0.26350000000000001</v>
      </c>
      <c r="S1280" s="2">
        <v>0.31790000000000002</v>
      </c>
      <c r="T1280">
        <v>1.31</v>
      </c>
      <c r="U1280" s="1">
        <v>45867.354166666664</v>
      </c>
      <c r="V1280">
        <v>4809.47</v>
      </c>
      <c r="W1280">
        <v>114.94</v>
      </c>
      <c r="X1280">
        <v>104.02</v>
      </c>
      <c r="Y1280" s="3">
        <f>DATE(YEAR(U1280), MONTH(U1280), DAY(U1280))</f>
        <v>45867</v>
      </c>
      <c r="Z1280" t="str">
        <f>IF(TEXT(U1280, "hh:mm") = "00:00", "08:30", TEXT(U1280, "hh:mm"))</f>
        <v>08:30</v>
      </c>
      <c r="AA1280" s="3">
        <f>WORKDAY(AB1280,-1,[1]USHolidays!$B$2:$B$11)</f>
        <v>45863</v>
      </c>
      <c r="AB1280" s="3">
        <f>IF(WEEKDAY(Y1280,2)=6,Y1280-1,IF(WEEKDAY(Y1280,2)=7,Y1280-2,IF(Z1280="08:30",IF(WEEKDAY(Y1280,2)=1,Y1280-3, Y1280-1),Y1280)))</f>
        <v>45866</v>
      </c>
      <c r="AC1280" s="3">
        <f>WORKDAY(AB1280,1,[1]USHolidays!$B$2:$B$11)</f>
        <v>45867</v>
      </c>
      <c r="AD1280">
        <f>ROUND(P1280*10, 0)</f>
        <v>7</v>
      </c>
      <c r="AE1280">
        <f>ROUND(N1280*20, 0)</f>
        <v>0</v>
      </c>
      <c r="AF1280">
        <f>ROUND(O1280, 0)</f>
        <v>2</v>
      </c>
      <c r="AG1280">
        <f>IF(J1280 = "", 999, ROUND(J1280*10, 0))</f>
        <v>28</v>
      </c>
    </row>
    <row r="1281" spans="1:33" x14ac:dyDescent="0.25">
      <c r="A1281">
        <v>11</v>
      </c>
      <c r="B1281" t="s">
        <v>574</v>
      </c>
      <c r="C1281" t="s">
        <v>573</v>
      </c>
      <c r="D1281" t="s">
        <v>3</v>
      </c>
      <c r="E1281" t="s">
        <v>29</v>
      </c>
      <c r="F1281" t="s">
        <v>572</v>
      </c>
      <c r="G1281" t="s">
        <v>11</v>
      </c>
      <c r="H1281">
        <v>6949.43</v>
      </c>
      <c r="I1281">
        <v>12.52</v>
      </c>
      <c r="J1281">
        <v>0.92</v>
      </c>
      <c r="K1281">
        <v>4.3899999999999997</v>
      </c>
      <c r="L1281">
        <v>0.18</v>
      </c>
      <c r="M1281" s="2">
        <v>2.5100000000000001E-2</v>
      </c>
      <c r="N1281" s="2">
        <v>-8.9999999999999993E-3</v>
      </c>
      <c r="O1281">
        <v>1.21</v>
      </c>
      <c r="P1281">
        <v>2.16</v>
      </c>
      <c r="Q1281" s="2">
        <v>0.1231</v>
      </c>
      <c r="R1281" s="2">
        <v>4.7600000000000003E-2</v>
      </c>
      <c r="S1281" s="2">
        <v>0.20979999999999999</v>
      </c>
      <c r="T1281">
        <v>1.21</v>
      </c>
      <c r="U1281" s="1">
        <v>45862.354166666664</v>
      </c>
      <c r="V1281">
        <v>17758.2</v>
      </c>
      <c r="W1281">
        <v>9.3800000000000008</v>
      </c>
      <c r="X1281">
        <v>8.36</v>
      </c>
      <c r="Y1281" s="3">
        <f>DATE(YEAR(U1281), MONTH(U1281), DAY(U1281))</f>
        <v>45862</v>
      </c>
      <c r="Z1281" t="str">
        <f>IF(TEXT(U1281, "hh:mm") = "00:00", "08:30", TEXT(U1281, "hh:mm"))</f>
        <v>08:30</v>
      </c>
      <c r="AA1281" s="3">
        <f>WORKDAY(AB1281,-1,[1]USHolidays!$B$2:$B$11)</f>
        <v>45860</v>
      </c>
      <c r="AB1281" s="3">
        <f>IF(WEEKDAY(Y1281,2)=6,Y1281-1,IF(WEEKDAY(Y1281,2)=7,Y1281-2,IF(Z1281="08:30",IF(WEEKDAY(Y1281,2)=1,Y1281-3, Y1281-1),Y1281)))</f>
        <v>45861</v>
      </c>
      <c r="AC1281" s="3">
        <f>WORKDAY(AB1281,1,[1]USHolidays!$B$2:$B$11)</f>
        <v>45862</v>
      </c>
      <c r="AD1281">
        <f>ROUND(P1281*10, 0)</f>
        <v>22</v>
      </c>
      <c r="AE1281">
        <f>ROUND(N1281*20, 0)</f>
        <v>0</v>
      </c>
      <c r="AF1281">
        <f>ROUND(O1281, 0)</f>
        <v>1</v>
      </c>
      <c r="AG1281">
        <f>IF(J1281 = "", 999, ROUND(J1281*10, 0))</f>
        <v>9</v>
      </c>
    </row>
    <row r="1282" spans="1:33" x14ac:dyDescent="0.25">
      <c r="A1282">
        <v>603</v>
      </c>
      <c r="B1282" t="s">
        <v>571</v>
      </c>
      <c r="C1282" t="s">
        <v>570</v>
      </c>
      <c r="D1282" t="s">
        <v>3</v>
      </c>
      <c r="E1282" t="s">
        <v>2</v>
      </c>
      <c r="F1282" t="s">
        <v>21</v>
      </c>
      <c r="G1282" t="s">
        <v>11</v>
      </c>
      <c r="H1282">
        <v>4019.22</v>
      </c>
      <c r="I1282">
        <v>10.71</v>
      </c>
      <c r="J1282">
        <v>0.75</v>
      </c>
      <c r="K1282">
        <v>-13.11</v>
      </c>
      <c r="L1282">
        <v>5.96</v>
      </c>
      <c r="M1282" s="2">
        <v>3.6600000000000001E-2</v>
      </c>
      <c r="N1282" s="2">
        <v>-8.9999999999999993E-3</v>
      </c>
      <c r="O1282">
        <v>3</v>
      </c>
      <c r="Q1282" s="2">
        <v>0.10050000000000001</v>
      </c>
      <c r="R1282" s="2">
        <v>0.4007</v>
      </c>
      <c r="S1282" s="2">
        <v>0.22720000000000001</v>
      </c>
      <c r="T1282">
        <v>1.46</v>
      </c>
      <c r="U1282" s="1">
        <v>45861.354166666664</v>
      </c>
      <c r="V1282">
        <v>692.74</v>
      </c>
      <c r="W1282">
        <v>67.180000000000007</v>
      </c>
      <c r="X1282">
        <v>61.91</v>
      </c>
      <c r="Y1282" s="3">
        <f>DATE(YEAR(U1282), MONTH(U1282), DAY(U1282))</f>
        <v>45861</v>
      </c>
      <c r="Z1282" t="str">
        <f>IF(TEXT(U1282, "hh:mm") = "00:00", "08:30", TEXT(U1282, "hh:mm"))</f>
        <v>08:30</v>
      </c>
      <c r="AA1282" s="3">
        <f>WORKDAY(AB1282,-1,[1]USHolidays!$B$2:$B$11)</f>
        <v>45859</v>
      </c>
      <c r="AB1282" s="3">
        <f>IF(WEEKDAY(Y1282,2)=6,Y1282-1,IF(WEEKDAY(Y1282,2)=7,Y1282-2,IF(Z1282="08:30",IF(WEEKDAY(Y1282,2)=1,Y1282-3, Y1282-1),Y1282)))</f>
        <v>45860</v>
      </c>
      <c r="AC1282" s="3">
        <f>WORKDAY(AB1282,1,[1]USHolidays!$B$2:$B$11)</f>
        <v>45861</v>
      </c>
      <c r="AD1282">
        <f>ROUND(P1282*10, 0)</f>
        <v>0</v>
      </c>
      <c r="AE1282">
        <f>ROUND(N1282*20, 0)</f>
        <v>0</v>
      </c>
      <c r="AF1282">
        <f>ROUND(O1282, 0)</f>
        <v>3</v>
      </c>
      <c r="AG1282">
        <f>IF(J1282 = "", 999, ROUND(J1282*10, 0))</f>
        <v>8</v>
      </c>
    </row>
    <row r="1283" spans="1:33" x14ac:dyDescent="0.25">
      <c r="A1283">
        <v>533</v>
      </c>
      <c r="B1283" t="s">
        <v>569</v>
      </c>
      <c r="C1283" t="s">
        <v>568</v>
      </c>
      <c r="D1283" t="s">
        <v>60</v>
      </c>
      <c r="E1283" t="s">
        <v>8</v>
      </c>
      <c r="F1283" t="s">
        <v>567</v>
      </c>
      <c r="G1283" t="s">
        <v>11</v>
      </c>
      <c r="H1283">
        <v>10617.7</v>
      </c>
      <c r="I1283">
        <v>38.200000000000003</v>
      </c>
      <c r="J1283">
        <v>5.37</v>
      </c>
      <c r="K1283">
        <v>63.96</v>
      </c>
      <c r="L1283">
        <v>8.42</v>
      </c>
      <c r="M1283" s="2">
        <v>3.0000000000000001E-3</v>
      </c>
      <c r="N1283" s="2">
        <v>-9.1000000000000004E-3</v>
      </c>
      <c r="O1283">
        <v>4.7699999999999996</v>
      </c>
      <c r="P1283">
        <v>0.45</v>
      </c>
      <c r="Q1283" s="2">
        <v>0.1021</v>
      </c>
      <c r="R1283" s="2">
        <v>-3.5900000000000001E-2</v>
      </c>
      <c r="S1283" s="2">
        <v>-0.19289999999999999</v>
      </c>
      <c r="T1283">
        <v>0.92</v>
      </c>
      <c r="U1283" s="1">
        <v>45866.354166666664</v>
      </c>
      <c r="V1283">
        <v>1268.0999999999999</v>
      </c>
      <c r="W1283">
        <v>112.31</v>
      </c>
      <c r="X1283">
        <v>90.08</v>
      </c>
      <c r="Y1283" s="3">
        <f>DATE(YEAR(U1283), MONTH(U1283), DAY(U1283))</f>
        <v>45866</v>
      </c>
      <c r="Z1283" t="str">
        <f>IF(TEXT(U1283, "hh:mm") = "00:00", "08:30", TEXT(U1283, "hh:mm"))</f>
        <v>08:30</v>
      </c>
      <c r="AA1283" s="3">
        <f>WORKDAY(AB1283,-1,[1]USHolidays!$B$2:$B$11)</f>
        <v>45862</v>
      </c>
      <c r="AB1283" s="3">
        <f>IF(WEEKDAY(Y1283,2)=6,Y1283-1,IF(WEEKDAY(Y1283,2)=7,Y1283-2,IF(Z1283="08:30",IF(WEEKDAY(Y1283,2)=1,Y1283-3, Y1283-1),Y1283)))</f>
        <v>45863</v>
      </c>
      <c r="AC1283" s="3">
        <f>WORKDAY(AB1283,1,[1]USHolidays!$B$2:$B$11)</f>
        <v>45866</v>
      </c>
      <c r="AD1283">
        <f>ROUND(P1283*10, 0)</f>
        <v>5</v>
      </c>
      <c r="AE1283">
        <f>ROUND(N1283*20, 0)</f>
        <v>0</v>
      </c>
      <c r="AF1283">
        <f>ROUND(O1283, 0)</f>
        <v>5</v>
      </c>
      <c r="AG1283">
        <f>IF(J1283 = "", 999, ROUND(J1283*10, 0))</f>
        <v>54</v>
      </c>
    </row>
    <row r="1284" spans="1:33" x14ac:dyDescent="0.25">
      <c r="A1284">
        <v>519</v>
      </c>
      <c r="B1284" t="s">
        <v>566</v>
      </c>
      <c r="C1284" t="s">
        <v>565</v>
      </c>
      <c r="D1284" t="s">
        <v>3</v>
      </c>
      <c r="E1284" t="s">
        <v>29</v>
      </c>
      <c r="F1284" t="s">
        <v>564</v>
      </c>
      <c r="G1284" t="s">
        <v>11</v>
      </c>
      <c r="H1284">
        <v>3826.03</v>
      </c>
      <c r="I1284">
        <v>21.39</v>
      </c>
      <c r="J1284">
        <v>2.21</v>
      </c>
      <c r="K1284">
        <v>12.85</v>
      </c>
      <c r="L1284">
        <v>3.72</v>
      </c>
      <c r="M1284" s="2">
        <v>0.06</v>
      </c>
      <c r="N1284" s="2">
        <v>-9.2999999999999992E-3</v>
      </c>
      <c r="O1284">
        <v>6.72</v>
      </c>
      <c r="P1284">
        <v>0.18</v>
      </c>
      <c r="Q1284" s="2">
        <v>3.2000000000000001E-2</v>
      </c>
      <c r="R1284" s="2">
        <v>-0.15390000000000001</v>
      </c>
      <c r="S1284" s="2">
        <v>-0.46850000000000003</v>
      </c>
      <c r="T1284">
        <v>1</v>
      </c>
      <c r="U1284" s="1">
        <v>45861.6875</v>
      </c>
      <c r="V1284">
        <v>1816.57</v>
      </c>
      <c r="W1284">
        <v>45</v>
      </c>
      <c r="X1284">
        <v>37.450000000000003</v>
      </c>
      <c r="Y1284" s="3">
        <f>DATE(YEAR(U1284), MONTH(U1284), DAY(U1284))</f>
        <v>45861</v>
      </c>
      <c r="Z1284" t="str">
        <f>IF(TEXT(U1284, "hh:mm") = "00:00", "08:30", TEXT(U1284, "hh:mm"))</f>
        <v>16:30</v>
      </c>
      <c r="AA1284" s="3">
        <f>WORKDAY(AB1284,-1,[1]USHolidays!$B$2:$B$11)</f>
        <v>45860</v>
      </c>
      <c r="AB1284" s="3">
        <f>IF(WEEKDAY(Y1284,2)=6,Y1284-1,IF(WEEKDAY(Y1284,2)=7,Y1284-2,IF(Z1284="08:30",IF(WEEKDAY(Y1284,2)=1,Y1284-3, Y1284-1),Y1284)))</f>
        <v>45861</v>
      </c>
      <c r="AC1284" s="3">
        <f>WORKDAY(AB1284,1,[1]USHolidays!$B$2:$B$11)</f>
        <v>45862</v>
      </c>
      <c r="AD1284">
        <f>ROUND(P1284*10, 0)</f>
        <v>2</v>
      </c>
      <c r="AE1284">
        <f>ROUND(N1284*20, 0)</f>
        <v>0</v>
      </c>
      <c r="AF1284">
        <f>ROUND(O1284, 0)</f>
        <v>7</v>
      </c>
      <c r="AG1284">
        <f>IF(J1284 = "", 999, ROUND(J1284*10, 0))</f>
        <v>22</v>
      </c>
    </row>
    <row r="1285" spans="1:33" x14ac:dyDescent="0.25">
      <c r="A1285">
        <v>751</v>
      </c>
      <c r="B1285" t="s">
        <v>563</v>
      </c>
      <c r="C1285" t="s">
        <v>562</v>
      </c>
      <c r="D1285" t="s">
        <v>17</v>
      </c>
      <c r="E1285" t="s">
        <v>25</v>
      </c>
      <c r="F1285" t="s">
        <v>107</v>
      </c>
      <c r="G1285" t="s">
        <v>11</v>
      </c>
      <c r="H1285">
        <v>2478.0300000000002</v>
      </c>
      <c r="I1285">
        <v>72.27</v>
      </c>
      <c r="J1285">
        <v>4.07</v>
      </c>
      <c r="K1285">
        <v>3.5</v>
      </c>
      <c r="L1285">
        <v>1.92</v>
      </c>
      <c r="N1285" s="2">
        <v>-9.2999999999999992E-3</v>
      </c>
      <c r="O1285">
        <v>3.25</v>
      </c>
      <c r="P1285">
        <v>0.89</v>
      </c>
      <c r="Q1285" s="2">
        <v>3.2099999999999997E-2</v>
      </c>
      <c r="R1285" s="2">
        <v>0.22109999999999999</v>
      </c>
      <c r="S1285" s="2">
        <v>9.9000000000000005E-2</v>
      </c>
      <c r="T1285">
        <v>0.91</v>
      </c>
      <c r="U1285" s="1">
        <v>45876.6875</v>
      </c>
      <c r="V1285">
        <v>2423.35</v>
      </c>
      <c r="W1285">
        <v>13.41</v>
      </c>
      <c r="X1285">
        <v>11.1</v>
      </c>
      <c r="Y1285" s="3">
        <f>DATE(YEAR(U1285), MONTH(U1285), DAY(U1285))</f>
        <v>45876</v>
      </c>
      <c r="Z1285" t="str">
        <f>IF(TEXT(U1285, "hh:mm") = "00:00", "08:30", TEXT(U1285, "hh:mm"))</f>
        <v>16:30</v>
      </c>
      <c r="AA1285" s="3">
        <f>WORKDAY(AB1285,-1,[1]USHolidays!$B$2:$B$11)</f>
        <v>45875</v>
      </c>
      <c r="AB1285" s="3">
        <f>IF(WEEKDAY(Y1285,2)=6,Y1285-1,IF(WEEKDAY(Y1285,2)=7,Y1285-2,IF(Z1285="08:30",IF(WEEKDAY(Y1285,2)=1,Y1285-3, Y1285-1),Y1285)))</f>
        <v>45876</v>
      </c>
      <c r="AC1285" s="3">
        <f>WORKDAY(AB1285,1,[1]USHolidays!$B$2:$B$11)</f>
        <v>45877</v>
      </c>
      <c r="AD1285">
        <f>ROUND(P1285*10, 0)</f>
        <v>9</v>
      </c>
      <c r="AE1285">
        <f>ROUND(N1285*20, 0)</f>
        <v>0</v>
      </c>
      <c r="AF1285">
        <f>ROUND(O1285, 0)</f>
        <v>3</v>
      </c>
      <c r="AG1285">
        <f>IF(J1285 = "", 999, ROUND(J1285*10, 0))</f>
        <v>41</v>
      </c>
    </row>
    <row r="1286" spans="1:33" x14ac:dyDescent="0.25">
      <c r="A1286">
        <v>253</v>
      </c>
      <c r="B1286" t="s">
        <v>561</v>
      </c>
      <c r="C1286" t="s">
        <v>560</v>
      </c>
      <c r="D1286" t="s">
        <v>60</v>
      </c>
      <c r="E1286" t="s">
        <v>29</v>
      </c>
      <c r="F1286" t="s">
        <v>163</v>
      </c>
      <c r="G1286" t="s">
        <v>11</v>
      </c>
      <c r="H1286">
        <v>75285.759999999995</v>
      </c>
      <c r="I1286">
        <v>28.73</v>
      </c>
      <c r="J1286">
        <v>3.2</v>
      </c>
      <c r="K1286">
        <v>35.31</v>
      </c>
      <c r="L1286">
        <v>3.94</v>
      </c>
      <c r="M1286" s="2">
        <v>1.5900000000000001E-2</v>
      </c>
      <c r="N1286" s="2">
        <v>-9.7999999999999997E-3</v>
      </c>
      <c r="O1286">
        <v>4.13</v>
      </c>
      <c r="P1286">
        <v>0.75</v>
      </c>
      <c r="Q1286" s="2">
        <v>0.1492</v>
      </c>
      <c r="R1286" s="2">
        <v>0.1399</v>
      </c>
      <c r="S1286" s="2">
        <v>7.9399999999999998E-2</v>
      </c>
      <c r="T1286">
        <v>1.3</v>
      </c>
      <c r="U1286" s="1">
        <v>45875.354166666664</v>
      </c>
      <c r="V1286">
        <v>3196.31</v>
      </c>
      <c r="W1286">
        <v>152.28</v>
      </c>
      <c r="X1286">
        <v>133.77000000000001</v>
      </c>
      <c r="Y1286" s="3">
        <f>DATE(YEAR(U1286), MONTH(U1286), DAY(U1286))</f>
        <v>45875</v>
      </c>
      <c r="Z1286" t="str">
        <f>IF(TEXT(U1286, "hh:mm") = "00:00", "08:30", TEXT(U1286, "hh:mm"))</f>
        <v>08:30</v>
      </c>
      <c r="AA1286" s="3">
        <f>WORKDAY(AB1286,-1,[1]USHolidays!$B$2:$B$11)</f>
        <v>45873</v>
      </c>
      <c r="AB1286" s="3">
        <f>IF(WEEKDAY(Y1286,2)=6,Y1286-1,IF(WEEKDAY(Y1286,2)=7,Y1286-2,IF(Z1286="08:30",IF(WEEKDAY(Y1286,2)=1,Y1286-3, Y1286-1),Y1286)))</f>
        <v>45874</v>
      </c>
      <c r="AC1286" s="3">
        <f>WORKDAY(AB1286,1,[1]USHolidays!$B$2:$B$11)</f>
        <v>45875</v>
      </c>
      <c r="AD1286">
        <f>ROUND(P1286*10, 0)</f>
        <v>8</v>
      </c>
      <c r="AE1286">
        <f>ROUND(N1286*20, 0)</f>
        <v>0</v>
      </c>
      <c r="AF1286">
        <f>ROUND(O1286, 0)</f>
        <v>4</v>
      </c>
      <c r="AG1286">
        <f>IF(J1286 = "", 999, ROUND(J1286*10, 0))</f>
        <v>32</v>
      </c>
    </row>
    <row r="1287" spans="1:33" x14ac:dyDescent="0.25">
      <c r="A1287">
        <v>9</v>
      </c>
      <c r="B1287" t="s">
        <v>559</v>
      </c>
      <c r="C1287" t="s">
        <v>558</v>
      </c>
      <c r="D1287" t="s">
        <v>60</v>
      </c>
      <c r="E1287" t="s">
        <v>2</v>
      </c>
      <c r="F1287" t="s">
        <v>325</v>
      </c>
      <c r="G1287" t="s">
        <v>11</v>
      </c>
      <c r="H1287">
        <v>15929.2</v>
      </c>
      <c r="I1287">
        <v>18.420000000000002</v>
      </c>
      <c r="J1287">
        <v>3.85</v>
      </c>
      <c r="K1287">
        <v>13.08</v>
      </c>
      <c r="L1287">
        <v>7.7</v>
      </c>
      <c r="M1287" s="2">
        <v>5.0999999999999997E-2</v>
      </c>
      <c r="N1287" s="2">
        <v>-9.9000000000000008E-3</v>
      </c>
      <c r="O1287">
        <v>3.94</v>
      </c>
      <c r="P1287">
        <v>1.47</v>
      </c>
      <c r="Q1287" s="2">
        <v>2.1299999999999999E-2</v>
      </c>
      <c r="R1287" s="2">
        <v>5.3800000000000001E-2</v>
      </c>
      <c r="S1287" s="2">
        <v>-0.1216</v>
      </c>
      <c r="T1287">
        <v>1.22</v>
      </c>
      <c r="U1287" s="1">
        <v>45897.354166666664</v>
      </c>
      <c r="V1287">
        <v>3652.98</v>
      </c>
      <c r="W1287">
        <v>77.5</v>
      </c>
      <c r="X1287">
        <v>75.37</v>
      </c>
      <c r="Y1287" s="3">
        <f>DATE(YEAR(U1287), MONTH(U1287), DAY(U1287))</f>
        <v>45897</v>
      </c>
      <c r="Z1287" t="str">
        <f>IF(TEXT(U1287, "hh:mm") = "00:00", "08:30", TEXT(U1287, "hh:mm"))</f>
        <v>08:30</v>
      </c>
      <c r="AA1287" s="3">
        <f>WORKDAY(AB1287,-1,[1]USHolidays!$B$2:$B$11)</f>
        <v>45895</v>
      </c>
      <c r="AB1287" s="3">
        <f>IF(WEEKDAY(Y1287,2)=6,Y1287-1,IF(WEEKDAY(Y1287,2)=7,Y1287-2,IF(Z1287="08:30",IF(WEEKDAY(Y1287,2)=1,Y1287-3, Y1287-1),Y1287)))</f>
        <v>45896</v>
      </c>
      <c r="AC1287" s="3">
        <f>WORKDAY(AB1287,1,[1]USHolidays!$B$2:$B$11)</f>
        <v>45897</v>
      </c>
      <c r="AD1287">
        <f>ROUND(P1287*10, 0)</f>
        <v>15</v>
      </c>
      <c r="AE1287">
        <f>ROUND(N1287*20, 0)</f>
        <v>0</v>
      </c>
      <c r="AF1287">
        <f>ROUND(O1287, 0)</f>
        <v>4</v>
      </c>
      <c r="AG1287">
        <f>IF(J1287 = "", 999, ROUND(J1287*10, 0))</f>
        <v>39</v>
      </c>
    </row>
    <row r="1288" spans="1:33" x14ac:dyDescent="0.25">
      <c r="A1288">
        <v>280</v>
      </c>
      <c r="B1288" t="s">
        <v>557</v>
      </c>
      <c r="C1288" t="s">
        <v>556</v>
      </c>
      <c r="D1288" t="s">
        <v>17</v>
      </c>
      <c r="E1288" t="s">
        <v>29</v>
      </c>
      <c r="F1288" t="s">
        <v>99</v>
      </c>
      <c r="G1288" t="s">
        <v>11</v>
      </c>
      <c r="H1288">
        <v>6717.16</v>
      </c>
      <c r="I1288">
        <v>1.71</v>
      </c>
      <c r="J1288">
        <v>0.35</v>
      </c>
      <c r="K1288">
        <v>36.630000000000003</v>
      </c>
      <c r="L1288">
        <v>14.05</v>
      </c>
      <c r="M1288" s="2">
        <v>1.1999999999999999E-3</v>
      </c>
      <c r="N1288" s="2">
        <v>-1.1900000000000001E-2</v>
      </c>
      <c r="O1288">
        <v>2.1800000000000002</v>
      </c>
      <c r="P1288">
        <v>0.18</v>
      </c>
      <c r="Q1288" s="2">
        <v>0.2535</v>
      </c>
      <c r="R1288" s="2">
        <v>0.1056</v>
      </c>
      <c r="S1288" s="2">
        <v>-0.1575</v>
      </c>
      <c r="T1288">
        <v>1.53</v>
      </c>
      <c r="U1288" s="1">
        <v>45870.354166666664</v>
      </c>
      <c r="V1288">
        <v>4559.12</v>
      </c>
      <c r="W1288">
        <v>49.25</v>
      </c>
      <c r="X1288">
        <v>41.55</v>
      </c>
      <c r="Y1288" s="3">
        <f>DATE(YEAR(U1288), MONTH(U1288), DAY(U1288))</f>
        <v>45870</v>
      </c>
      <c r="Z1288" t="str">
        <f>IF(TEXT(U1288, "hh:mm") = "00:00", "08:30", TEXT(U1288, "hh:mm"))</f>
        <v>08:30</v>
      </c>
      <c r="AA1288" s="3">
        <f>WORKDAY(AB1288,-1,[1]USHolidays!$B$2:$B$11)</f>
        <v>45868</v>
      </c>
      <c r="AB1288" s="3">
        <f>IF(WEEKDAY(Y1288,2)=6,Y1288-1,IF(WEEKDAY(Y1288,2)=7,Y1288-2,IF(Z1288="08:30",IF(WEEKDAY(Y1288,2)=1,Y1288-3, Y1288-1),Y1288)))</f>
        <v>45869</v>
      </c>
      <c r="AC1288" s="3">
        <f>WORKDAY(AB1288,1,[1]USHolidays!$B$2:$B$11)</f>
        <v>45870</v>
      </c>
      <c r="AD1288">
        <f>ROUND(P1288*10, 0)</f>
        <v>2</v>
      </c>
      <c r="AE1288">
        <f>ROUND(N1288*20, 0)</f>
        <v>0</v>
      </c>
      <c r="AF1288">
        <f>ROUND(O1288, 0)</f>
        <v>2</v>
      </c>
      <c r="AG1288">
        <f>IF(J1288 = "", 999, ROUND(J1288*10, 0))</f>
        <v>4</v>
      </c>
    </row>
    <row r="1289" spans="1:33" x14ac:dyDescent="0.25">
      <c r="A1289">
        <v>650</v>
      </c>
      <c r="B1289" t="s">
        <v>555</v>
      </c>
      <c r="C1289" t="s">
        <v>554</v>
      </c>
      <c r="D1289" t="s">
        <v>3</v>
      </c>
      <c r="E1289" t="s">
        <v>119</v>
      </c>
      <c r="F1289" t="s">
        <v>317</v>
      </c>
      <c r="G1289" t="s">
        <v>56</v>
      </c>
      <c r="H1289">
        <v>33125.68</v>
      </c>
      <c r="I1289">
        <v>14.59</v>
      </c>
      <c r="J1289">
        <v>1.48</v>
      </c>
      <c r="K1289">
        <v>29</v>
      </c>
      <c r="M1289" s="2">
        <v>4.3499999999999997E-2</v>
      </c>
      <c r="N1289" s="2">
        <v>-1.2E-2</v>
      </c>
      <c r="O1289">
        <v>5.04</v>
      </c>
      <c r="P1289">
        <v>0.26</v>
      </c>
      <c r="Q1289" s="2">
        <v>7.2700000000000001E-2</v>
      </c>
      <c r="R1289" s="2">
        <v>-6.6600000000000006E-2</v>
      </c>
      <c r="S1289" s="2">
        <v>-7.1999999999999998E-3</v>
      </c>
      <c r="T1289">
        <v>0.87</v>
      </c>
      <c r="U1289" s="1">
        <v>45876.6875</v>
      </c>
      <c r="V1289">
        <v>735.86</v>
      </c>
      <c r="W1289">
        <v>64.17</v>
      </c>
      <c r="X1289">
        <v>58.91</v>
      </c>
      <c r="Y1289" s="3">
        <f>DATE(YEAR(U1289), MONTH(U1289), DAY(U1289))</f>
        <v>45876</v>
      </c>
      <c r="Z1289" t="str">
        <f>IF(TEXT(U1289, "hh:mm") = "00:00", "08:30", TEXT(U1289, "hh:mm"))</f>
        <v>16:30</v>
      </c>
      <c r="AA1289" s="3">
        <f>WORKDAY(AB1289,-1,[1]USHolidays!$B$2:$B$11)</f>
        <v>45875</v>
      </c>
      <c r="AB1289" s="3">
        <f>IF(WEEKDAY(Y1289,2)=6,Y1289-1,IF(WEEKDAY(Y1289,2)=7,Y1289-2,IF(Z1289="08:30",IF(WEEKDAY(Y1289,2)=1,Y1289-3, Y1289-1),Y1289)))</f>
        <v>45876</v>
      </c>
      <c r="AC1289" s="3">
        <f>WORKDAY(AB1289,1,[1]USHolidays!$B$2:$B$11)</f>
        <v>45877</v>
      </c>
      <c r="AD1289">
        <f>ROUND(P1289*10, 0)</f>
        <v>3</v>
      </c>
      <c r="AE1289">
        <f>ROUND(N1289*20, 0)</f>
        <v>0</v>
      </c>
      <c r="AF1289">
        <f>ROUND(O1289, 0)</f>
        <v>5</v>
      </c>
      <c r="AG1289">
        <f>IF(J1289 = "", 999, ROUND(J1289*10, 0))</f>
        <v>15</v>
      </c>
    </row>
    <row r="1290" spans="1:33" x14ac:dyDescent="0.25">
      <c r="A1290">
        <v>787</v>
      </c>
      <c r="B1290" t="s">
        <v>553</v>
      </c>
      <c r="C1290" t="s">
        <v>552</v>
      </c>
      <c r="D1290" t="s">
        <v>3</v>
      </c>
      <c r="E1290" t="s">
        <v>8</v>
      </c>
      <c r="F1290" t="s">
        <v>59</v>
      </c>
      <c r="G1290" t="s">
        <v>11</v>
      </c>
      <c r="H1290">
        <v>2924.44</v>
      </c>
      <c r="K1290">
        <v>9.83</v>
      </c>
      <c r="L1290">
        <v>1.8</v>
      </c>
      <c r="M1290" s="2">
        <v>4.53E-2</v>
      </c>
      <c r="N1290" s="2">
        <v>-1.2E-2</v>
      </c>
      <c r="O1290">
        <v>2.37</v>
      </c>
      <c r="P1290">
        <v>1.27</v>
      </c>
      <c r="Q1290" s="2">
        <v>-0.25850000000000001</v>
      </c>
      <c r="R1290" s="2">
        <v>-7.51E-2</v>
      </c>
      <c r="S1290" s="2">
        <v>-0.2276</v>
      </c>
      <c r="T1290">
        <v>0.97</v>
      </c>
      <c r="U1290" s="1">
        <v>45876.354166666664</v>
      </c>
      <c r="V1290">
        <v>3021.52</v>
      </c>
      <c r="W1290">
        <v>16.579999999999998</v>
      </c>
      <c r="X1290">
        <v>14.66</v>
      </c>
      <c r="Y1290" s="3">
        <f>DATE(YEAR(U1290), MONTH(U1290), DAY(U1290))</f>
        <v>45876</v>
      </c>
      <c r="Z1290" t="str">
        <f>IF(TEXT(U1290, "hh:mm") = "00:00", "08:30", TEXT(U1290, "hh:mm"))</f>
        <v>08:30</v>
      </c>
      <c r="AA1290" s="3">
        <f>WORKDAY(AB1290,-1,[1]USHolidays!$B$2:$B$11)</f>
        <v>45874</v>
      </c>
      <c r="AB1290" s="3">
        <f>IF(WEEKDAY(Y1290,2)=6,Y1290-1,IF(WEEKDAY(Y1290,2)=7,Y1290-2,IF(Z1290="08:30",IF(WEEKDAY(Y1290,2)=1,Y1290-3, Y1290-1),Y1290)))</f>
        <v>45875</v>
      </c>
      <c r="AC1290" s="3">
        <f>WORKDAY(AB1290,1,[1]USHolidays!$B$2:$B$11)</f>
        <v>45876</v>
      </c>
      <c r="AD1290">
        <f>ROUND(P1290*10, 0)</f>
        <v>13</v>
      </c>
      <c r="AE1290">
        <f>ROUND(N1290*20, 0)</f>
        <v>0</v>
      </c>
      <c r="AF1290">
        <f>ROUND(O1290, 0)</f>
        <v>2</v>
      </c>
      <c r="AG1290">
        <f>IF(J1290 = "", 999, ROUND(J1290*10, 0))</f>
        <v>999</v>
      </c>
    </row>
    <row r="1291" spans="1:33" x14ac:dyDescent="0.25">
      <c r="A1291">
        <v>388</v>
      </c>
      <c r="B1291" t="s">
        <v>551</v>
      </c>
      <c r="C1291" t="s">
        <v>550</v>
      </c>
      <c r="D1291" t="s">
        <v>17</v>
      </c>
      <c r="E1291" t="s">
        <v>119</v>
      </c>
      <c r="F1291" t="s">
        <v>118</v>
      </c>
      <c r="G1291" t="s">
        <v>11</v>
      </c>
      <c r="H1291">
        <v>6858.57</v>
      </c>
      <c r="K1291">
        <v>140.38</v>
      </c>
      <c r="M1291" s="2">
        <v>3.2500000000000001E-2</v>
      </c>
      <c r="N1291" s="2">
        <v>-1.2200000000000001E-2</v>
      </c>
      <c r="O1291">
        <v>4.47</v>
      </c>
      <c r="P1291">
        <v>0.2</v>
      </c>
      <c r="Q1291" s="2">
        <v>-2.3E-3</v>
      </c>
      <c r="R1291" s="2">
        <v>0.21179999999999999</v>
      </c>
      <c r="S1291" s="2">
        <v>0.1308</v>
      </c>
      <c r="T1291">
        <v>1.46</v>
      </c>
      <c r="U1291" s="1">
        <v>45874.6875</v>
      </c>
      <c r="V1291">
        <v>631.57000000000005</v>
      </c>
      <c r="W1291">
        <v>103</v>
      </c>
      <c r="X1291">
        <v>98.47</v>
      </c>
      <c r="Y1291" s="3">
        <f>DATE(YEAR(U1291), MONTH(U1291), DAY(U1291))</f>
        <v>45874</v>
      </c>
      <c r="Z1291" t="str">
        <f>IF(TEXT(U1291, "hh:mm") = "00:00", "08:30", TEXT(U1291, "hh:mm"))</f>
        <v>16:30</v>
      </c>
      <c r="AA1291" s="3">
        <f>WORKDAY(AB1291,-1,[1]USHolidays!$B$2:$B$11)</f>
        <v>45873</v>
      </c>
      <c r="AB1291" s="3">
        <f>IF(WEEKDAY(Y1291,2)=6,Y1291-1,IF(WEEKDAY(Y1291,2)=7,Y1291-2,IF(Z1291="08:30",IF(WEEKDAY(Y1291,2)=1,Y1291-3, Y1291-1),Y1291)))</f>
        <v>45874</v>
      </c>
      <c r="AC1291" s="3">
        <f>WORKDAY(AB1291,1,[1]USHolidays!$B$2:$B$11)</f>
        <v>45875</v>
      </c>
      <c r="AD1291">
        <f>ROUND(P1291*10, 0)</f>
        <v>2</v>
      </c>
      <c r="AE1291">
        <f>ROUND(N1291*20, 0)</f>
        <v>0</v>
      </c>
      <c r="AF1291">
        <f>ROUND(O1291, 0)</f>
        <v>4</v>
      </c>
      <c r="AG1291">
        <f>IF(J1291 = "", 999, ROUND(J1291*10, 0))</f>
        <v>999</v>
      </c>
    </row>
    <row r="1292" spans="1:33" x14ac:dyDescent="0.25">
      <c r="A1292">
        <v>346</v>
      </c>
      <c r="B1292" t="s">
        <v>549</v>
      </c>
      <c r="C1292" t="s">
        <v>548</v>
      </c>
      <c r="D1292" t="s">
        <v>60</v>
      </c>
      <c r="E1292" t="s">
        <v>47</v>
      </c>
      <c r="F1292" t="s">
        <v>46</v>
      </c>
      <c r="G1292" t="s">
        <v>11</v>
      </c>
      <c r="H1292">
        <v>27578.19</v>
      </c>
      <c r="I1292">
        <v>20.03</v>
      </c>
      <c r="J1292">
        <v>16.829999999999998</v>
      </c>
      <c r="K1292">
        <v>11.28</v>
      </c>
      <c r="L1292">
        <v>0.95</v>
      </c>
      <c r="M1292" s="2">
        <v>2.9000000000000001E-2</v>
      </c>
      <c r="N1292" s="2">
        <v>-1.2500000000000001E-2</v>
      </c>
      <c r="O1292">
        <v>2.88</v>
      </c>
      <c r="P1292">
        <v>1.59</v>
      </c>
      <c r="Q1292" s="2">
        <v>0.10920000000000001</v>
      </c>
      <c r="R1292" s="2">
        <v>-3.9600000000000003E-2</v>
      </c>
      <c r="S1292" s="2">
        <v>-1.83E-2</v>
      </c>
      <c r="T1292">
        <v>0.27</v>
      </c>
      <c r="U1292" s="1">
        <v>45869.354166666664</v>
      </c>
      <c r="V1292">
        <v>3635.78</v>
      </c>
      <c r="W1292">
        <v>83.38</v>
      </c>
      <c r="X1292">
        <v>79.489999999999995</v>
      </c>
      <c r="Y1292" s="3">
        <f>DATE(YEAR(U1292), MONTH(U1292), DAY(U1292))</f>
        <v>45869</v>
      </c>
      <c r="Z1292" t="str">
        <f>IF(TEXT(U1292, "hh:mm") = "00:00", "08:30", TEXT(U1292, "hh:mm"))</f>
        <v>08:30</v>
      </c>
      <c r="AA1292" s="3">
        <f>WORKDAY(AB1292,-1,[1]USHolidays!$B$2:$B$11)</f>
        <v>45867</v>
      </c>
      <c r="AB1292" s="3">
        <f>IF(WEEKDAY(Y1292,2)=6,Y1292-1,IF(WEEKDAY(Y1292,2)=7,Y1292-2,IF(Z1292="08:30",IF(WEEKDAY(Y1292,2)=1,Y1292-3, Y1292-1),Y1292)))</f>
        <v>45868</v>
      </c>
      <c r="AC1292" s="3">
        <f>WORKDAY(AB1292,1,[1]USHolidays!$B$2:$B$11)</f>
        <v>45869</v>
      </c>
      <c r="AD1292">
        <f>ROUND(P1292*10, 0)</f>
        <v>16</v>
      </c>
      <c r="AE1292">
        <f>ROUND(N1292*20, 0)</f>
        <v>0</v>
      </c>
      <c r="AF1292">
        <f>ROUND(O1292, 0)</f>
        <v>3</v>
      </c>
      <c r="AG1292">
        <f>IF(J1292 = "", 999, ROUND(J1292*10, 0))</f>
        <v>168</v>
      </c>
    </row>
    <row r="1293" spans="1:33" x14ac:dyDescent="0.25">
      <c r="A1293">
        <v>14</v>
      </c>
      <c r="B1293" t="s">
        <v>547</v>
      </c>
      <c r="C1293" t="s">
        <v>546</v>
      </c>
      <c r="D1293" t="s">
        <v>3</v>
      </c>
      <c r="E1293" t="s">
        <v>233</v>
      </c>
      <c r="F1293" t="s">
        <v>293</v>
      </c>
      <c r="G1293" t="s">
        <v>11</v>
      </c>
      <c r="H1293">
        <v>4722.26</v>
      </c>
      <c r="K1293">
        <v>53.49</v>
      </c>
      <c r="L1293">
        <v>4.66</v>
      </c>
      <c r="N1293" s="2">
        <v>-1.29E-2</v>
      </c>
      <c r="O1293">
        <v>2.34</v>
      </c>
      <c r="P1293">
        <v>0.83</v>
      </c>
      <c r="Q1293" s="2">
        <v>-6.7999999999999996E-3</v>
      </c>
      <c r="R1293" s="2">
        <v>0.29330000000000001</v>
      </c>
      <c r="S1293" s="2">
        <v>0.25540000000000002</v>
      </c>
      <c r="T1293">
        <v>0.3</v>
      </c>
      <c r="U1293" s="1">
        <v>45880.354166666664</v>
      </c>
      <c r="V1293">
        <v>480.16</v>
      </c>
      <c r="W1293">
        <v>85.5</v>
      </c>
      <c r="X1293">
        <v>54.91</v>
      </c>
      <c r="Y1293" s="3">
        <f>DATE(YEAR(U1293), MONTH(U1293), DAY(U1293))</f>
        <v>45880</v>
      </c>
      <c r="Z1293" t="str">
        <f>IF(TEXT(U1293, "hh:mm") = "00:00", "08:30", TEXT(U1293, "hh:mm"))</f>
        <v>08:30</v>
      </c>
      <c r="AA1293" s="3">
        <f>WORKDAY(AB1293,-1,[1]USHolidays!$B$2:$B$11)</f>
        <v>45876</v>
      </c>
      <c r="AB1293" s="3">
        <f>IF(WEEKDAY(Y1293,2)=6,Y1293-1,IF(WEEKDAY(Y1293,2)=7,Y1293-2,IF(Z1293="08:30",IF(WEEKDAY(Y1293,2)=1,Y1293-3, Y1293-1),Y1293)))</f>
        <v>45877</v>
      </c>
      <c r="AC1293" s="3">
        <f>WORKDAY(AB1293,1,[1]USHolidays!$B$2:$B$11)</f>
        <v>45880</v>
      </c>
      <c r="AD1293">
        <f>ROUND(P1293*10, 0)</f>
        <v>8</v>
      </c>
      <c r="AE1293">
        <f>ROUND(N1293*20, 0)</f>
        <v>0</v>
      </c>
      <c r="AF1293">
        <f>ROUND(O1293, 0)</f>
        <v>2</v>
      </c>
      <c r="AG1293">
        <f>IF(J1293 = "", 999, ROUND(J1293*10, 0))</f>
        <v>999</v>
      </c>
    </row>
    <row r="1294" spans="1:33" x14ac:dyDescent="0.25">
      <c r="A1294">
        <v>3</v>
      </c>
      <c r="B1294" t="s">
        <v>545</v>
      </c>
      <c r="C1294" t="s">
        <v>544</v>
      </c>
      <c r="D1294" t="s">
        <v>17</v>
      </c>
      <c r="E1294" t="s">
        <v>2</v>
      </c>
      <c r="F1294" t="s">
        <v>170</v>
      </c>
      <c r="G1294" t="s">
        <v>11</v>
      </c>
      <c r="H1294">
        <v>3466.53</v>
      </c>
      <c r="K1294">
        <v>36.72</v>
      </c>
      <c r="L1294">
        <v>27.62</v>
      </c>
      <c r="M1294" s="2">
        <v>1.7299999999999999E-2</v>
      </c>
      <c r="N1294" s="2">
        <v>-1.2999999999999999E-2</v>
      </c>
      <c r="O1294">
        <v>2.54</v>
      </c>
      <c r="P1294">
        <v>1.66</v>
      </c>
      <c r="Q1294" s="2">
        <v>-4.3700000000000003E-2</v>
      </c>
      <c r="R1294" s="2">
        <v>0.17530000000000001</v>
      </c>
      <c r="S1294" s="2">
        <v>0.222</v>
      </c>
      <c r="T1294">
        <v>1.08</v>
      </c>
      <c r="U1294" s="1">
        <v>45883.354166666664</v>
      </c>
      <c r="V1294">
        <v>3260.85</v>
      </c>
      <c r="W1294">
        <v>52.47</v>
      </c>
      <c r="X1294">
        <v>57.79</v>
      </c>
      <c r="Y1294" s="3">
        <f>DATE(YEAR(U1294), MONTH(U1294), DAY(U1294))</f>
        <v>45883</v>
      </c>
      <c r="Z1294" t="str">
        <f>IF(TEXT(U1294, "hh:mm") = "00:00", "08:30", TEXT(U1294, "hh:mm"))</f>
        <v>08:30</v>
      </c>
      <c r="AA1294" s="3">
        <f>WORKDAY(AB1294,-1,[1]USHolidays!$B$2:$B$11)</f>
        <v>45881</v>
      </c>
      <c r="AB1294" s="3">
        <f>IF(WEEKDAY(Y1294,2)=6,Y1294-1,IF(WEEKDAY(Y1294,2)=7,Y1294-2,IF(Z1294="08:30",IF(WEEKDAY(Y1294,2)=1,Y1294-3, Y1294-1),Y1294)))</f>
        <v>45882</v>
      </c>
      <c r="AC1294" s="3">
        <f>WORKDAY(AB1294,1,[1]USHolidays!$B$2:$B$11)</f>
        <v>45883</v>
      </c>
      <c r="AD1294">
        <f>ROUND(P1294*10, 0)</f>
        <v>17</v>
      </c>
      <c r="AE1294">
        <f>ROUND(N1294*20, 0)</f>
        <v>0</v>
      </c>
      <c r="AF1294">
        <f>ROUND(O1294, 0)</f>
        <v>3</v>
      </c>
      <c r="AG1294">
        <f>IF(J1294 = "", 999, ROUND(J1294*10, 0))</f>
        <v>999</v>
      </c>
    </row>
    <row r="1295" spans="1:33" x14ac:dyDescent="0.25">
      <c r="A1295">
        <v>76</v>
      </c>
      <c r="B1295" t="s">
        <v>543</v>
      </c>
      <c r="C1295" t="s">
        <v>542</v>
      </c>
      <c r="D1295" t="s">
        <v>60</v>
      </c>
      <c r="E1295" t="s">
        <v>8</v>
      </c>
      <c r="F1295" t="s">
        <v>59</v>
      </c>
      <c r="G1295" t="s">
        <v>11</v>
      </c>
      <c r="H1295">
        <v>14394.55</v>
      </c>
      <c r="K1295">
        <v>13.8</v>
      </c>
      <c r="L1295">
        <v>4.47</v>
      </c>
      <c r="M1295" s="2">
        <v>3.2099999999999997E-2</v>
      </c>
      <c r="N1295" s="2">
        <v>-1.3100000000000001E-2</v>
      </c>
      <c r="O1295">
        <v>4.38</v>
      </c>
      <c r="P1295">
        <v>1.46</v>
      </c>
      <c r="Q1295" s="2">
        <v>-4.7100000000000003E-2</v>
      </c>
      <c r="R1295" s="2">
        <v>-0.10009999999999999</v>
      </c>
      <c r="S1295" s="2">
        <v>-3.8100000000000002E-2</v>
      </c>
      <c r="T1295">
        <v>0.6</v>
      </c>
      <c r="U1295" s="1">
        <v>45869.354166666664</v>
      </c>
      <c r="V1295">
        <v>4192.03</v>
      </c>
      <c r="W1295">
        <v>35.92</v>
      </c>
      <c r="X1295">
        <v>28.05</v>
      </c>
      <c r="Y1295" s="3">
        <f>DATE(YEAR(U1295), MONTH(U1295), DAY(U1295))</f>
        <v>45869</v>
      </c>
      <c r="Z1295" t="str">
        <f>IF(TEXT(U1295, "hh:mm") = "00:00", "08:30", TEXT(U1295, "hh:mm"))</f>
        <v>08:30</v>
      </c>
      <c r="AA1295" s="3">
        <f>WORKDAY(AB1295,-1,[1]USHolidays!$B$2:$B$11)</f>
        <v>45867</v>
      </c>
      <c r="AB1295" s="3">
        <f>IF(WEEKDAY(Y1295,2)=6,Y1295-1,IF(WEEKDAY(Y1295,2)=7,Y1295-2,IF(Z1295="08:30",IF(WEEKDAY(Y1295,2)=1,Y1295-3, Y1295-1),Y1295)))</f>
        <v>45868</v>
      </c>
      <c r="AC1295" s="3">
        <f>WORKDAY(AB1295,1,[1]USHolidays!$B$2:$B$11)</f>
        <v>45869</v>
      </c>
      <c r="AD1295">
        <f>ROUND(P1295*10, 0)</f>
        <v>15</v>
      </c>
      <c r="AE1295">
        <f>ROUND(N1295*20, 0)</f>
        <v>0</v>
      </c>
      <c r="AF1295">
        <f>ROUND(O1295, 0)</f>
        <v>4</v>
      </c>
      <c r="AG1295">
        <f>IF(J1295 = "", 999, ROUND(J1295*10, 0))</f>
        <v>999</v>
      </c>
    </row>
    <row r="1296" spans="1:33" x14ac:dyDescent="0.25">
      <c r="A1296">
        <v>140</v>
      </c>
      <c r="B1296" t="s">
        <v>541</v>
      </c>
      <c r="C1296" t="s">
        <v>540</v>
      </c>
      <c r="D1296" t="s">
        <v>17</v>
      </c>
      <c r="E1296" t="s">
        <v>16</v>
      </c>
      <c r="F1296" t="s">
        <v>308</v>
      </c>
      <c r="G1296" t="s">
        <v>11</v>
      </c>
      <c r="H1296">
        <v>4258.1099999999997</v>
      </c>
      <c r="I1296">
        <v>50.93</v>
      </c>
      <c r="J1296">
        <v>1.49</v>
      </c>
      <c r="K1296">
        <v>28.84</v>
      </c>
      <c r="L1296">
        <v>0.1</v>
      </c>
      <c r="N1296" s="2">
        <v>-1.41E-2</v>
      </c>
      <c r="O1296">
        <v>11</v>
      </c>
      <c r="P1296">
        <v>0.67</v>
      </c>
      <c r="Q1296" s="2">
        <v>8.1699999999999995E-2</v>
      </c>
      <c r="R1296" s="2">
        <v>1.9300000000000001E-2</v>
      </c>
      <c r="S1296" s="2">
        <v>-0.1789</v>
      </c>
      <c r="T1296">
        <v>0.63</v>
      </c>
      <c r="U1296" s="1">
        <v>45862.354166666664</v>
      </c>
      <c r="V1296">
        <v>2171.8200000000002</v>
      </c>
      <c r="W1296">
        <v>32.71</v>
      </c>
      <c r="X1296">
        <v>30.11</v>
      </c>
      <c r="Y1296" s="3">
        <f>DATE(YEAR(U1296), MONTH(U1296), DAY(U1296))</f>
        <v>45862</v>
      </c>
      <c r="Z1296" t="str">
        <f>IF(TEXT(U1296, "hh:mm") = "00:00", "08:30", TEXT(U1296, "hh:mm"))</f>
        <v>08:30</v>
      </c>
      <c r="AA1296" s="3">
        <f>WORKDAY(AB1296,-1,[1]USHolidays!$B$2:$B$11)</f>
        <v>45860</v>
      </c>
      <c r="AB1296" s="3">
        <f>IF(WEEKDAY(Y1296,2)=6,Y1296-1,IF(WEEKDAY(Y1296,2)=7,Y1296-2,IF(Z1296="08:30",IF(WEEKDAY(Y1296,2)=1,Y1296-3, Y1296-1),Y1296)))</f>
        <v>45861</v>
      </c>
      <c r="AC1296" s="3">
        <f>WORKDAY(AB1296,1,[1]USHolidays!$B$2:$B$11)</f>
        <v>45862</v>
      </c>
      <c r="AD1296">
        <f>ROUND(P1296*10, 0)</f>
        <v>7</v>
      </c>
      <c r="AE1296">
        <f>ROUND(N1296*20, 0)</f>
        <v>0</v>
      </c>
      <c r="AF1296">
        <f>ROUND(O1296, 0)</f>
        <v>11</v>
      </c>
      <c r="AG1296">
        <f>IF(J1296 = "", 999, ROUND(J1296*10, 0))</f>
        <v>15</v>
      </c>
    </row>
    <row r="1297" spans="1:33" x14ac:dyDescent="0.25">
      <c r="A1297">
        <v>288</v>
      </c>
      <c r="B1297" t="s">
        <v>539</v>
      </c>
      <c r="C1297" t="s">
        <v>538</v>
      </c>
      <c r="D1297" t="s">
        <v>3</v>
      </c>
      <c r="E1297" t="s">
        <v>8</v>
      </c>
      <c r="F1297" t="s">
        <v>342</v>
      </c>
      <c r="G1297" t="s">
        <v>114</v>
      </c>
      <c r="H1297">
        <v>77036.22</v>
      </c>
      <c r="I1297">
        <v>19.82</v>
      </c>
      <c r="J1297">
        <v>2.02</v>
      </c>
      <c r="K1297">
        <v>10.02</v>
      </c>
      <c r="L1297">
        <v>2.46</v>
      </c>
      <c r="M1297" s="2">
        <v>4.5999999999999999E-2</v>
      </c>
      <c r="N1297" s="2">
        <v>-1.4200000000000001E-2</v>
      </c>
      <c r="O1297">
        <v>2.5</v>
      </c>
      <c r="P1297">
        <v>1.17</v>
      </c>
      <c r="Q1297" s="2">
        <v>9.8900000000000002E-2</v>
      </c>
      <c r="R1297" s="2">
        <v>-4.2200000000000001E-2</v>
      </c>
      <c r="S1297" s="2">
        <v>0.12859999999999999</v>
      </c>
      <c r="T1297">
        <v>0.51</v>
      </c>
      <c r="U1297" s="1">
        <v>45868.354166666664</v>
      </c>
      <c r="V1297">
        <v>5397.9</v>
      </c>
      <c r="W1297">
        <v>43.48</v>
      </c>
      <c r="X1297">
        <v>38.17</v>
      </c>
      <c r="Y1297" s="3">
        <f>DATE(YEAR(U1297), MONTH(U1297), DAY(U1297))</f>
        <v>45868</v>
      </c>
      <c r="Z1297" t="str">
        <f>IF(TEXT(U1297, "hh:mm") = "00:00", "08:30", TEXT(U1297, "hh:mm"))</f>
        <v>08:30</v>
      </c>
      <c r="AA1297" s="3">
        <f>WORKDAY(AB1297,-1,[1]USHolidays!$B$2:$B$11)</f>
        <v>45866</v>
      </c>
      <c r="AB1297" s="3">
        <f>IF(WEEKDAY(Y1297,2)=6,Y1297-1,IF(WEEKDAY(Y1297,2)=7,Y1297-2,IF(Z1297="08:30",IF(WEEKDAY(Y1297,2)=1,Y1297-3, Y1297-1),Y1297)))</f>
        <v>45867</v>
      </c>
      <c r="AC1297" s="3">
        <f>WORKDAY(AB1297,1,[1]USHolidays!$B$2:$B$11)</f>
        <v>45868</v>
      </c>
      <c r="AD1297">
        <f>ROUND(P1297*10, 0)</f>
        <v>12</v>
      </c>
      <c r="AE1297">
        <f>ROUND(N1297*20, 0)</f>
        <v>0</v>
      </c>
      <c r="AF1297">
        <f>ROUND(O1297, 0)</f>
        <v>3</v>
      </c>
      <c r="AG1297">
        <f>IF(J1297 = "", 999, ROUND(J1297*10, 0))</f>
        <v>20</v>
      </c>
    </row>
    <row r="1298" spans="1:33" x14ac:dyDescent="0.25">
      <c r="A1298">
        <v>401</v>
      </c>
      <c r="B1298" t="s">
        <v>537</v>
      </c>
      <c r="C1298" t="s">
        <v>536</v>
      </c>
      <c r="D1298" t="s">
        <v>3</v>
      </c>
      <c r="E1298" t="s">
        <v>233</v>
      </c>
      <c r="F1298" t="s">
        <v>293</v>
      </c>
      <c r="G1298" t="s">
        <v>457</v>
      </c>
      <c r="H1298">
        <v>9976.51</v>
      </c>
      <c r="I1298">
        <v>15.42</v>
      </c>
      <c r="J1298">
        <v>0.28000000000000003</v>
      </c>
      <c r="K1298">
        <v>26.21</v>
      </c>
      <c r="L1298">
        <v>7.57</v>
      </c>
      <c r="M1298" s="2">
        <v>4.24E-2</v>
      </c>
      <c r="N1298" s="2">
        <v>-1.47E-2</v>
      </c>
      <c r="O1298">
        <v>2.04</v>
      </c>
      <c r="P1298">
        <v>0.69</v>
      </c>
      <c r="Q1298" s="2">
        <v>3.3399999999999999E-2</v>
      </c>
      <c r="R1298" s="2">
        <v>8.2699999999999996E-2</v>
      </c>
      <c r="S1298" s="2">
        <v>0.33310000000000001</v>
      </c>
      <c r="T1298">
        <v>0.71</v>
      </c>
      <c r="U1298" s="1">
        <v>45880.354166666664</v>
      </c>
      <c r="V1298">
        <v>1280.3900000000001</v>
      </c>
      <c r="W1298">
        <v>24.5</v>
      </c>
      <c r="X1298">
        <v>20.69</v>
      </c>
      <c r="Y1298" s="3">
        <f>DATE(YEAR(U1298), MONTH(U1298), DAY(U1298))</f>
        <v>45880</v>
      </c>
      <c r="Z1298" t="str">
        <f>IF(TEXT(U1298, "hh:mm") = "00:00", "08:30", TEXT(U1298, "hh:mm"))</f>
        <v>08:30</v>
      </c>
      <c r="AA1298" s="3">
        <f>WORKDAY(AB1298,-1,[1]USHolidays!$B$2:$B$11)</f>
        <v>45876</v>
      </c>
      <c r="AB1298" s="3">
        <f>IF(WEEKDAY(Y1298,2)=6,Y1298-1,IF(WEEKDAY(Y1298,2)=7,Y1298-2,IF(Z1298="08:30",IF(WEEKDAY(Y1298,2)=1,Y1298-3, Y1298-1),Y1298)))</f>
        <v>45877</v>
      </c>
      <c r="AC1298" s="3">
        <f>WORKDAY(AB1298,1,[1]USHolidays!$B$2:$B$11)</f>
        <v>45880</v>
      </c>
      <c r="AD1298">
        <f>ROUND(P1298*10, 0)</f>
        <v>7</v>
      </c>
      <c r="AE1298">
        <f>ROUND(N1298*20, 0)</f>
        <v>0</v>
      </c>
      <c r="AF1298">
        <f>ROUND(O1298, 0)</f>
        <v>2</v>
      </c>
      <c r="AG1298">
        <f>IF(J1298 = "", 999, ROUND(J1298*10, 0))</f>
        <v>3</v>
      </c>
    </row>
    <row r="1299" spans="1:33" x14ac:dyDescent="0.25">
      <c r="A1299">
        <v>756</v>
      </c>
      <c r="B1299" t="s">
        <v>535</v>
      </c>
      <c r="C1299" t="s">
        <v>534</v>
      </c>
      <c r="D1299" t="s">
        <v>3</v>
      </c>
      <c r="E1299" t="s">
        <v>94</v>
      </c>
      <c r="F1299" t="s">
        <v>390</v>
      </c>
      <c r="G1299" t="s">
        <v>11</v>
      </c>
      <c r="H1299">
        <v>7949.16</v>
      </c>
      <c r="I1299">
        <v>9.42</v>
      </c>
      <c r="J1299">
        <v>7.0000000000000007E-2</v>
      </c>
      <c r="K1299">
        <v>25.57</v>
      </c>
      <c r="L1299">
        <v>6.53</v>
      </c>
      <c r="M1299" s="2">
        <v>1.9599999999999999E-2</v>
      </c>
      <c r="N1299" s="2">
        <v>-1.47E-2</v>
      </c>
      <c r="O1299">
        <v>6.56</v>
      </c>
      <c r="P1299">
        <v>1.29</v>
      </c>
      <c r="Q1299" s="2">
        <v>0.45050000000000001</v>
      </c>
      <c r="R1299" s="2">
        <v>2.4500000000000001E-2</v>
      </c>
      <c r="S1299" s="2">
        <v>-9.4200000000000006E-2</v>
      </c>
      <c r="T1299">
        <v>1.58</v>
      </c>
      <c r="U1299" s="1">
        <v>45873.6875</v>
      </c>
      <c r="V1299">
        <v>1582.03</v>
      </c>
      <c r="W1299">
        <v>38.67</v>
      </c>
      <c r="X1299">
        <v>38.08</v>
      </c>
      <c r="Y1299" s="3">
        <f>DATE(YEAR(U1299), MONTH(U1299), DAY(U1299))</f>
        <v>45873</v>
      </c>
      <c r="Z1299" t="str">
        <f>IF(TEXT(U1299, "hh:mm") = "00:00", "08:30", TEXT(U1299, "hh:mm"))</f>
        <v>16:30</v>
      </c>
      <c r="AA1299" s="3">
        <f>WORKDAY(AB1299,-1,[1]USHolidays!$B$2:$B$11)</f>
        <v>45870</v>
      </c>
      <c r="AB1299" s="3">
        <f>IF(WEEKDAY(Y1299,2)=6,Y1299-1,IF(WEEKDAY(Y1299,2)=7,Y1299-2,IF(Z1299="08:30",IF(WEEKDAY(Y1299,2)=1,Y1299-3, Y1299-1),Y1299)))</f>
        <v>45873</v>
      </c>
      <c r="AC1299" s="3">
        <f>WORKDAY(AB1299,1,[1]USHolidays!$B$2:$B$11)</f>
        <v>45874</v>
      </c>
      <c r="AD1299">
        <f>ROUND(P1299*10, 0)</f>
        <v>13</v>
      </c>
      <c r="AE1299">
        <f>ROUND(N1299*20, 0)</f>
        <v>0</v>
      </c>
      <c r="AF1299">
        <f>ROUND(O1299, 0)</f>
        <v>7</v>
      </c>
      <c r="AG1299">
        <f>IF(J1299 = "", 999, ROUND(J1299*10, 0))</f>
        <v>1</v>
      </c>
    </row>
    <row r="1300" spans="1:33" x14ac:dyDescent="0.25">
      <c r="A1300">
        <v>644</v>
      </c>
      <c r="B1300" t="s">
        <v>533</v>
      </c>
      <c r="C1300" t="s">
        <v>532</v>
      </c>
      <c r="D1300" t="s">
        <v>3</v>
      </c>
      <c r="E1300" t="s">
        <v>233</v>
      </c>
      <c r="F1300" t="s">
        <v>293</v>
      </c>
      <c r="G1300" t="s">
        <v>531</v>
      </c>
      <c r="H1300">
        <v>17890.04</v>
      </c>
      <c r="I1300">
        <v>17.88</v>
      </c>
      <c r="J1300">
        <v>0.74</v>
      </c>
      <c r="K1300">
        <v>7.73</v>
      </c>
      <c r="L1300">
        <v>1.1000000000000001</v>
      </c>
      <c r="M1300" s="2">
        <v>6.6600000000000006E-2</v>
      </c>
      <c r="N1300" s="2">
        <v>-1.5900000000000001E-2</v>
      </c>
      <c r="O1300">
        <v>2.38</v>
      </c>
      <c r="P1300">
        <v>0.3</v>
      </c>
      <c r="Q1300" s="2">
        <v>0.1013</v>
      </c>
      <c r="R1300" s="2">
        <v>0.1545</v>
      </c>
      <c r="S1300" s="2">
        <v>0.53339999999999999</v>
      </c>
      <c r="T1300">
        <v>0.72</v>
      </c>
      <c r="U1300" s="1">
        <v>45866.6875</v>
      </c>
      <c r="V1300">
        <v>1990.26</v>
      </c>
      <c r="W1300">
        <v>11.85</v>
      </c>
      <c r="X1300">
        <v>11.21</v>
      </c>
      <c r="Y1300" s="3">
        <f>DATE(YEAR(U1300), MONTH(U1300), DAY(U1300))</f>
        <v>45866</v>
      </c>
      <c r="Z1300" t="str">
        <f>IF(TEXT(U1300, "hh:mm") = "00:00", "08:30", TEXT(U1300, "hh:mm"))</f>
        <v>16:30</v>
      </c>
      <c r="AA1300" s="3">
        <f>WORKDAY(AB1300,-1,[1]USHolidays!$B$2:$B$11)</f>
        <v>45863</v>
      </c>
      <c r="AB1300" s="3">
        <f>IF(WEEKDAY(Y1300,2)=6,Y1300-1,IF(WEEKDAY(Y1300,2)=7,Y1300-2,IF(Z1300="08:30",IF(WEEKDAY(Y1300,2)=1,Y1300-3, Y1300-1),Y1300)))</f>
        <v>45866</v>
      </c>
      <c r="AC1300" s="3">
        <f>WORKDAY(AB1300,1,[1]USHolidays!$B$2:$B$11)</f>
        <v>45867</v>
      </c>
      <c r="AD1300">
        <f>ROUND(P1300*10, 0)</f>
        <v>3</v>
      </c>
      <c r="AE1300">
        <f>ROUND(N1300*20, 0)</f>
        <v>0</v>
      </c>
      <c r="AF1300">
        <f>ROUND(O1300, 0)</f>
        <v>2</v>
      </c>
      <c r="AG1300">
        <f>IF(J1300 = "", 999, ROUND(J1300*10, 0))</f>
        <v>7</v>
      </c>
    </row>
    <row r="1301" spans="1:33" x14ac:dyDescent="0.25">
      <c r="A1301">
        <v>694</v>
      </c>
      <c r="B1301" t="s">
        <v>530</v>
      </c>
      <c r="C1301" t="s">
        <v>529</v>
      </c>
      <c r="D1301" t="s">
        <v>3</v>
      </c>
      <c r="E1301" t="s">
        <v>25</v>
      </c>
      <c r="F1301" t="s">
        <v>38</v>
      </c>
      <c r="G1301" t="s">
        <v>11</v>
      </c>
      <c r="H1301">
        <v>2023.24</v>
      </c>
      <c r="I1301">
        <v>18.91</v>
      </c>
      <c r="J1301">
        <v>8.8000000000000007</v>
      </c>
      <c r="K1301">
        <v>1.86</v>
      </c>
      <c r="L1301">
        <v>3.9</v>
      </c>
      <c r="N1301" s="2">
        <v>-1.6199999999999999E-2</v>
      </c>
      <c r="O1301">
        <v>6.19</v>
      </c>
      <c r="P1301">
        <v>3.31</v>
      </c>
      <c r="Q1301" s="2">
        <v>6.5699999999999995E-2</v>
      </c>
      <c r="R1301" s="2">
        <v>-3.0300000000000001E-2</v>
      </c>
      <c r="S1301" s="2">
        <v>-0.31269999999999998</v>
      </c>
      <c r="T1301">
        <v>0.78</v>
      </c>
      <c r="U1301" s="1">
        <v>45874.6875</v>
      </c>
      <c r="V1301">
        <v>1064.4000000000001</v>
      </c>
      <c r="W1301">
        <v>24.44</v>
      </c>
      <c r="X1301">
        <v>21.41</v>
      </c>
      <c r="Y1301" s="3">
        <f>DATE(YEAR(U1301), MONTH(U1301), DAY(U1301))</f>
        <v>45874</v>
      </c>
      <c r="Z1301" t="str">
        <f>IF(TEXT(U1301, "hh:mm") = "00:00", "08:30", TEXT(U1301, "hh:mm"))</f>
        <v>16:30</v>
      </c>
      <c r="AA1301" s="3">
        <f>WORKDAY(AB1301,-1,[1]USHolidays!$B$2:$B$11)</f>
        <v>45873</v>
      </c>
      <c r="AB1301" s="3">
        <f>IF(WEEKDAY(Y1301,2)=6,Y1301-1,IF(WEEKDAY(Y1301,2)=7,Y1301-2,IF(Z1301="08:30",IF(WEEKDAY(Y1301,2)=1,Y1301-3, Y1301-1),Y1301)))</f>
        <v>45874</v>
      </c>
      <c r="AC1301" s="3">
        <f>WORKDAY(AB1301,1,[1]USHolidays!$B$2:$B$11)</f>
        <v>45875</v>
      </c>
      <c r="AD1301">
        <f>ROUND(P1301*10, 0)</f>
        <v>33</v>
      </c>
      <c r="AE1301">
        <f>ROUND(N1301*20, 0)</f>
        <v>0</v>
      </c>
      <c r="AF1301">
        <f>ROUND(O1301, 0)</f>
        <v>6</v>
      </c>
      <c r="AG1301">
        <f>IF(J1301 = "", 999, ROUND(J1301*10, 0))</f>
        <v>88</v>
      </c>
    </row>
    <row r="1302" spans="1:33" x14ac:dyDescent="0.25">
      <c r="A1302">
        <v>247</v>
      </c>
      <c r="B1302" t="s">
        <v>528</v>
      </c>
      <c r="C1302" t="s">
        <v>527</v>
      </c>
      <c r="D1302" t="s">
        <v>3</v>
      </c>
      <c r="E1302" t="s">
        <v>88</v>
      </c>
      <c r="F1302" t="s">
        <v>526</v>
      </c>
      <c r="G1302" t="s">
        <v>11</v>
      </c>
      <c r="H1302">
        <v>5281.16</v>
      </c>
      <c r="I1302">
        <v>53.57</v>
      </c>
      <c r="J1302">
        <v>5.68</v>
      </c>
      <c r="K1302">
        <v>35.08</v>
      </c>
      <c r="L1302">
        <v>3.51</v>
      </c>
      <c r="M1302" s="2">
        <v>5.5100000000000003E-2</v>
      </c>
      <c r="N1302" s="2">
        <v>-1.6299999999999999E-2</v>
      </c>
      <c r="O1302">
        <v>3.45</v>
      </c>
      <c r="P1302">
        <v>0.94</v>
      </c>
      <c r="Q1302" s="2">
        <v>2.4E-2</v>
      </c>
      <c r="R1302" s="2">
        <v>8.6E-3</v>
      </c>
      <c r="S1302" s="2">
        <v>-0.13020000000000001</v>
      </c>
      <c r="T1302">
        <v>0.77</v>
      </c>
      <c r="U1302" s="1">
        <v>45868.6875</v>
      </c>
      <c r="V1302">
        <v>1882.98</v>
      </c>
      <c r="W1302">
        <v>46.94</v>
      </c>
      <c r="X1302">
        <v>42.28</v>
      </c>
      <c r="Y1302" s="3">
        <f>DATE(YEAR(U1302), MONTH(U1302), DAY(U1302))</f>
        <v>45868</v>
      </c>
      <c r="Z1302" t="str">
        <f>IF(TEXT(U1302, "hh:mm") = "00:00", "08:30", TEXT(U1302, "hh:mm"))</f>
        <v>16:30</v>
      </c>
      <c r="AA1302" s="3">
        <f>WORKDAY(AB1302,-1,[1]USHolidays!$B$2:$B$11)</f>
        <v>45867</v>
      </c>
      <c r="AB1302" s="3">
        <f>IF(WEEKDAY(Y1302,2)=6,Y1302-1,IF(WEEKDAY(Y1302,2)=7,Y1302-2,IF(Z1302="08:30",IF(WEEKDAY(Y1302,2)=1,Y1302-3, Y1302-1),Y1302)))</f>
        <v>45868</v>
      </c>
      <c r="AC1302" s="3">
        <f>WORKDAY(AB1302,1,[1]USHolidays!$B$2:$B$11)</f>
        <v>45869</v>
      </c>
      <c r="AD1302">
        <f>ROUND(P1302*10, 0)</f>
        <v>9</v>
      </c>
      <c r="AE1302">
        <f>ROUND(N1302*20, 0)</f>
        <v>0</v>
      </c>
      <c r="AF1302">
        <f>ROUND(O1302, 0)</f>
        <v>3</v>
      </c>
      <c r="AG1302">
        <f>IF(J1302 = "", 999, ROUND(J1302*10, 0))</f>
        <v>57</v>
      </c>
    </row>
    <row r="1303" spans="1:33" x14ac:dyDescent="0.25">
      <c r="A1303">
        <v>25</v>
      </c>
      <c r="B1303" t="s">
        <v>525</v>
      </c>
      <c r="C1303" t="s">
        <v>524</v>
      </c>
      <c r="D1303" t="s">
        <v>3</v>
      </c>
      <c r="E1303" t="s">
        <v>2</v>
      </c>
      <c r="F1303" t="s">
        <v>523</v>
      </c>
      <c r="G1303" t="s">
        <v>11</v>
      </c>
      <c r="H1303">
        <v>8270.06</v>
      </c>
      <c r="I1303">
        <v>9.66</v>
      </c>
      <c r="J1303">
        <v>5.1100000000000003</v>
      </c>
      <c r="K1303">
        <v>8.8800000000000008</v>
      </c>
      <c r="L1303">
        <v>5.95</v>
      </c>
      <c r="M1303" s="2">
        <v>2.8899999999999999E-2</v>
      </c>
      <c r="N1303" s="2">
        <v>-1.6400000000000001E-2</v>
      </c>
      <c r="O1303">
        <v>2.14</v>
      </c>
      <c r="P1303">
        <v>1.65</v>
      </c>
      <c r="Q1303" s="2">
        <v>5.8000000000000003E-2</v>
      </c>
      <c r="R1303" s="2">
        <v>-0.215</v>
      </c>
      <c r="S1303" s="2">
        <v>-6.1899999999999997E-2</v>
      </c>
      <c r="T1303">
        <v>2.0699999999999998</v>
      </c>
      <c r="U1303" s="1">
        <v>45897.6875</v>
      </c>
      <c r="V1303">
        <v>9924.91</v>
      </c>
      <c r="W1303">
        <v>24.79</v>
      </c>
      <c r="X1303">
        <v>22.17</v>
      </c>
      <c r="Y1303" s="3">
        <f>DATE(YEAR(U1303), MONTH(U1303), DAY(U1303))</f>
        <v>45897</v>
      </c>
      <c r="Z1303" t="str">
        <f>IF(TEXT(U1303, "hh:mm") = "00:00", "08:30", TEXT(U1303, "hh:mm"))</f>
        <v>16:30</v>
      </c>
      <c r="AA1303" s="3">
        <f>WORKDAY(AB1303,-1,[1]USHolidays!$B$2:$B$11)</f>
        <v>45896</v>
      </c>
      <c r="AB1303" s="3">
        <f>IF(WEEKDAY(Y1303,2)=6,Y1303-1,IF(WEEKDAY(Y1303,2)=7,Y1303-2,IF(Z1303="08:30",IF(WEEKDAY(Y1303,2)=1,Y1303-3, Y1303-1),Y1303)))</f>
        <v>45897</v>
      </c>
      <c r="AC1303" s="3">
        <f>WORKDAY(AB1303,1,[1]USHolidays!$B$2:$B$11)</f>
        <v>45898</v>
      </c>
      <c r="AD1303">
        <f>ROUND(P1303*10, 0)</f>
        <v>17</v>
      </c>
      <c r="AE1303">
        <f>ROUND(N1303*20, 0)</f>
        <v>0</v>
      </c>
      <c r="AF1303">
        <f>ROUND(O1303, 0)</f>
        <v>2</v>
      </c>
      <c r="AG1303">
        <f>IF(J1303 = "", 999, ROUND(J1303*10, 0))</f>
        <v>51</v>
      </c>
    </row>
    <row r="1304" spans="1:33" x14ac:dyDescent="0.25">
      <c r="A1304">
        <v>587</v>
      </c>
      <c r="B1304" t="s">
        <v>522</v>
      </c>
      <c r="C1304" t="s">
        <v>521</v>
      </c>
      <c r="D1304" t="s">
        <v>3</v>
      </c>
      <c r="E1304" t="s">
        <v>233</v>
      </c>
      <c r="F1304" t="s">
        <v>513</v>
      </c>
      <c r="G1304" t="s">
        <v>114</v>
      </c>
      <c r="H1304">
        <v>10100.74</v>
      </c>
      <c r="I1304">
        <v>17.68</v>
      </c>
      <c r="J1304">
        <v>1.67</v>
      </c>
      <c r="K1304">
        <v>7.41</v>
      </c>
      <c r="L1304">
        <v>0.7</v>
      </c>
      <c r="M1304" s="2">
        <v>2.3E-2</v>
      </c>
      <c r="N1304" s="2">
        <v>-1.66E-2</v>
      </c>
      <c r="O1304">
        <v>0.65</v>
      </c>
      <c r="P1304">
        <v>0.41</v>
      </c>
      <c r="Q1304" s="2">
        <v>0.12520000000000001</v>
      </c>
      <c r="R1304" s="2">
        <v>-0.1021</v>
      </c>
      <c r="S1304" s="2">
        <v>-7.7499999999999999E-2</v>
      </c>
      <c r="T1304">
        <v>0.56999999999999995</v>
      </c>
      <c r="U1304" s="1">
        <v>45870.354166666664</v>
      </c>
      <c r="V1304">
        <v>687.64</v>
      </c>
      <c r="W1304">
        <v>16.61</v>
      </c>
      <c r="X1304">
        <v>14.87</v>
      </c>
      <c r="Y1304" s="3">
        <f>DATE(YEAR(U1304), MONTH(U1304), DAY(U1304))</f>
        <v>45870</v>
      </c>
      <c r="Z1304" t="str">
        <f>IF(TEXT(U1304, "hh:mm") = "00:00", "08:30", TEXT(U1304, "hh:mm"))</f>
        <v>08:30</v>
      </c>
      <c r="AA1304" s="3">
        <f>WORKDAY(AB1304,-1,[1]USHolidays!$B$2:$B$11)</f>
        <v>45868</v>
      </c>
      <c r="AB1304" s="3">
        <f>IF(WEEKDAY(Y1304,2)=6,Y1304-1,IF(WEEKDAY(Y1304,2)=7,Y1304-2,IF(Z1304="08:30",IF(WEEKDAY(Y1304,2)=1,Y1304-3, Y1304-1),Y1304)))</f>
        <v>45869</v>
      </c>
      <c r="AC1304" s="3">
        <f>WORKDAY(AB1304,1,[1]USHolidays!$B$2:$B$11)</f>
        <v>45870</v>
      </c>
      <c r="AD1304">
        <f>ROUND(P1304*10, 0)</f>
        <v>4</v>
      </c>
      <c r="AE1304">
        <f>ROUND(N1304*20, 0)</f>
        <v>0</v>
      </c>
      <c r="AF1304">
        <f>ROUND(O1304, 0)</f>
        <v>1</v>
      </c>
      <c r="AG1304">
        <f>IF(J1304 = "", 999, ROUND(J1304*10, 0))</f>
        <v>17</v>
      </c>
    </row>
    <row r="1305" spans="1:33" x14ac:dyDescent="0.25">
      <c r="A1305">
        <v>538</v>
      </c>
      <c r="B1305" t="s">
        <v>520</v>
      </c>
      <c r="C1305" t="s">
        <v>519</v>
      </c>
      <c r="D1305" t="s">
        <v>17</v>
      </c>
      <c r="E1305" t="s">
        <v>25</v>
      </c>
      <c r="F1305" t="s">
        <v>132</v>
      </c>
      <c r="G1305" t="s">
        <v>11</v>
      </c>
      <c r="H1305">
        <v>6340.85</v>
      </c>
      <c r="I1305">
        <v>25.48</v>
      </c>
      <c r="J1305">
        <v>1.72</v>
      </c>
      <c r="K1305">
        <v>43.05</v>
      </c>
      <c r="L1305">
        <v>15.72</v>
      </c>
      <c r="N1305" s="2">
        <v>-1.67E-2</v>
      </c>
      <c r="O1305">
        <v>4.04</v>
      </c>
      <c r="P1305">
        <v>0.16</v>
      </c>
      <c r="Q1305" s="2">
        <v>3.2199999999999999E-2</v>
      </c>
      <c r="R1305" s="2">
        <v>0.54969999999999997</v>
      </c>
      <c r="S1305" s="2">
        <v>0.5726</v>
      </c>
      <c r="T1305">
        <v>1.1499999999999999</v>
      </c>
      <c r="U1305" s="1">
        <v>45866.6875</v>
      </c>
      <c r="V1305">
        <v>560.41</v>
      </c>
      <c r="W1305">
        <v>114.67</v>
      </c>
      <c r="X1305">
        <v>119</v>
      </c>
      <c r="Y1305" s="3">
        <f>DATE(YEAR(U1305), MONTH(U1305), DAY(U1305))</f>
        <v>45866</v>
      </c>
      <c r="Z1305" t="str">
        <f>IF(TEXT(U1305, "hh:mm") = "00:00", "08:30", TEXT(U1305, "hh:mm"))</f>
        <v>16:30</v>
      </c>
      <c r="AA1305" s="3">
        <f>WORKDAY(AB1305,-1,[1]USHolidays!$B$2:$B$11)</f>
        <v>45863</v>
      </c>
      <c r="AB1305" s="3">
        <f>IF(WEEKDAY(Y1305,2)=6,Y1305-1,IF(WEEKDAY(Y1305,2)=7,Y1305-2,IF(Z1305="08:30",IF(WEEKDAY(Y1305,2)=1,Y1305-3, Y1305-1),Y1305)))</f>
        <v>45866</v>
      </c>
      <c r="AC1305" s="3">
        <f>WORKDAY(AB1305,1,[1]USHolidays!$B$2:$B$11)</f>
        <v>45867</v>
      </c>
      <c r="AD1305">
        <f>ROUND(P1305*10, 0)</f>
        <v>2</v>
      </c>
      <c r="AE1305">
        <f>ROUND(N1305*20, 0)</f>
        <v>0</v>
      </c>
      <c r="AF1305">
        <f>ROUND(O1305, 0)</f>
        <v>4</v>
      </c>
      <c r="AG1305">
        <f>IF(J1305 = "", 999, ROUND(J1305*10, 0))</f>
        <v>17</v>
      </c>
    </row>
    <row r="1306" spans="1:33" x14ac:dyDescent="0.25">
      <c r="A1306">
        <v>396</v>
      </c>
      <c r="B1306" t="s">
        <v>518</v>
      </c>
      <c r="C1306" t="s">
        <v>517</v>
      </c>
      <c r="D1306" t="s">
        <v>3</v>
      </c>
      <c r="E1306" t="s">
        <v>119</v>
      </c>
      <c r="F1306" t="s">
        <v>516</v>
      </c>
      <c r="G1306" t="s">
        <v>11</v>
      </c>
      <c r="H1306">
        <v>3364.26</v>
      </c>
      <c r="I1306">
        <v>10.1</v>
      </c>
      <c r="J1306">
        <v>3.36</v>
      </c>
      <c r="K1306">
        <v>46.45</v>
      </c>
      <c r="M1306" s="2">
        <v>2.4199999999999999E-2</v>
      </c>
      <c r="N1306" s="2">
        <v>-1.67E-2</v>
      </c>
      <c r="O1306">
        <v>2.89</v>
      </c>
      <c r="P1306">
        <v>0.34</v>
      </c>
      <c r="Q1306" s="2">
        <v>7.17E-2</v>
      </c>
      <c r="R1306" s="2">
        <v>-0.1353</v>
      </c>
      <c r="S1306" s="2">
        <v>-0.193</v>
      </c>
      <c r="T1306">
        <v>1.3</v>
      </c>
      <c r="U1306" s="1">
        <v>45874.6875</v>
      </c>
      <c r="V1306">
        <v>771.87</v>
      </c>
      <c r="W1306">
        <v>67.599999999999994</v>
      </c>
      <c r="X1306">
        <v>53.62</v>
      </c>
      <c r="Y1306" s="3">
        <f>DATE(YEAR(U1306), MONTH(U1306), DAY(U1306))</f>
        <v>45874</v>
      </c>
      <c r="Z1306" t="str">
        <f>IF(TEXT(U1306, "hh:mm") = "00:00", "08:30", TEXT(U1306, "hh:mm"))</f>
        <v>16:30</v>
      </c>
      <c r="AA1306" s="3">
        <f>WORKDAY(AB1306,-1,[1]USHolidays!$B$2:$B$11)</f>
        <v>45873</v>
      </c>
      <c r="AB1306" s="3">
        <f>IF(WEEKDAY(Y1306,2)=6,Y1306-1,IF(WEEKDAY(Y1306,2)=7,Y1306-2,IF(Z1306="08:30",IF(WEEKDAY(Y1306,2)=1,Y1306-3, Y1306-1),Y1306)))</f>
        <v>45874</v>
      </c>
      <c r="AC1306" s="3">
        <f>WORKDAY(AB1306,1,[1]USHolidays!$B$2:$B$11)</f>
        <v>45875</v>
      </c>
      <c r="AD1306">
        <f>ROUND(P1306*10, 0)</f>
        <v>3</v>
      </c>
      <c r="AE1306">
        <f>ROUND(N1306*20, 0)</f>
        <v>0</v>
      </c>
      <c r="AF1306">
        <f>ROUND(O1306, 0)</f>
        <v>3</v>
      </c>
      <c r="AG1306">
        <f>IF(J1306 = "", 999, ROUND(J1306*10, 0))</f>
        <v>34</v>
      </c>
    </row>
    <row r="1307" spans="1:33" x14ac:dyDescent="0.25">
      <c r="A1307">
        <v>70</v>
      </c>
      <c r="B1307" t="s">
        <v>515</v>
      </c>
      <c r="C1307" t="s">
        <v>514</v>
      </c>
      <c r="D1307" t="s">
        <v>17</v>
      </c>
      <c r="E1307" t="s">
        <v>233</v>
      </c>
      <c r="F1307" t="s">
        <v>513</v>
      </c>
      <c r="G1307" t="s">
        <v>11</v>
      </c>
      <c r="H1307">
        <v>2215.4299999999998</v>
      </c>
      <c r="I1307">
        <v>23.31</v>
      </c>
      <c r="K1307">
        <v>13.77</v>
      </c>
      <c r="L1307">
        <v>1.53</v>
      </c>
      <c r="M1307" s="2">
        <v>3.4000000000000002E-2</v>
      </c>
      <c r="N1307" s="2">
        <v>-1.7399999999999999E-2</v>
      </c>
      <c r="O1307">
        <v>4.28</v>
      </c>
      <c r="P1307">
        <v>1.26</v>
      </c>
      <c r="Q1307" s="2">
        <v>5.8200000000000002E-2</v>
      </c>
      <c r="R1307" s="2">
        <v>5.3900000000000003E-2</v>
      </c>
      <c r="S1307" s="2">
        <v>-5.1200000000000002E-2</v>
      </c>
      <c r="T1307">
        <v>1.04</v>
      </c>
      <c r="U1307" s="1">
        <v>45904.354166666664</v>
      </c>
      <c r="V1307">
        <v>528.1</v>
      </c>
      <c r="W1307">
        <v>60</v>
      </c>
      <c r="X1307">
        <v>41.47</v>
      </c>
      <c r="Y1307" s="3">
        <f>DATE(YEAR(U1307), MONTH(U1307), DAY(U1307))</f>
        <v>45904</v>
      </c>
      <c r="Z1307" t="str">
        <f>IF(TEXT(U1307, "hh:mm") = "00:00", "08:30", TEXT(U1307, "hh:mm"))</f>
        <v>08:30</v>
      </c>
      <c r="AA1307" s="3">
        <f>WORKDAY(AB1307,-1,[1]USHolidays!$B$2:$B$11)</f>
        <v>45902</v>
      </c>
      <c r="AB1307" s="3">
        <f>IF(WEEKDAY(Y1307,2)=6,Y1307-1,IF(WEEKDAY(Y1307,2)=7,Y1307-2,IF(Z1307="08:30",IF(WEEKDAY(Y1307,2)=1,Y1307-3, Y1307-1),Y1307)))</f>
        <v>45903</v>
      </c>
      <c r="AC1307" s="3">
        <f>WORKDAY(AB1307,1,[1]USHolidays!$B$2:$B$11)</f>
        <v>45904</v>
      </c>
      <c r="AD1307">
        <f>ROUND(P1307*10, 0)</f>
        <v>13</v>
      </c>
      <c r="AE1307">
        <f>ROUND(N1307*20, 0)</f>
        <v>0</v>
      </c>
      <c r="AF1307">
        <f>ROUND(O1307, 0)</f>
        <v>4</v>
      </c>
      <c r="AG1307">
        <f>IF(J1307 = "", 999, ROUND(J1307*10, 0))</f>
        <v>999</v>
      </c>
    </row>
    <row r="1308" spans="1:33" x14ac:dyDescent="0.25">
      <c r="A1308">
        <v>28</v>
      </c>
      <c r="B1308" t="s">
        <v>512</v>
      </c>
      <c r="C1308" t="s">
        <v>511</v>
      </c>
      <c r="D1308" t="s">
        <v>60</v>
      </c>
      <c r="E1308" t="s">
        <v>25</v>
      </c>
      <c r="F1308" t="s">
        <v>152</v>
      </c>
      <c r="G1308" t="s">
        <v>11</v>
      </c>
      <c r="H1308">
        <v>25468.38</v>
      </c>
      <c r="I1308">
        <v>10.45</v>
      </c>
      <c r="J1308">
        <v>5.23</v>
      </c>
      <c r="K1308">
        <v>-1.35</v>
      </c>
      <c r="L1308">
        <v>2.91</v>
      </c>
      <c r="M1308" s="2">
        <v>4.2999999999999997E-2</v>
      </c>
      <c r="N1308" s="2">
        <v>-1.84E-2</v>
      </c>
      <c r="O1308">
        <v>3.59</v>
      </c>
      <c r="P1308">
        <v>0</v>
      </c>
      <c r="Q1308" s="2">
        <v>4.6699999999999998E-2</v>
      </c>
      <c r="R1308" s="2">
        <v>-3.0999999999999999E-3</v>
      </c>
      <c r="S1308" s="2">
        <v>-0.16900000000000001</v>
      </c>
      <c r="T1308">
        <v>1.3</v>
      </c>
      <c r="U1308" s="1">
        <v>45896.6875</v>
      </c>
      <c r="V1308">
        <v>8818.74</v>
      </c>
      <c r="W1308">
        <v>26.96</v>
      </c>
      <c r="X1308">
        <v>27.11</v>
      </c>
      <c r="Y1308" s="3">
        <f>DATE(YEAR(U1308), MONTH(U1308), DAY(U1308))</f>
        <v>45896</v>
      </c>
      <c r="Z1308" t="str">
        <f>IF(TEXT(U1308, "hh:mm") = "00:00", "08:30", TEXT(U1308, "hh:mm"))</f>
        <v>16:30</v>
      </c>
      <c r="AA1308" s="3">
        <f>WORKDAY(AB1308,-1,[1]USHolidays!$B$2:$B$11)</f>
        <v>45895</v>
      </c>
      <c r="AB1308" s="3">
        <f>IF(WEEKDAY(Y1308,2)=6,Y1308-1,IF(WEEKDAY(Y1308,2)=7,Y1308-2,IF(Z1308="08:30",IF(WEEKDAY(Y1308,2)=1,Y1308-3, Y1308-1),Y1308)))</f>
        <v>45896</v>
      </c>
      <c r="AC1308" s="3">
        <f>WORKDAY(AB1308,1,[1]USHolidays!$B$2:$B$11)</f>
        <v>45897</v>
      </c>
      <c r="AD1308">
        <f>ROUND(P1308*10, 0)</f>
        <v>0</v>
      </c>
      <c r="AE1308">
        <f>ROUND(N1308*20, 0)</f>
        <v>0</v>
      </c>
      <c r="AF1308">
        <f>ROUND(O1308, 0)</f>
        <v>4</v>
      </c>
      <c r="AG1308">
        <f>IF(J1308 = "", 999, ROUND(J1308*10, 0))</f>
        <v>52</v>
      </c>
    </row>
    <row r="1309" spans="1:33" x14ac:dyDescent="0.25">
      <c r="A1309">
        <v>51</v>
      </c>
      <c r="B1309" t="s">
        <v>510</v>
      </c>
      <c r="C1309" t="s">
        <v>509</v>
      </c>
      <c r="D1309" t="s">
        <v>3</v>
      </c>
      <c r="E1309" t="s">
        <v>2</v>
      </c>
      <c r="F1309" t="s">
        <v>508</v>
      </c>
      <c r="G1309" t="s">
        <v>11</v>
      </c>
      <c r="H1309">
        <v>4619.37</v>
      </c>
      <c r="I1309">
        <v>9.66</v>
      </c>
      <c r="K1309">
        <v>16.579999999999998</v>
      </c>
      <c r="L1309">
        <v>3.05</v>
      </c>
      <c r="M1309" s="2">
        <v>4.3400000000000001E-2</v>
      </c>
      <c r="N1309" s="2">
        <v>-1.9099999999999999E-2</v>
      </c>
      <c r="O1309">
        <v>3.06</v>
      </c>
      <c r="P1309">
        <v>1.23</v>
      </c>
      <c r="Q1309" s="2">
        <v>2.18E-2</v>
      </c>
      <c r="R1309" s="2">
        <v>0.39900000000000002</v>
      </c>
      <c r="S1309" s="2">
        <v>4.7999999999999996E-3</v>
      </c>
      <c r="T1309">
        <v>1.75</v>
      </c>
      <c r="U1309" s="1">
        <v>45903.354166666664</v>
      </c>
      <c r="V1309">
        <v>8589.64</v>
      </c>
      <c r="W1309">
        <v>14.77</v>
      </c>
      <c r="X1309">
        <v>17.010000000000002</v>
      </c>
      <c r="Y1309" s="3">
        <f>DATE(YEAR(U1309), MONTH(U1309), DAY(U1309))</f>
        <v>45903</v>
      </c>
      <c r="Z1309" t="str">
        <f>IF(TEXT(U1309, "hh:mm") = "00:00", "08:30", TEXT(U1309, "hh:mm"))</f>
        <v>08:30</v>
      </c>
      <c r="AA1309" s="3">
        <f>WORKDAY(AB1309,-1,[1]USHolidays!$B$2:$B$11)</f>
        <v>45898</v>
      </c>
      <c r="AB1309" s="3">
        <f>IF(WEEKDAY(Y1309,2)=6,Y1309-1,IF(WEEKDAY(Y1309,2)=7,Y1309-2,IF(Z1309="08:30",IF(WEEKDAY(Y1309,2)=1,Y1309-3, Y1309-1),Y1309)))</f>
        <v>45902</v>
      </c>
      <c r="AC1309" s="3">
        <f>WORKDAY(AB1309,1,[1]USHolidays!$B$2:$B$11)</f>
        <v>45903</v>
      </c>
      <c r="AD1309">
        <f>ROUND(P1309*10, 0)</f>
        <v>12</v>
      </c>
      <c r="AE1309">
        <f>ROUND(N1309*20, 0)</f>
        <v>0</v>
      </c>
      <c r="AF1309">
        <f>ROUND(O1309, 0)</f>
        <v>3</v>
      </c>
      <c r="AG1309">
        <f>IF(J1309 = "", 999, ROUND(J1309*10, 0))</f>
        <v>999</v>
      </c>
    </row>
    <row r="1310" spans="1:33" x14ac:dyDescent="0.25">
      <c r="A1310">
        <v>640</v>
      </c>
      <c r="B1310" t="s">
        <v>507</v>
      </c>
      <c r="C1310" t="s">
        <v>506</v>
      </c>
      <c r="D1310" t="s">
        <v>3</v>
      </c>
      <c r="E1310" t="s">
        <v>2</v>
      </c>
      <c r="F1310" t="s">
        <v>81</v>
      </c>
      <c r="G1310" t="s">
        <v>11</v>
      </c>
      <c r="H1310">
        <v>4879.6000000000004</v>
      </c>
      <c r="I1310">
        <v>57.64</v>
      </c>
      <c r="J1310">
        <v>2.29</v>
      </c>
      <c r="K1310">
        <v>3.31</v>
      </c>
      <c r="L1310">
        <v>1.65</v>
      </c>
      <c r="M1310" s="2">
        <v>2.8899999999999999E-2</v>
      </c>
      <c r="N1310" s="2">
        <v>-1.9199999999999998E-2</v>
      </c>
      <c r="O1310">
        <v>4.03</v>
      </c>
      <c r="P1310">
        <v>4.3899999999999997</v>
      </c>
      <c r="Q1310" s="2">
        <v>9.1000000000000004E-3</v>
      </c>
      <c r="R1310" s="2">
        <v>5.3900000000000003E-2</v>
      </c>
      <c r="S1310" s="2">
        <v>-0.41660000000000003</v>
      </c>
      <c r="T1310">
        <v>1.71</v>
      </c>
      <c r="U1310" s="1">
        <v>45868.354166666664</v>
      </c>
      <c r="V1310">
        <v>8360.32</v>
      </c>
      <c r="W1310">
        <v>13.5</v>
      </c>
      <c r="X1310">
        <v>12.52</v>
      </c>
      <c r="Y1310" s="3">
        <f>DATE(YEAR(U1310), MONTH(U1310), DAY(U1310))</f>
        <v>45868</v>
      </c>
      <c r="Z1310" t="str">
        <f>IF(TEXT(U1310, "hh:mm") = "00:00", "08:30", TEXT(U1310, "hh:mm"))</f>
        <v>08:30</v>
      </c>
      <c r="AA1310" s="3">
        <f>WORKDAY(AB1310,-1,[1]USHolidays!$B$2:$B$11)</f>
        <v>45866</v>
      </c>
      <c r="AB1310" s="3">
        <f>IF(WEEKDAY(Y1310,2)=6,Y1310-1,IF(WEEKDAY(Y1310,2)=7,Y1310-2,IF(Z1310="08:30",IF(WEEKDAY(Y1310,2)=1,Y1310-3, Y1310-1),Y1310)))</f>
        <v>45867</v>
      </c>
      <c r="AC1310" s="3">
        <f>WORKDAY(AB1310,1,[1]USHolidays!$B$2:$B$11)</f>
        <v>45868</v>
      </c>
      <c r="AD1310">
        <f>ROUND(P1310*10, 0)</f>
        <v>44</v>
      </c>
      <c r="AE1310">
        <f>ROUND(N1310*20, 0)</f>
        <v>0</v>
      </c>
      <c r="AF1310">
        <f>ROUND(O1310, 0)</f>
        <v>4</v>
      </c>
      <c r="AG1310">
        <f>IF(J1310 = "", 999, ROUND(J1310*10, 0))</f>
        <v>23</v>
      </c>
    </row>
    <row r="1311" spans="1:33" x14ac:dyDescent="0.25">
      <c r="A1311">
        <v>528</v>
      </c>
      <c r="B1311" t="s">
        <v>505</v>
      </c>
      <c r="C1311" t="s">
        <v>504</v>
      </c>
      <c r="D1311" t="s">
        <v>3</v>
      </c>
      <c r="E1311" t="s">
        <v>16</v>
      </c>
      <c r="F1311" t="s">
        <v>308</v>
      </c>
      <c r="G1311" t="s">
        <v>11</v>
      </c>
      <c r="H1311">
        <v>8708.27</v>
      </c>
      <c r="I1311">
        <v>18.399999999999999</v>
      </c>
      <c r="J1311">
        <v>0.73</v>
      </c>
      <c r="K1311">
        <v>17.3</v>
      </c>
      <c r="L1311">
        <v>0</v>
      </c>
      <c r="M1311" s="2">
        <v>9.5999999999999992E-3</v>
      </c>
      <c r="N1311" s="2">
        <v>-1.9300000000000001E-2</v>
      </c>
      <c r="O1311">
        <v>4.4000000000000004</v>
      </c>
      <c r="P1311">
        <v>0.34</v>
      </c>
      <c r="Q1311" s="2">
        <v>0.17100000000000001</v>
      </c>
      <c r="R1311" s="2">
        <v>7.7499999999999999E-2</v>
      </c>
      <c r="S1311" s="2">
        <v>1.61E-2</v>
      </c>
      <c r="T1311">
        <v>0.6</v>
      </c>
      <c r="U1311" s="1">
        <v>45860.6875</v>
      </c>
      <c r="V1311">
        <v>2843.43</v>
      </c>
      <c r="W1311">
        <v>44</v>
      </c>
      <c r="X1311">
        <v>36.56</v>
      </c>
      <c r="Y1311" s="3">
        <f>DATE(YEAR(U1311), MONTH(U1311), DAY(U1311))</f>
        <v>45860</v>
      </c>
      <c r="Z1311" t="str">
        <f>IF(TEXT(U1311, "hh:mm") = "00:00", "08:30", TEXT(U1311, "hh:mm"))</f>
        <v>16:30</v>
      </c>
      <c r="AA1311" s="3">
        <f>WORKDAY(AB1311,-1,[1]USHolidays!$B$2:$B$11)</f>
        <v>45859</v>
      </c>
      <c r="AB1311" s="3">
        <f>IF(WEEKDAY(Y1311,2)=6,Y1311-1,IF(WEEKDAY(Y1311,2)=7,Y1311-2,IF(Z1311="08:30",IF(WEEKDAY(Y1311,2)=1,Y1311-3, Y1311-1),Y1311)))</f>
        <v>45860</v>
      </c>
      <c r="AC1311" s="3">
        <f>WORKDAY(AB1311,1,[1]USHolidays!$B$2:$B$11)</f>
        <v>45861</v>
      </c>
      <c r="AD1311">
        <f>ROUND(P1311*10, 0)</f>
        <v>3</v>
      </c>
      <c r="AE1311">
        <f>ROUND(N1311*20, 0)</f>
        <v>0</v>
      </c>
      <c r="AF1311">
        <f>ROUND(O1311, 0)</f>
        <v>4</v>
      </c>
      <c r="AG1311">
        <f>IF(J1311 = "", 999, ROUND(J1311*10, 0))</f>
        <v>7</v>
      </c>
    </row>
    <row r="1312" spans="1:33" x14ac:dyDescent="0.25">
      <c r="A1312">
        <v>377</v>
      </c>
      <c r="B1312" t="s">
        <v>503</v>
      </c>
      <c r="C1312" t="s">
        <v>502</v>
      </c>
      <c r="D1312" t="s">
        <v>3</v>
      </c>
      <c r="E1312" t="s">
        <v>119</v>
      </c>
      <c r="F1312" t="s">
        <v>501</v>
      </c>
      <c r="G1312" t="s">
        <v>500</v>
      </c>
      <c r="H1312">
        <v>29504.09</v>
      </c>
      <c r="I1312">
        <v>11.92</v>
      </c>
      <c r="J1312">
        <v>0.9</v>
      </c>
      <c r="K1312">
        <v>25.35</v>
      </c>
      <c r="L1312">
        <v>8.08</v>
      </c>
      <c r="M1312" s="2">
        <v>0.18329999999999999</v>
      </c>
      <c r="N1312" s="2">
        <v>-1.9400000000000001E-2</v>
      </c>
      <c r="O1312">
        <v>3.42</v>
      </c>
      <c r="P1312">
        <v>1.54</v>
      </c>
      <c r="Q1312" s="2">
        <v>0.127</v>
      </c>
      <c r="R1312" s="2">
        <v>0.26690000000000003</v>
      </c>
      <c r="S1312" s="2">
        <v>0.2266</v>
      </c>
      <c r="T1312">
        <v>0.9</v>
      </c>
      <c r="U1312" s="1">
        <v>45876.6875</v>
      </c>
      <c r="V1312">
        <v>189.81</v>
      </c>
      <c r="W1312">
        <v>133.28</v>
      </c>
      <c r="X1312">
        <v>26.06</v>
      </c>
      <c r="Y1312" s="3">
        <f>DATE(YEAR(U1312), MONTH(U1312), DAY(U1312))</f>
        <v>45876</v>
      </c>
      <c r="Z1312" t="str">
        <f>IF(TEXT(U1312, "hh:mm") = "00:00", "08:30", TEXT(U1312, "hh:mm"))</f>
        <v>16:30</v>
      </c>
      <c r="AA1312" s="3">
        <f>WORKDAY(AB1312,-1,[1]USHolidays!$B$2:$B$11)</f>
        <v>45875</v>
      </c>
      <c r="AB1312" s="3">
        <f>IF(WEEKDAY(Y1312,2)=6,Y1312-1,IF(WEEKDAY(Y1312,2)=7,Y1312-2,IF(Z1312="08:30",IF(WEEKDAY(Y1312,2)=1,Y1312-3, Y1312-1),Y1312)))</f>
        <v>45876</v>
      </c>
      <c r="AC1312" s="3">
        <f>WORKDAY(AB1312,1,[1]USHolidays!$B$2:$B$11)</f>
        <v>45877</v>
      </c>
      <c r="AD1312">
        <f>ROUND(P1312*10, 0)</f>
        <v>15</v>
      </c>
      <c r="AE1312">
        <f>ROUND(N1312*20, 0)</f>
        <v>0</v>
      </c>
      <c r="AF1312">
        <f>ROUND(O1312, 0)</f>
        <v>3</v>
      </c>
      <c r="AG1312">
        <f>IF(J1312 = "", 999, ROUND(J1312*10, 0))</f>
        <v>9</v>
      </c>
    </row>
    <row r="1313" spans="1:33" x14ac:dyDescent="0.25">
      <c r="A1313">
        <v>355</v>
      </c>
      <c r="B1313" t="s">
        <v>499</v>
      </c>
      <c r="C1313" t="s">
        <v>498</v>
      </c>
      <c r="D1313" t="s">
        <v>3</v>
      </c>
      <c r="E1313" t="s">
        <v>16</v>
      </c>
      <c r="F1313" t="s">
        <v>497</v>
      </c>
      <c r="G1313" t="s">
        <v>11</v>
      </c>
      <c r="H1313">
        <v>4851.13</v>
      </c>
      <c r="K1313">
        <v>4.42</v>
      </c>
      <c r="L1313">
        <v>7.81</v>
      </c>
      <c r="M1313" s="2">
        <v>0.2364</v>
      </c>
      <c r="N1313" s="2">
        <v>-1.9400000000000001E-2</v>
      </c>
      <c r="O1313">
        <v>14.17</v>
      </c>
      <c r="P1313">
        <v>3.24</v>
      </c>
      <c r="Q1313" s="2">
        <v>-6.6900000000000001E-2</v>
      </c>
      <c r="R1313" s="2">
        <v>-1.1999999999999999E-3</v>
      </c>
      <c r="S1313" s="2">
        <v>-2.4199999999999999E-2</v>
      </c>
      <c r="T1313">
        <v>0.68</v>
      </c>
      <c r="U1313" s="1">
        <v>45873.354166666664</v>
      </c>
      <c r="V1313">
        <v>791.34</v>
      </c>
      <c r="W1313">
        <v>12</v>
      </c>
      <c r="X1313">
        <v>8.4600000000000009</v>
      </c>
      <c r="Y1313" s="3">
        <f>DATE(YEAR(U1313), MONTH(U1313), DAY(U1313))</f>
        <v>45873</v>
      </c>
      <c r="Z1313" t="str">
        <f>IF(TEXT(U1313, "hh:mm") = "00:00", "08:30", TEXT(U1313, "hh:mm"))</f>
        <v>08:30</v>
      </c>
      <c r="AA1313" s="3">
        <f>WORKDAY(AB1313,-1,[1]USHolidays!$B$2:$B$11)</f>
        <v>45869</v>
      </c>
      <c r="AB1313" s="3">
        <f>IF(WEEKDAY(Y1313,2)=6,Y1313-1,IF(WEEKDAY(Y1313,2)=7,Y1313-2,IF(Z1313="08:30",IF(WEEKDAY(Y1313,2)=1,Y1313-3, Y1313-1),Y1313)))</f>
        <v>45870</v>
      </c>
      <c r="AC1313" s="3">
        <f>WORKDAY(AB1313,1,[1]USHolidays!$B$2:$B$11)</f>
        <v>45873</v>
      </c>
      <c r="AD1313">
        <f>ROUND(P1313*10, 0)</f>
        <v>32</v>
      </c>
      <c r="AE1313">
        <f>ROUND(N1313*20, 0)</f>
        <v>0</v>
      </c>
      <c r="AF1313">
        <f>ROUND(O1313, 0)</f>
        <v>14</v>
      </c>
      <c r="AG1313">
        <f>IF(J1313 = "", 999, ROUND(J1313*10, 0))</f>
        <v>999</v>
      </c>
    </row>
    <row r="1314" spans="1:33" x14ac:dyDescent="0.25">
      <c r="A1314">
        <v>41</v>
      </c>
      <c r="B1314" t="s">
        <v>496</v>
      </c>
      <c r="C1314" t="s">
        <v>495</v>
      </c>
      <c r="D1314" t="s">
        <v>3</v>
      </c>
      <c r="E1314" t="s">
        <v>233</v>
      </c>
      <c r="F1314" t="s">
        <v>293</v>
      </c>
      <c r="G1314" t="s">
        <v>494</v>
      </c>
      <c r="H1314">
        <v>55519.28</v>
      </c>
      <c r="I1314">
        <v>19.3</v>
      </c>
      <c r="J1314">
        <v>0.32</v>
      </c>
      <c r="K1314">
        <v>6.64</v>
      </c>
      <c r="L1314">
        <v>0.79</v>
      </c>
      <c r="M1314" s="2">
        <v>4.1200000000000001E-2</v>
      </c>
      <c r="N1314" s="2">
        <v>-1.95E-2</v>
      </c>
      <c r="O1314">
        <v>3.4</v>
      </c>
      <c r="P1314">
        <v>2.0299999999999998</v>
      </c>
      <c r="Q1314" s="2">
        <v>6.1100000000000002E-2</v>
      </c>
      <c r="R1314" s="2">
        <v>5.7099999999999998E-2</v>
      </c>
      <c r="S1314" s="2">
        <v>0.2676</v>
      </c>
      <c r="T1314">
        <v>0.76</v>
      </c>
      <c r="U1314" s="1">
        <v>45860.354166666664</v>
      </c>
      <c r="V1314">
        <v>2321.67</v>
      </c>
      <c r="W1314">
        <v>20.34</v>
      </c>
      <c r="X1314">
        <v>18.14</v>
      </c>
      <c r="Y1314" s="3">
        <f>DATE(YEAR(U1314), MONTH(U1314), DAY(U1314))</f>
        <v>45860</v>
      </c>
      <c r="Z1314" t="str">
        <f>IF(TEXT(U1314, "hh:mm") = "00:00", "08:30", TEXT(U1314, "hh:mm"))</f>
        <v>08:30</v>
      </c>
      <c r="AA1314" s="3">
        <f>WORKDAY(AB1314,-1,[1]USHolidays!$B$2:$B$11)</f>
        <v>45856</v>
      </c>
      <c r="AB1314" s="3">
        <f>IF(WEEKDAY(Y1314,2)=6,Y1314-1,IF(WEEKDAY(Y1314,2)=7,Y1314-2,IF(Z1314="08:30",IF(WEEKDAY(Y1314,2)=1,Y1314-3, Y1314-1),Y1314)))</f>
        <v>45859</v>
      </c>
      <c r="AC1314" s="3">
        <f>WORKDAY(AB1314,1,[1]USHolidays!$B$2:$B$11)</f>
        <v>45860</v>
      </c>
      <c r="AD1314">
        <f>ROUND(P1314*10, 0)</f>
        <v>20</v>
      </c>
      <c r="AE1314">
        <f>ROUND(N1314*20, 0)</f>
        <v>0</v>
      </c>
      <c r="AF1314">
        <f>ROUND(O1314, 0)</f>
        <v>3</v>
      </c>
      <c r="AG1314">
        <f>IF(J1314 = "", 999, ROUND(J1314*10, 0))</f>
        <v>3</v>
      </c>
    </row>
    <row r="1315" spans="1:33" x14ac:dyDescent="0.25">
      <c r="A1315">
        <v>378</v>
      </c>
      <c r="B1315" t="s">
        <v>493</v>
      </c>
      <c r="C1315" t="s">
        <v>492</v>
      </c>
      <c r="D1315" t="s">
        <v>60</v>
      </c>
      <c r="E1315" t="s">
        <v>29</v>
      </c>
      <c r="F1315" t="s">
        <v>99</v>
      </c>
      <c r="G1315" t="s">
        <v>11</v>
      </c>
      <c r="H1315">
        <v>17749.97</v>
      </c>
      <c r="I1315">
        <v>37.11</v>
      </c>
      <c r="J1315">
        <v>2.56</v>
      </c>
      <c r="K1315">
        <v>31.93</v>
      </c>
      <c r="L1315">
        <v>10.84</v>
      </c>
      <c r="M1315" s="2">
        <v>7.7999999999999996E-3</v>
      </c>
      <c r="N1315" s="2">
        <v>-1.9699999999999999E-2</v>
      </c>
      <c r="O1315">
        <v>3.6</v>
      </c>
      <c r="P1315">
        <v>0.79</v>
      </c>
      <c r="Q1315" s="2">
        <v>4.1599999999999998E-2</v>
      </c>
      <c r="R1315" s="2">
        <v>0.17100000000000001</v>
      </c>
      <c r="S1315" s="2">
        <v>0.1113</v>
      </c>
      <c r="T1315">
        <v>0.79</v>
      </c>
      <c r="U1315" s="1">
        <v>45874.354166666664</v>
      </c>
      <c r="V1315">
        <v>688.94</v>
      </c>
      <c r="W1315">
        <v>159.36000000000001</v>
      </c>
      <c r="X1315">
        <v>148.49</v>
      </c>
      <c r="Y1315" s="3">
        <f>DATE(YEAR(U1315), MONTH(U1315), DAY(U1315))</f>
        <v>45874</v>
      </c>
      <c r="Z1315" t="str">
        <f>IF(TEXT(U1315, "hh:mm") = "00:00", "08:30", TEXT(U1315, "hh:mm"))</f>
        <v>08:30</v>
      </c>
      <c r="AA1315" s="3">
        <f>WORKDAY(AB1315,-1,[1]USHolidays!$B$2:$B$11)</f>
        <v>45870</v>
      </c>
      <c r="AB1315" s="3">
        <f>IF(WEEKDAY(Y1315,2)=6,Y1315-1,IF(WEEKDAY(Y1315,2)=7,Y1315-2,IF(Z1315="08:30",IF(WEEKDAY(Y1315,2)=1,Y1315-3, Y1315-1),Y1315)))</f>
        <v>45873</v>
      </c>
      <c r="AC1315" s="3">
        <f>WORKDAY(AB1315,1,[1]USHolidays!$B$2:$B$11)</f>
        <v>45874</v>
      </c>
      <c r="AD1315">
        <f>ROUND(P1315*10, 0)</f>
        <v>8</v>
      </c>
      <c r="AE1315">
        <f>ROUND(N1315*20, 0)</f>
        <v>0</v>
      </c>
      <c r="AF1315">
        <f>ROUND(O1315, 0)</f>
        <v>4</v>
      </c>
      <c r="AG1315">
        <f>IF(J1315 = "", 999, ROUND(J1315*10, 0))</f>
        <v>26</v>
      </c>
    </row>
    <row r="1316" spans="1:33" x14ac:dyDescent="0.25">
      <c r="A1316">
        <v>578</v>
      </c>
      <c r="B1316" t="s">
        <v>491</v>
      </c>
      <c r="C1316" t="s">
        <v>490</v>
      </c>
      <c r="D1316" t="s">
        <v>3</v>
      </c>
      <c r="E1316" t="s">
        <v>8</v>
      </c>
      <c r="F1316" t="s">
        <v>222</v>
      </c>
      <c r="G1316" t="s">
        <v>489</v>
      </c>
      <c r="H1316">
        <v>3369.41</v>
      </c>
      <c r="K1316">
        <v>32.5</v>
      </c>
      <c r="L1316">
        <v>3.3</v>
      </c>
      <c r="M1316" s="2">
        <v>4.7600000000000003E-2</v>
      </c>
      <c r="N1316" s="2">
        <v>-1.9900000000000001E-2</v>
      </c>
      <c r="O1316">
        <v>4.42</v>
      </c>
      <c r="P1316">
        <v>0.86</v>
      </c>
      <c r="Q1316" s="2">
        <v>-1.78E-2</v>
      </c>
      <c r="R1316" s="2">
        <v>-7.2300000000000003E-2</v>
      </c>
      <c r="S1316" s="2">
        <v>-4.7500000000000001E-2</v>
      </c>
      <c r="T1316">
        <v>0.49</v>
      </c>
      <c r="U1316" s="1">
        <v>45875.354166666664</v>
      </c>
      <c r="V1316">
        <v>1289.19</v>
      </c>
      <c r="W1316">
        <v>34</v>
      </c>
      <c r="X1316">
        <v>24.49</v>
      </c>
      <c r="Y1316" s="3">
        <f>DATE(YEAR(U1316), MONTH(U1316), DAY(U1316))</f>
        <v>45875</v>
      </c>
      <c r="Z1316" t="str">
        <f>IF(TEXT(U1316, "hh:mm") = "00:00", "08:30", TEXT(U1316, "hh:mm"))</f>
        <v>08:30</v>
      </c>
      <c r="AA1316" s="3">
        <f>WORKDAY(AB1316,-1,[1]USHolidays!$B$2:$B$11)</f>
        <v>45873</v>
      </c>
      <c r="AB1316" s="3">
        <f>IF(WEEKDAY(Y1316,2)=6,Y1316-1,IF(WEEKDAY(Y1316,2)=7,Y1316-2,IF(Z1316="08:30",IF(WEEKDAY(Y1316,2)=1,Y1316-3, Y1316-1),Y1316)))</f>
        <v>45874</v>
      </c>
      <c r="AC1316" s="3">
        <f>WORKDAY(AB1316,1,[1]USHolidays!$B$2:$B$11)</f>
        <v>45875</v>
      </c>
      <c r="AD1316">
        <f>ROUND(P1316*10, 0)</f>
        <v>9</v>
      </c>
      <c r="AE1316">
        <f>ROUND(N1316*20, 0)</f>
        <v>0</v>
      </c>
      <c r="AF1316">
        <f>ROUND(O1316, 0)</f>
        <v>4</v>
      </c>
      <c r="AG1316">
        <f>IF(J1316 = "", 999, ROUND(J1316*10, 0))</f>
        <v>999</v>
      </c>
    </row>
    <row r="1317" spans="1:33" x14ac:dyDescent="0.25">
      <c r="A1317">
        <v>29</v>
      </c>
      <c r="B1317" t="s">
        <v>488</v>
      </c>
      <c r="C1317" t="s">
        <v>487</v>
      </c>
      <c r="D1317" t="s">
        <v>3</v>
      </c>
      <c r="E1317" t="s">
        <v>119</v>
      </c>
      <c r="F1317" t="s">
        <v>446</v>
      </c>
      <c r="G1317" t="s">
        <v>20</v>
      </c>
      <c r="H1317">
        <v>3928.74</v>
      </c>
      <c r="I1317">
        <v>9.1199999999999992</v>
      </c>
      <c r="J1317">
        <v>151.97999999999999</v>
      </c>
      <c r="K1317">
        <v>117.09</v>
      </c>
      <c r="M1317" s="2">
        <v>1.6500000000000001E-2</v>
      </c>
      <c r="N1317" s="2">
        <v>-2.1700000000000001E-2</v>
      </c>
      <c r="O1317">
        <v>3.42</v>
      </c>
      <c r="P1317">
        <v>0.33</v>
      </c>
      <c r="Q1317" s="2">
        <v>0.51719999999999999</v>
      </c>
      <c r="R1317" s="2">
        <v>-1.72E-2</v>
      </c>
      <c r="S1317" s="2">
        <v>-8.3299999999999999E-2</v>
      </c>
      <c r="T1317">
        <v>0.91</v>
      </c>
      <c r="U1317" s="1">
        <v>45876.6875</v>
      </c>
      <c r="V1317">
        <v>336.58</v>
      </c>
      <c r="W1317">
        <v>102.33</v>
      </c>
      <c r="X1317">
        <v>82.51</v>
      </c>
      <c r="Y1317" s="3">
        <f>DATE(YEAR(U1317), MONTH(U1317), DAY(U1317))</f>
        <v>45876</v>
      </c>
      <c r="Z1317" t="str">
        <f>IF(TEXT(U1317, "hh:mm") = "00:00", "08:30", TEXT(U1317, "hh:mm"))</f>
        <v>16:30</v>
      </c>
      <c r="AA1317" s="3">
        <f>WORKDAY(AB1317,-1,[1]USHolidays!$B$2:$B$11)</f>
        <v>45875</v>
      </c>
      <c r="AB1317" s="3">
        <f>IF(WEEKDAY(Y1317,2)=6,Y1317-1,IF(WEEKDAY(Y1317,2)=7,Y1317-2,IF(Z1317="08:30",IF(WEEKDAY(Y1317,2)=1,Y1317-3, Y1317-1),Y1317)))</f>
        <v>45876</v>
      </c>
      <c r="AC1317" s="3">
        <f>WORKDAY(AB1317,1,[1]USHolidays!$B$2:$B$11)</f>
        <v>45877</v>
      </c>
      <c r="AD1317">
        <f>ROUND(P1317*10, 0)</f>
        <v>3</v>
      </c>
      <c r="AE1317">
        <f>ROUND(N1317*20, 0)</f>
        <v>0</v>
      </c>
      <c r="AF1317">
        <f>ROUND(O1317, 0)</f>
        <v>3</v>
      </c>
      <c r="AG1317">
        <f>IF(J1317 = "", 999, ROUND(J1317*10, 0))</f>
        <v>1520</v>
      </c>
    </row>
    <row r="1318" spans="1:33" x14ac:dyDescent="0.25">
      <c r="A1318">
        <v>480</v>
      </c>
      <c r="B1318" t="s">
        <v>486</v>
      </c>
      <c r="C1318" t="s">
        <v>485</v>
      </c>
      <c r="D1318" t="s">
        <v>3</v>
      </c>
      <c r="E1318" t="s">
        <v>8</v>
      </c>
      <c r="F1318" t="s">
        <v>484</v>
      </c>
      <c r="G1318" t="s">
        <v>45</v>
      </c>
      <c r="H1318">
        <v>25304.17</v>
      </c>
      <c r="K1318">
        <v>12.82</v>
      </c>
      <c r="L1318">
        <v>2.25</v>
      </c>
      <c r="M1318" s="2">
        <v>3.6999999999999998E-2</v>
      </c>
      <c r="N1318" s="2">
        <v>-2.2200000000000001E-2</v>
      </c>
      <c r="O1318">
        <v>2.27</v>
      </c>
      <c r="P1318">
        <v>0.81</v>
      </c>
      <c r="Q1318" s="2">
        <v>-3.8899999999999997E-2</v>
      </c>
      <c r="R1318" s="2">
        <v>5.0099999999999999E-2</v>
      </c>
      <c r="S1318" s="2">
        <v>5.1299999999999998E-2</v>
      </c>
      <c r="T1318">
        <v>0.74</v>
      </c>
      <c r="U1318" s="1">
        <v>45867.354166666664</v>
      </c>
      <c r="V1318">
        <v>1193.79</v>
      </c>
      <c r="W1318">
        <v>30.35</v>
      </c>
      <c r="X1318">
        <v>26.62</v>
      </c>
      <c r="Y1318" s="3">
        <f>DATE(YEAR(U1318), MONTH(U1318), DAY(U1318))</f>
        <v>45867</v>
      </c>
      <c r="Z1318" t="str">
        <f>IF(TEXT(U1318, "hh:mm") = "00:00", "08:30", TEXT(U1318, "hh:mm"))</f>
        <v>08:30</v>
      </c>
      <c r="AA1318" s="3">
        <f>WORKDAY(AB1318,-1,[1]USHolidays!$B$2:$B$11)</f>
        <v>45863</v>
      </c>
      <c r="AB1318" s="3">
        <f>IF(WEEKDAY(Y1318,2)=6,Y1318-1,IF(WEEKDAY(Y1318,2)=7,Y1318-2,IF(Z1318="08:30",IF(WEEKDAY(Y1318,2)=1,Y1318-3, Y1318-1),Y1318)))</f>
        <v>45866</v>
      </c>
      <c r="AC1318" s="3">
        <f>WORKDAY(AB1318,1,[1]USHolidays!$B$2:$B$11)</f>
        <v>45867</v>
      </c>
      <c r="AD1318">
        <f>ROUND(P1318*10, 0)</f>
        <v>8</v>
      </c>
      <c r="AE1318">
        <f>ROUND(N1318*20, 0)</f>
        <v>0</v>
      </c>
      <c r="AF1318">
        <f>ROUND(O1318, 0)</f>
        <v>2</v>
      </c>
      <c r="AG1318">
        <f>IF(J1318 = "", 999, ROUND(J1318*10, 0))</f>
        <v>999</v>
      </c>
    </row>
    <row r="1319" spans="1:33" x14ac:dyDescent="0.25">
      <c r="A1319">
        <v>122</v>
      </c>
      <c r="B1319" t="s">
        <v>483</v>
      </c>
      <c r="C1319" t="s">
        <v>482</v>
      </c>
      <c r="D1319" t="s">
        <v>3</v>
      </c>
      <c r="E1319" t="s">
        <v>16</v>
      </c>
      <c r="F1319" t="s">
        <v>308</v>
      </c>
      <c r="G1319" t="s">
        <v>11</v>
      </c>
      <c r="H1319">
        <v>2616.39</v>
      </c>
      <c r="I1319">
        <v>10.69</v>
      </c>
      <c r="J1319">
        <v>2.95</v>
      </c>
      <c r="K1319">
        <v>3.79</v>
      </c>
      <c r="L1319">
        <v>0.01</v>
      </c>
      <c r="M1319" s="2">
        <v>0.1071</v>
      </c>
      <c r="N1319" s="2">
        <v>-2.2700000000000001E-2</v>
      </c>
      <c r="O1319">
        <v>5.73</v>
      </c>
      <c r="P1319">
        <v>0.09</v>
      </c>
      <c r="Q1319" s="2">
        <v>0.55369999999999997</v>
      </c>
      <c r="R1319" s="2">
        <v>-8.3099999999999993E-2</v>
      </c>
      <c r="S1319" s="2">
        <v>-0.15409999999999999</v>
      </c>
      <c r="T1319">
        <v>0.25</v>
      </c>
      <c r="U1319" s="1">
        <v>45873.6875</v>
      </c>
      <c r="V1319">
        <v>483.07</v>
      </c>
      <c r="W1319">
        <v>14</v>
      </c>
      <c r="X1319">
        <v>12.35</v>
      </c>
      <c r="Y1319" s="3">
        <f>DATE(YEAR(U1319), MONTH(U1319), DAY(U1319))</f>
        <v>45873</v>
      </c>
      <c r="Z1319" t="str">
        <f>IF(TEXT(U1319, "hh:mm") = "00:00", "08:30", TEXT(U1319, "hh:mm"))</f>
        <v>16:30</v>
      </c>
      <c r="AA1319" s="3">
        <f>WORKDAY(AB1319,-1,[1]USHolidays!$B$2:$B$11)</f>
        <v>45870</v>
      </c>
      <c r="AB1319" s="3">
        <f>IF(WEEKDAY(Y1319,2)=6,Y1319-1,IF(WEEKDAY(Y1319,2)=7,Y1319-2,IF(Z1319="08:30",IF(WEEKDAY(Y1319,2)=1,Y1319-3, Y1319-1),Y1319)))</f>
        <v>45873</v>
      </c>
      <c r="AC1319" s="3">
        <f>WORKDAY(AB1319,1,[1]USHolidays!$B$2:$B$11)</f>
        <v>45874</v>
      </c>
      <c r="AD1319">
        <f>ROUND(P1319*10, 0)</f>
        <v>1</v>
      </c>
      <c r="AE1319">
        <f>ROUND(N1319*20, 0)</f>
        <v>0</v>
      </c>
      <c r="AF1319">
        <f>ROUND(O1319, 0)</f>
        <v>6</v>
      </c>
      <c r="AG1319">
        <f>IF(J1319 = "", 999, ROUND(J1319*10, 0))</f>
        <v>30</v>
      </c>
    </row>
    <row r="1320" spans="1:33" x14ac:dyDescent="0.25">
      <c r="A1320">
        <v>18</v>
      </c>
      <c r="B1320" t="s">
        <v>481</v>
      </c>
      <c r="C1320" t="s">
        <v>480</v>
      </c>
      <c r="D1320" t="s">
        <v>17</v>
      </c>
      <c r="E1320" t="s">
        <v>2</v>
      </c>
      <c r="F1320" t="s">
        <v>170</v>
      </c>
      <c r="G1320" t="s">
        <v>11</v>
      </c>
      <c r="H1320">
        <v>2019.78</v>
      </c>
      <c r="K1320">
        <v>21.97</v>
      </c>
      <c r="L1320">
        <v>10.59</v>
      </c>
      <c r="M1320" s="2">
        <v>9.1000000000000004E-3</v>
      </c>
      <c r="N1320" s="2">
        <v>-2.3300000000000001E-2</v>
      </c>
      <c r="O1320">
        <v>5.46</v>
      </c>
      <c r="P1320">
        <v>1.48</v>
      </c>
      <c r="Q1320" s="2">
        <v>-1.5299999999999999E-2</v>
      </c>
      <c r="R1320" s="2">
        <v>0.6573</v>
      </c>
      <c r="S1320" s="2">
        <v>0.44280000000000003</v>
      </c>
      <c r="T1320">
        <v>1.75</v>
      </c>
      <c r="U1320" s="1">
        <v>45875.354166666664</v>
      </c>
      <c r="V1320">
        <v>1274.18</v>
      </c>
      <c r="W1320">
        <v>23.2</v>
      </c>
      <c r="X1320">
        <v>24.86</v>
      </c>
      <c r="Y1320" s="3">
        <f>DATE(YEAR(U1320), MONTH(U1320), DAY(U1320))</f>
        <v>45875</v>
      </c>
      <c r="Z1320" t="str">
        <f>IF(TEXT(U1320, "hh:mm") = "00:00", "08:30", TEXT(U1320, "hh:mm"))</f>
        <v>08:30</v>
      </c>
      <c r="AA1320" s="3">
        <f>WORKDAY(AB1320,-1,[1]USHolidays!$B$2:$B$11)</f>
        <v>45873</v>
      </c>
      <c r="AB1320" s="3">
        <f>IF(WEEKDAY(Y1320,2)=6,Y1320-1,IF(WEEKDAY(Y1320,2)=7,Y1320-2,IF(Z1320="08:30",IF(WEEKDAY(Y1320,2)=1,Y1320-3, Y1320-1),Y1320)))</f>
        <v>45874</v>
      </c>
      <c r="AC1320" s="3">
        <f>WORKDAY(AB1320,1,[1]USHolidays!$B$2:$B$11)</f>
        <v>45875</v>
      </c>
      <c r="AD1320">
        <f>ROUND(P1320*10, 0)</f>
        <v>15</v>
      </c>
      <c r="AE1320">
        <f>ROUND(N1320*20, 0)</f>
        <v>0</v>
      </c>
      <c r="AF1320">
        <f>ROUND(O1320, 0)</f>
        <v>5</v>
      </c>
      <c r="AG1320">
        <f>IF(J1320 = "", 999, ROUND(J1320*10, 0))</f>
        <v>999</v>
      </c>
    </row>
    <row r="1321" spans="1:33" x14ac:dyDescent="0.25">
      <c r="A1321">
        <v>417</v>
      </c>
      <c r="B1321" t="s">
        <v>479</v>
      </c>
      <c r="C1321" t="s">
        <v>478</v>
      </c>
      <c r="D1321" t="s">
        <v>3</v>
      </c>
      <c r="E1321" t="s">
        <v>88</v>
      </c>
      <c r="F1321" t="s">
        <v>477</v>
      </c>
      <c r="G1321" t="s">
        <v>260</v>
      </c>
      <c r="H1321">
        <v>23740.51</v>
      </c>
      <c r="I1321">
        <v>18.64</v>
      </c>
      <c r="J1321">
        <v>0.41</v>
      </c>
      <c r="K1321">
        <v>64.05</v>
      </c>
      <c r="L1321">
        <v>8.44</v>
      </c>
      <c r="M1321" s="2">
        <v>1.78E-2</v>
      </c>
      <c r="N1321" s="2">
        <v>-2.4299999999999999E-2</v>
      </c>
      <c r="O1321">
        <v>1.91</v>
      </c>
      <c r="P1321">
        <v>0.23</v>
      </c>
      <c r="Q1321" s="2">
        <v>2.1399999999999999E-2</v>
      </c>
      <c r="R1321" s="2">
        <v>4.0399999999999998E-2</v>
      </c>
      <c r="S1321" s="2">
        <v>0.33550000000000002</v>
      </c>
      <c r="T1321">
        <v>1.64</v>
      </c>
      <c r="U1321" s="1">
        <v>45869.354166666664</v>
      </c>
      <c r="V1321">
        <v>1446.03</v>
      </c>
      <c r="W1321">
        <v>36.29</v>
      </c>
      <c r="X1321">
        <v>30.89</v>
      </c>
      <c r="Y1321" s="3">
        <f>DATE(YEAR(U1321), MONTH(U1321), DAY(U1321))</f>
        <v>45869</v>
      </c>
      <c r="Z1321" t="str">
        <f>IF(TEXT(U1321, "hh:mm") = "00:00", "08:30", TEXT(U1321, "hh:mm"))</f>
        <v>08:30</v>
      </c>
      <c r="AA1321" s="3">
        <f>WORKDAY(AB1321,-1,[1]USHolidays!$B$2:$B$11)</f>
        <v>45867</v>
      </c>
      <c r="AB1321" s="3">
        <f>IF(WEEKDAY(Y1321,2)=6,Y1321-1,IF(WEEKDAY(Y1321,2)=7,Y1321-2,IF(Z1321="08:30",IF(WEEKDAY(Y1321,2)=1,Y1321-3, Y1321-1),Y1321)))</f>
        <v>45868</v>
      </c>
      <c r="AC1321" s="3">
        <f>WORKDAY(AB1321,1,[1]USHolidays!$B$2:$B$11)</f>
        <v>45869</v>
      </c>
      <c r="AD1321">
        <f>ROUND(P1321*10, 0)</f>
        <v>2</v>
      </c>
      <c r="AE1321">
        <f>ROUND(N1321*20, 0)</f>
        <v>0</v>
      </c>
      <c r="AF1321">
        <f>ROUND(O1321, 0)</f>
        <v>2</v>
      </c>
      <c r="AG1321">
        <f>IF(J1321 = "", 999, ROUND(J1321*10, 0))</f>
        <v>4</v>
      </c>
    </row>
    <row r="1322" spans="1:33" x14ac:dyDescent="0.25">
      <c r="A1322">
        <v>381</v>
      </c>
      <c r="B1322" t="s">
        <v>476</v>
      </c>
      <c r="C1322" t="s">
        <v>475</v>
      </c>
      <c r="D1322" t="s">
        <v>17</v>
      </c>
      <c r="E1322" t="s">
        <v>29</v>
      </c>
      <c r="F1322" t="s">
        <v>163</v>
      </c>
      <c r="G1322" t="s">
        <v>11</v>
      </c>
      <c r="H1322">
        <v>7676.03</v>
      </c>
      <c r="K1322">
        <v>84.18</v>
      </c>
      <c r="L1322">
        <v>2.52</v>
      </c>
      <c r="M1322" s="2">
        <v>2.5999999999999999E-3</v>
      </c>
      <c r="N1322" s="2">
        <v>-2.4299999999999999E-2</v>
      </c>
      <c r="O1322">
        <v>4.7300000000000004</v>
      </c>
      <c r="P1322">
        <v>0.44</v>
      </c>
      <c r="Q1322" s="2">
        <v>-5.0900000000000001E-2</v>
      </c>
      <c r="R1322" s="2">
        <v>0.28999999999999998</v>
      </c>
      <c r="S1322" s="2">
        <v>0.16209999999999999</v>
      </c>
      <c r="T1322">
        <v>1.24</v>
      </c>
      <c r="U1322" s="1">
        <v>45873.6875</v>
      </c>
      <c r="V1322">
        <v>478.03</v>
      </c>
      <c r="W1322">
        <v>143.80000000000001</v>
      </c>
      <c r="X1322">
        <v>147.69999999999999</v>
      </c>
      <c r="Y1322" s="3">
        <f>DATE(YEAR(U1322), MONTH(U1322), DAY(U1322))</f>
        <v>45873</v>
      </c>
      <c r="Z1322" t="str">
        <f>IF(TEXT(U1322, "hh:mm") = "00:00", "08:30", TEXT(U1322, "hh:mm"))</f>
        <v>16:30</v>
      </c>
      <c r="AA1322" s="3">
        <f>WORKDAY(AB1322,-1,[1]USHolidays!$B$2:$B$11)</f>
        <v>45870</v>
      </c>
      <c r="AB1322" s="3">
        <f>IF(WEEKDAY(Y1322,2)=6,Y1322-1,IF(WEEKDAY(Y1322,2)=7,Y1322-2,IF(Z1322="08:30",IF(WEEKDAY(Y1322,2)=1,Y1322-3, Y1322-1),Y1322)))</f>
        <v>45873</v>
      </c>
      <c r="AC1322" s="3">
        <f>WORKDAY(AB1322,1,[1]USHolidays!$B$2:$B$11)</f>
        <v>45874</v>
      </c>
      <c r="AD1322">
        <f>ROUND(P1322*10, 0)</f>
        <v>4</v>
      </c>
      <c r="AE1322">
        <f>ROUND(N1322*20, 0)</f>
        <v>0</v>
      </c>
      <c r="AF1322">
        <f>ROUND(O1322, 0)</f>
        <v>5</v>
      </c>
      <c r="AG1322">
        <f>IF(J1322 = "", 999, ROUND(J1322*10, 0))</f>
        <v>999</v>
      </c>
    </row>
    <row r="1323" spans="1:33" x14ac:dyDescent="0.25">
      <c r="A1323">
        <v>278</v>
      </c>
      <c r="B1323" t="s">
        <v>474</v>
      </c>
      <c r="C1323" t="s">
        <v>473</v>
      </c>
      <c r="D1323" t="s">
        <v>17</v>
      </c>
      <c r="E1323" t="s">
        <v>119</v>
      </c>
      <c r="F1323" t="s">
        <v>118</v>
      </c>
      <c r="G1323" t="s">
        <v>11</v>
      </c>
      <c r="H1323">
        <v>3286.64</v>
      </c>
      <c r="I1323">
        <v>16.09</v>
      </c>
      <c r="J1323">
        <v>15.18</v>
      </c>
      <c r="K1323">
        <v>20.94</v>
      </c>
      <c r="N1323" s="2">
        <v>-2.4400000000000002E-2</v>
      </c>
      <c r="O1323">
        <v>1.1000000000000001</v>
      </c>
      <c r="P1323">
        <v>0.17</v>
      </c>
      <c r="Q1323" s="2">
        <v>3.0499999999999999E-2</v>
      </c>
      <c r="R1323" s="2">
        <v>0.15429999999999999</v>
      </c>
      <c r="S1323" s="2">
        <v>0.13450000000000001</v>
      </c>
      <c r="T1323">
        <v>1.1200000000000001</v>
      </c>
      <c r="U1323" s="1">
        <v>45868.6875</v>
      </c>
      <c r="V1323">
        <v>7370.83</v>
      </c>
      <c r="W1323">
        <v>9.5</v>
      </c>
      <c r="X1323">
        <v>7.93</v>
      </c>
      <c r="Y1323" s="3">
        <f>DATE(YEAR(U1323), MONTH(U1323), DAY(U1323))</f>
        <v>45868</v>
      </c>
      <c r="Z1323" t="str">
        <f>IF(TEXT(U1323, "hh:mm") = "00:00", "08:30", TEXT(U1323, "hh:mm"))</f>
        <v>16:30</v>
      </c>
      <c r="AA1323" s="3">
        <f>WORKDAY(AB1323,-1,[1]USHolidays!$B$2:$B$11)</f>
        <v>45867</v>
      </c>
      <c r="AB1323" s="3">
        <f>IF(WEEKDAY(Y1323,2)=6,Y1323-1,IF(WEEKDAY(Y1323,2)=7,Y1323-2,IF(Z1323="08:30",IF(WEEKDAY(Y1323,2)=1,Y1323-3, Y1323-1),Y1323)))</f>
        <v>45868</v>
      </c>
      <c r="AC1323" s="3">
        <f>WORKDAY(AB1323,1,[1]USHolidays!$B$2:$B$11)</f>
        <v>45869</v>
      </c>
      <c r="AD1323">
        <f>ROUND(P1323*10, 0)</f>
        <v>2</v>
      </c>
      <c r="AE1323">
        <f>ROUND(N1323*20, 0)</f>
        <v>0</v>
      </c>
      <c r="AF1323">
        <f>ROUND(O1323, 0)</f>
        <v>1</v>
      </c>
      <c r="AG1323">
        <f>IF(J1323 = "", 999, ROUND(J1323*10, 0))</f>
        <v>152</v>
      </c>
    </row>
    <row r="1324" spans="1:33" x14ac:dyDescent="0.25">
      <c r="A1324">
        <v>293</v>
      </c>
      <c r="B1324" t="s">
        <v>472</v>
      </c>
      <c r="C1324" t="s">
        <v>471</v>
      </c>
      <c r="D1324" t="s">
        <v>60</v>
      </c>
      <c r="E1324" t="s">
        <v>2</v>
      </c>
      <c r="F1324" t="s">
        <v>470</v>
      </c>
      <c r="G1324" t="s">
        <v>11</v>
      </c>
      <c r="H1324">
        <v>10649.83</v>
      </c>
      <c r="K1324">
        <v>8.35</v>
      </c>
      <c r="L1324">
        <v>3.9</v>
      </c>
      <c r="M1324" s="2">
        <v>3.7100000000000001E-2</v>
      </c>
      <c r="N1324" s="2">
        <v>-2.58E-2</v>
      </c>
      <c r="O1324">
        <v>1.84</v>
      </c>
      <c r="P1324">
        <v>12.31</v>
      </c>
      <c r="Q1324" s="2">
        <v>-0.1336</v>
      </c>
      <c r="R1324" s="2">
        <v>0.2278</v>
      </c>
      <c r="S1324" s="2">
        <v>0.35930000000000001</v>
      </c>
      <c r="T1324">
        <v>0.6</v>
      </c>
      <c r="U1324" s="1">
        <v>45861.354166666664</v>
      </c>
      <c r="V1324">
        <v>2266.39</v>
      </c>
      <c r="W1324">
        <v>88.82</v>
      </c>
      <c r="X1324">
        <v>76</v>
      </c>
      <c r="Y1324" s="3">
        <f>DATE(YEAR(U1324), MONTH(U1324), DAY(U1324))</f>
        <v>45861</v>
      </c>
      <c r="Z1324" t="str">
        <f>IF(TEXT(U1324, "hh:mm") = "00:00", "08:30", TEXT(U1324, "hh:mm"))</f>
        <v>08:30</v>
      </c>
      <c r="AA1324" s="3">
        <f>WORKDAY(AB1324,-1,[1]USHolidays!$B$2:$B$11)</f>
        <v>45859</v>
      </c>
      <c r="AB1324" s="3">
        <f>IF(WEEKDAY(Y1324,2)=6,Y1324-1,IF(WEEKDAY(Y1324,2)=7,Y1324-2,IF(Z1324="08:30",IF(WEEKDAY(Y1324,2)=1,Y1324-3, Y1324-1),Y1324)))</f>
        <v>45860</v>
      </c>
      <c r="AC1324" s="3">
        <f>WORKDAY(AB1324,1,[1]USHolidays!$B$2:$B$11)</f>
        <v>45861</v>
      </c>
      <c r="AD1324">
        <f>ROUND(P1324*10, 0)</f>
        <v>123</v>
      </c>
      <c r="AE1324">
        <f>ROUND(N1324*20, 0)</f>
        <v>-1</v>
      </c>
      <c r="AF1324">
        <f>ROUND(O1324, 0)</f>
        <v>2</v>
      </c>
      <c r="AG1324">
        <f>IF(J1324 = "", 999, ROUND(J1324*10, 0))</f>
        <v>999</v>
      </c>
    </row>
    <row r="1325" spans="1:33" x14ac:dyDescent="0.25">
      <c r="A1325">
        <v>592</v>
      </c>
      <c r="B1325" t="s">
        <v>469</v>
      </c>
      <c r="C1325" t="s">
        <v>468</v>
      </c>
      <c r="D1325" t="s">
        <v>3</v>
      </c>
      <c r="E1325" t="s">
        <v>2</v>
      </c>
      <c r="F1325" t="s">
        <v>81</v>
      </c>
      <c r="G1325" t="s">
        <v>11</v>
      </c>
      <c r="H1325">
        <v>3839.6</v>
      </c>
      <c r="I1325">
        <v>11.26</v>
      </c>
      <c r="J1325">
        <v>1.94</v>
      </c>
      <c r="K1325">
        <v>96.22</v>
      </c>
      <c r="L1325">
        <v>3.97</v>
      </c>
      <c r="M1325" s="2">
        <v>2E-3</v>
      </c>
      <c r="N1325" s="2">
        <v>-2.6700000000000002E-2</v>
      </c>
      <c r="O1325">
        <v>4.3600000000000003</v>
      </c>
      <c r="P1325">
        <v>0.81</v>
      </c>
      <c r="Q1325" s="2">
        <v>4.6300000000000001E-2</v>
      </c>
      <c r="R1325" s="2">
        <v>-4.1399999999999999E-2</v>
      </c>
      <c r="S1325" s="2">
        <v>-0.2447</v>
      </c>
      <c r="T1325">
        <v>1.83</v>
      </c>
      <c r="U1325" s="1">
        <v>45895.6875</v>
      </c>
      <c r="V1325">
        <v>1536.88</v>
      </c>
      <c r="W1325">
        <v>87.85</v>
      </c>
      <c r="X1325">
        <v>79.87</v>
      </c>
      <c r="Y1325" s="3">
        <f>DATE(YEAR(U1325), MONTH(U1325), DAY(U1325))</f>
        <v>45895</v>
      </c>
      <c r="Z1325" t="str">
        <f>IF(TEXT(U1325, "hh:mm") = "00:00", "08:30", TEXT(U1325, "hh:mm"))</f>
        <v>16:30</v>
      </c>
      <c r="AA1325" s="3">
        <f>WORKDAY(AB1325,-1,[1]USHolidays!$B$2:$B$11)</f>
        <v>45894</v>
      </c>
      <c r="AB1325" s="3">
        <f>IF(WEEKDAY(Y1325,2)=6,Y1325-1,IF(WEEKDAY(Y1325,2)=7,Y1325-2,IF(Z1325="08:30",IF(WEEKDAY(Y1325,2)=1,Y1325-3, Y1325-1),Y1325)))</f>
        <v>45895</v>
      </c>
      <c r="AC1325" s="3">
        <f>WORKDAY(AB1325,1,[1]USHolidays!$B$2:$B$11)</f>
        <v>45896</v>
      </c>
      <c r="AD1325">
        <f>ROUND(P1325*10, 0)</f>
        <v>8</v>
      </c>
      <c r="AE1325">
        <f>ROUND(N1325*20, 0)</f>
        <v>-1</v>
      </c>
      <c r="AF1325">
        <f>ROUND(O1325, 0)</f>
        <v>4</v>
      </c>
      <c r="AG1325">
        <f>IF(J1325 = "", 999, ROUND(J1325*10, 0))</f>
        <v>19</v>
      </c>
    </row>
    <row r="1326" spans="1:33" x14ac:dyDescent="0.25">
      <c r="A1326">
        <v>585</v>
      </c>
      <c r="B1326" t="s">
        <v>467</v>
      </c>
      <c r="C1326" t="s">
        <v>466</v>
      </c>
      <c r="D1326" t="s">
        <v>17</v>
      </c>
      <c r="E1326" t="s">
        <v>29</v>
      </c>
      <c r="F1326" t="s">
        <v>163</v>
      </c>
      <c r="G1326" t="s">
        <v>11</v>
      </c>
      <c r="H1326">
        <v>2101.6999999999998</v>
      </c>
      <c r="I1326">
        <v>18.96</v>
      </c>
      <c r="J1326">
        <v>1.08</v>
      </c>
      <c r="K1326">
        <v>5.9</v>
      </c>
      <c r="L1326">
        <v>2.31</v>
      </c>
      <c r="N1326" s="2">
        <v>-2.7099999999999999E-2</v>
      </c>
      <c r="O1326">
        <v>0.77</v>
      </c>
      <c r="P1326">
        <v>1.08</v>
      </c>
      <c r="Q1326" s="2">
        <v>0.18559999999999999</v>
      </c>
      <c r="R1326" s="2">
        <v>1.4156</v>
      </c>
      <c r="S1326" s="2">
        <v>2.0676000000000001</v>
      </c>
      <c r="T1326">
        <v>1.61</v>
      </c>
      <c r="U1326" s="1">
        <v>45876.6875</v>
      </c>
      <c r="V1326">
        <v>620.52</v>
      </c>
      <c r="W1326">
        <v>127</v>
      </c>
      <c r="X1326">
        <v>91.26</v>
      </c>
      <c r="Y1326" s="3">
        <f>DATE(YEAR(U1326), MONTH(U1326), DAY(U1326))</f>
        <v>45876</v>
      </c>
      <c r="Z1326" t="str">
        <f>IF(TEXT(U1326, "hh:mm") = "00:00", "08:30", TEXT(U1326, "hh:mm"))</f>
        <v>16:30</v>
      </c>
      <c r="AA1326" s="3">
        <f>WORKDAY(AB1326,-1,[1]USHolidays!$B$2:$B$11)</f>
        <v>45875</v>
      </c>
      <c r="AB1326" s="3">
        <f>IF(WEEKDAY(Y1326,2)=6,Y1326-1,IF(WEEKDAY(Y1326,2)=7,Y1326-2,IF(Z1326="08:30",IF(WEEKDAY(Y1326,2)=1,Y1326-3, Y1326-1),Y1326)))</f>
        <v>45876</v>
      </c>
      <c r="AC1326" s="3">
        <f>WORKDAY(AB1326,1,[1]USHolidays!$B$2:$B$11)</f>
        <v>45877</v>
      </c>
      <c r="AD1326">
        <f>ROUND(P1326*10, 0)</f>
        <v>11</v>
      </c>
      <c r="AE1326">
        <f>ROUND(N1326*20, 0)</f>
        <v>-1</v>
      </c>
      <c r="AF1326">
        <f>ROUND(O1326, 0)</f>
        <v>1</v>
      </c>
      <c r="AG1326">
        <f>IF(J1326 = "", 999, ROUND(J1326*10, 0))</f>
        <v>11</v>
      </c>
    </row>
    <row r="1327" spans="1:33" x14ac:dyDescent="0.25">
      <c r="A1327">
        <v>497</v>
      </c>
      <c r="B1327" t="s">
        <v>465</v>
      </c>
      <c r="C1327" t="s">
        <v>464</v>
      </c>
      <c r="D1327" t="s">
        <v>17</v>
      </c>
      <c r="E1327" t="s">
        <v>29</v>
      </c>
      <c r="F1327" t="s">
        <v>163</v>
      </c>
      <c r="G1327" t="s">
        <v>11</v>
      </c>
      <c r="H1327">
        <v>4789.46</v>
      </c>
      <c r="I1327">
        <v>56.94</v>
      </c>
      <c r="K1327">
        <v>71.08</v>
      </c>
      <c r="L1327">
        <v>5.09</v>
      </c>
      <c r="M1327" s="2">
        <v>5.4000000000000003E-3</v>
      </c>
      <c r="N1327" s="2">
        <v>-2.75E-2</v>
      </c>
      <c r="O1327">
        <v>2.99</v>
      </c>
      <c r="P1327">
        <v>0.32</v>
      </c>
      <c r="Q1327" s="2">
        <v>7.8299999999999995E-2</v>
      </c>
      <c r="R1327" s="2">
        <v>0.27350000000000002</v>
      </c>
      <c r="S1327" s="2">
        <v>0.31919999999999998</v>
      </c>
      <c r="T1327">
        <v>1.57</v>
      </c>
      <c r="U1327" s="1">
        <v>45874.354166666664</v>
      </c>
      <c r="V1327">
        <v>138.19999999999999</v>
      </c>
      <c r="W1327">
        <v>241</v>
      </c>
      <c r="X1327">
        <v>227.49</v>
      </c>
      <c r="Y1327" s="3">
        <f>DATE(YEAR(U1327), MONTH(U1327), DAY(U1327))</f>
        <v>45874</v>
      </c>
      <c r="Z1327" t="str">
        <f>IF(TEXT(U1327, "hh:mm") = "00:00", "08:30", TEXT(U1327, "hh:mm"))</f>
        <v>08:30</v>
      </c>
      <c r="AA1327" s="3">
        <f>WORKDAY(AB1327,-1,[1]USHolidays!$B$2:$B$11)</f>
        <v>45870</v>
      </c>
      <c r="AB1327" s="3">
        <f>IF(WEEKDAY(Y1327,2)=6,Y1327-1,IF(WEEKDAY(Y1327,2)=7,Y1327-2,IF(Z1327="08:30",IF(WEEKDAY(Y1327,2)=1,Y1327-3, Y1327-1),Y1327)))</f>
        <v>45873</v>
      </c>
      <c r="AC1327" s="3">
        <f>WORKDAY(AB1327,1,[1]USHolidays!$B$2:$B$11)</f>
        <v>45874</v>
      </c>
      <c r="AD1327">
        <f>ROUND(P1327*10, 0)</f>
        <v>3</v>
      </c>
      <c r="AE1327">
        <f>ROUND(N1327*20, 0)</f>
        <v>-1</v>
      </c>
      <c r="AF1327">
        <f>ROUND(O1327, 0)</f>
        <v>3</v>
      </c>
      <c r="AG1327">
        <f>IF(J1327 = "", 999, ROUND(J1327*10, 0))</f>
        <v>999</v>
      </c>
    </row>
    <row r="1328" spans="1:33" x14ac:dyDescent="0.25">
      <c r="A1328">
        <v>90</v>
      </c>
      <c r="B1328" t="s">
        <v>463</v>
      </c>
      <c r="C1328" t="s">
        <v>462</v>
      </c>
      <c r="D1328" t="s">
        <v>3</v>
      </c>
      <c r="E1328" t="s">
        <v>29</v>
      </c>
      <c r="F1328" t="s">
        <v>290</v>
      </c>
      <c r="G1328" t="s">
        <v>56</v>
      </c>
      <c r="H1328">
        <v>2477.61</v>
      </c>
      <c r="K1328">
        <v>25.79</v>
      </c>
      <c r="L1328">
        <v>46.62</v>
      </c>
      <c r="M1328" s="2">
        <v>1.5800000000000002E-2</v>
      </c>
      <c r="N1328" s="2">
        <v>-2.7799999999999998E-2</v>
      </c>
      <c r="O1328">
        <v>0.51</v>
      </c>
      <c r="P1328">
        <v>19.39</v>
      </c>
      <c r="Q1328" s="2">
        <v>-2.0000000000000001E-4</v>
      </c>
      <c r="R1328" s="2">
        <v>0.1191</v>
      </c>
      <c r="S1328" s="2">
        <v>0.18360000000000001</v>
      </c>
      <c r="T1328">
        <v>1.34</v>
      </c>
      <c r="U1328" s="1">
        <v>45870.354166666664</v>
      </c>
      <c r="V1328">
        <v>22.15</v>
      </c>
      <c r="W1328">
        <v>32.5</v>
      </c>
      <c r="X1328">
        <v>27.72</v>
      </c>
      <c r="Y1328" s="3">
        <f>DATE(YEAR(U1328), MONTH(U1328), DAY(U1328))</f>
        <v>45870</v>
      </c>
      <c r="Z1328" t="str">
        <f>IF(TEXT(U1328, "hh:mm") = "00:00", "08:30", TEXT(U1328, "hh:mm"))</f>
        <v>08:30</v>
      </c>
      <c r="AA1328" s="3">
        <f>WORKDAY(AB1328,-1,[1]USHolidays!$B$2:$B$11)</f>
        <v>45868</v>
      </c>
      <c r="AB1328" s="3">
        <f>IF(WEEKDAY(Y1328,2)=6,Y1328-1,IF(WEEKDAY(Y1328,2)=7,Y1328-2,IF(Z1328="08:30",IF(WEEKDAY(Y1328,2)=1,Y1328-3, Y1328-1),Y1328)))</f>
        <v>45869</v>
      </c>
      <c r="AC1328" s="3">
        <f>WORKDAY(AB1328,1,[1]USHolidays!$B$2:$B$11)</f>
        <v>45870</v>
      </c>
      <c r="AD1328">
        <f>ROUND(P1328*10, 0)</f>
        <v>194</v>
      </c>
      <c r="AE1328">
        <f>ROUND(N1328*20, 0)</f>
        <v>-1</v>
      </c>
      <c r="AF1328">
        <f>ROUND(O1328, 0)</f>
        <v>1</v>
      </c>
      <c r="AG1328">
        <f>IF(J1328 = "", 999, ROUND(J1328*10, 0))</f>
        <v>999</v>
      </c>
    </row>
    <row r="1329" spans="1:33" x14ac:dyDescent="0.25">
      <c r="A1329">
        <v>573</v>
      </c>
      <c r="B1329" t="s">
        <v>461</v>
      </c>
      <c r="C1329" t="s">
        <v>460</v>
      </c>
      <c r="D1329" t="s">
        <v>60</v>
      </c>
      <c r="E1329" t="s">
        <v>25</v>
      </c>
      <c r="F1329" t="s">
        <v>152</v>
      </c>
      <c r="G1329" t="s">
        <v>11</v>
      </c>
      <c r="H1329">
        <v>31620.400000000001</v>
      </c>
      <c r="I1329">
        <v>21.99</v>
      </c>
      <c r="J1329">
        <v>1.04</v>
      </c>
      <c r="K1329">
        <v>-2.13</v>
      </c>
      <c r="L1329">
        <v>4.2</v>
      </c>
      <c r="M1329" s="2">
        <v>1.95E-2</v>
      </c>
      <c r="N1329" s="2">
        <v>-2.8400000000000002E-2</v>
      </c>
      <c r="O1329">
        <v>4.42</v>
      </c>
      <c r="Q1329" s="2">
        <v>0.1615</v>
      </c>
      <c r="R1329" s="2">
        <v>0.63680000000000003</v>
      </c>
      <c r="S1329" s="2">
        <v>0.72629999999999995</v>
      </c>
      <c r="T1329">
        <v>1.52</v>
      </c>
      <c r="U1329" s="1">
        <v>45867.6875</v>
      </c>
      <c r="V1329">
        <v>4236.6499999999996</v>
      </c>
      <c r="W1329">
        <v>164.63</v>
      </c>
      <c r="X1329">
        <v>149</v>
      </c>
      <c r="Y1329" s="3">
        <f>DATE(YEAR(U1329), MONTH(U1329), DAY(U1329))</f>
        <v>45867</v>
      </c>
      <c r="Z1329" t="str">
        <f>IF(TEXT(U1329, "hh:mm") = "00:00", "08:30", TEXT(U1329, "hh:mm"))</f>
        <v>16:30</v>
      </c>
      <c r="AA1329" s="3">
        <f>WORKDAY(AB1329,-1,[1]USHolidays!$B$2:$B$11)</f>
        <v>45866</v>
      </c>
      <c r="AB1329" s="3">
        <f>IF(WEEKDAY(Y1329,2)=6,Y1329-1,IF(WEEKDAY(Y1329,2)=7,Y1329-2,IF(Z1329="08:30",IF(WEEKDAY(Y1329,2)=1,Y1329-3, Y1329-1),Y1329)))</f>
        <v>45867</v>
      </c>
      <c r="AC1329" s="3">
        <f>WORKDAY(AB1329,1,[1]USHolidays!$B$2:$B$11)</f>
        <v>45868</v>
      </c>
      <c r="AD1329">
        <f>ROUND(P1329*10, 0)</f>
        <v>0</v>
      </c>
      <c r="AE1329">
        <f>ROUND(N1329*20, 0)</f>
        <v>-1</v>
      </c>
      <c r="AF1329">
        <f>ROUND(O1329, 0)</f>
        <v>4</v>
      </c>
      <c r="AG1329">
        <f>IF(J1329 = "", 999, ROUND(J1329*10, 0))</f>
        <v>10</v>
      </c>
    </row>
    <row r="1330" spans="1:33" x14ac:dyDescent="0.25">
      <c r="A1330">
        <v>645</v>
      </c>
      <c r="B1330" t="s">
        <v>459</v>
      </c>
      <c r="C1330" t="s">
        <v>458</v>
      </c>
      <c r="D1330" t="s">
        <v>3</v>
      </c>
      <c r="E1330" t="s">
        <v>233</v>
      </c>
      <c r="F1330" t="s">
        <v>293</v>
      </c>
      <c r="G1330" t="s">
        <v>457</v>
      </c>
      <c r="H1330">
        <v>8533.82</v>
      </c>
      <c r="I1330">
        <v>12.03</v>
      </c>
      <c r="J1330">
        <v>9.0399999999999991</v>
      </c>
      <c r="K1330">
        <v>22.14</v>
      </c>
      <c r="L1330">
        <v>4.9400000000000004</v>
      </c>
      <c r="M1330" s="2">
        <v>5.79E-2</v>
      </c>
      <c r="N1330" s="2">
        <v>-2.86E-2</v>
      </c>
      <c r="O1330">
        <v>2.06</v>
      </c>
      <c r="P1330">
        <v>0.97</v>
      </c>
      <c r="Q1330" s="2">
        <v>5.5800000000000002E-2</v>
      </c>
      <c r="R1330" s="2">
        <v>9.2799999999999994E-2</v>
      </c>
      <c r="S1330" s="2">
        <v>5.8000000000000003E-2</v>
      </c>
      <c r="T1330">
        <v>0.68</v>
      </c>
      <c r="U1330" s="1">
        <v>45875.6875</v>
      </c>
      <c r="V1330">
        <v>429.46</v>
      </c>
      <c r="W1330">
        <v>22.29</v>
      </c>
      <c r="X1330">
        <v>22.26</v>
      </c>
      <c r="Y1330" s="3">
        <f>DATE(YEAR(U1330), MONTH(U1330), DAY(U1330))</f>
        <v>45875</v>
      </c>
      <c r="Z1330" t="str">
        <f>IF(TEXT(U1330, "hh:mm") = "00:00", "08:30", TEXT(U1330, "hh:mm"))</f>
        <v>16:30</v>
      </c>
      <c r="AA1330" s="3">
        <f>WORKDAY(AB1330,-1,[1]USHolidays!$B$2:$B$11)</f>
        <v>45874</v>
      </c>
      <c r="AB1330" s="3">
        <f>IF(WEEKDAY(Y1330,2)=6,Y1330-1,IF(WEEKDAY(Y1330,2)=7,Y1330-2,IF(Z1330="08:30",IF(WEEKDAY(Y1330,2)=1,Y1330-3, Y1330-1),Y1330)))</f>
        <v>45875</v>
      </c>
      <c r="AC1330" s="3">
        <f>WORKDAY(AB1330,1,[1]USHolidays!$B$2:$B$11)</f>
        <v>45876</v>
      </c>
      <c r="AD1330">
        <f>ROUND(P1330*10, 0)</f>
        <v>10</v>
      </c>
      <c r="AE1330">
        <f>ROUND(N1330*20, 0)</f>
        <v>-1</v>
      </c>
      <c r="AF1330">
        <f>ROUND(O1330, 0)</f>
        <v>2</v>
      </c>
      <c r="AG1330">
        <f>IF(J1330 = "", 999, ROUND(J1330*10, 0))</f>
        <v>90</v>
      </c>
    </row>
    <row r="1331" spans="1:33" x14ac:dyDescent="0.25">
      <c r="A1331">
        <v>214</v>
      </c>
      <c r="B1331" t="s">
        <v>456</v>
      </c>
      <c r="C1331" t="s">
        <v>455</v>
      </c>
      <c r="D1331" t="s">
        <v>17</v>
      </c>
      <c r="E1331" t="s">
        <v>25</v>
      </c>
      <c r="F1331" t="s">
        <v>24</v>
      </c>
      <c r="G1331" t="s">
        <v>11</v>
      </c>
      <c r="H1331">
        <v>2311.21</v>
      </c>
      <c r="K1331">
        <v>29.77</v>
      </c>
      <c r="L1331">
        <v>8.4700000000000006</v>
      </c>
      <c r="M1331" s="2">
        <v>3.1699999999999999E-2</v>
      </c>
      <c r="N1331" s="2">
        <v>-3.1800000000000002E-2</v>
      </c>
      <c r="O1331">
        <v>3.99</v>
      </c>
      <c r="P1331">
        <v>0.97</v>
      </c>
      <c r="Q1331" s="2">
        <v>-3.5000000000000001E-3</v>
      </c>
      <c r="R1331" s="2">
        <v>0.33069999999999999</v>
      </c>
      <c r="S1331" s="2">
        <v>0.46579999999999999</v>
      </c>
      <c r="T1331">
        <v>1.67</v>
      </c>
      <c r="U1331" s="1">
        <v>45875.354166666664</v>
      </c>
      <c r="V1331">
        <v>223.79</v>
      </c>
      <c r="W1331">
        <v>75.67</v>
      </c>
      <c r="X1331">
        <v>63.09</v>
      </c>
      <c r="Y1331" s="3">
        <f>DATE(YEAR(U1331), MONTH(U1331), DAY(U1331))</f>
        <v>45875</v>
      </c>
      <c r="Z1331" t="str">
        <f>IF(TEXT(U1331, "hh:mm") = "00:00", "08:30", TEXT(U1331, "hh:mm"))</f>
        <v>08:30</v>
      </c>
      <c r="AA1331" s="3">
        <f>WORKDAY(AB1331,-1,[1]USHolidays!$B$2:$B$11)</f>
        <v>45873</v>
      </c>
      <c r="AB1331" s="3">
        <f>IF(WEEKDAY(Y1331,2)=6,Y1331-1,IF(WEEKDAY(Y1331,2)=7,Y1331-2,IF(Z1331="08:30",IF(WEEKDAY(Y1331,2)=1,Y1331-3, Y1331-1),Y1331)))</f>
        <v>45874</v>
      </c>
      <c r="AC1331" s="3">
        <f>WORKDAY(AB1331,1,[1]USHolidays!$B$2:$B$11)</f>
        <v>45875</v>
      </c>
      <c r="AD1331">
        <f>ROUND(P1331*10, 0)</f>
        <v>10</v>
      </c>
      <c r="AE1331">
        <f>ROUND(N1331*20, 0)</f>
        <v>-1</v>
      </c>
      <c r="AF1331">
        <f>ROUND(O1331, 0)</f>
        <v>4</v>
      </c>
      <c r="AG1331">
        <f>IF(J1331 = "", 999, ROUND(J1331*10, 0))</f>
        <v>999</v>
      </c>
    </row>
    <row r="1332" spans="1:33" x14ac:dyDescent="0.25">
      <c r="A1332">
        <v>26</v>
      </c>
      <c r="B1332" t="s">
        <v>454</v>
      </c>
      <c r="C1332" t="s">
        <v>453</v>
      </c>
      <c r="D1332" t="s">
        <v>60</v>
      </c>
      <c r="E1332" t="s">
        <v>119</v>
      </c>
      <c r="F1332" t="s">
        <v>118</v>
      </c>
      <c r="G1332" t="s">
        <v>11</v>
      </c>
      <c r="H1332">
        <v>58007.82</v>
      </c>
      <c r="I1332">
        <v>24.52</v>
      </c>
      <c r="J1332">
        <v>11.51</v>
      </c>
      <c r="K1332">
        <v>50.86</v>
      </c>
      <c r="M1332" s="2">
        <v>2.0899999999999998E-2</v>
      </c>
      <c r="N1332" s="2">
        <v>-3.2300000000000002E-2</v>
      </c>
      <c r="O1332">
        <v>3.01</v>
      </c>
      <c r="P1332">
        <v>0.33</v>
      </c>
      <c r="Q1332" s="2">
        <v>0.1532</v>
      </c>
      <c r="R1332" s="2">
        <v>5.8700000000000002E-2</v>
      </c>
      <c r="S1332" s="2">
        <v>4.8500000000000001E-2</v>
      </c>
      <c r="T1332">
        <v>0.83</v>
      </c>
      <c r="U1332" s="1">
        <v>45874.6875</v>
      </c>
      <c r="V1332">
        <v>2447.7800000000002</v>
      </c>
      <c r="W1332">
        <v>106.86</v>
      </c>
      <c r="X1332">
        <v>108.46</v>
      </c>
      <c r="Y1332" s="3">
        <f>DATE(YEAR(U1332), MONTH(U1332), DAY(U1332))</f>
        <v>45874</v>
      </c>
      <c r="Z1332" t="str">
        <f>IF(TEXT(U1332, "hh:mm") = "00:00", "08:30", TEXT(U1332, "hh:mm"))</f>
        <v>16:30</v>
      </c>
      <c r="AA1332" s="3">
        <f>WORKDAY(AB1332,-1,[1]USHolidays!$B$2:$B$11)</f>
        <v>45873</v>
      </c>
      <c r="AB1332" s="3">
        <f>IF(WEEKDAY(Y1332,2)=6,Y1332-1,IF(WEEKDAY(Y1332,2)=7,Y1332-2,IF(Z1332="08:30",IF(WEEKDAY(Y1332,2)=1,Y1332-3, Y1332-1),Y1332)))</f>
        <v>45874</v>
      </c>
      <c r="AC1332" s="3">
        <f>WORKDAY(AB1332,1,[1]USHolidays!$B$2:$B$11)</f>
        <v>45875</v>
      </c>
      <c r="AD1332">
        <f>ROUND(P1332*10, 0)</f>
        <v>3</v>
      </c>
      <c r="AE1332">
        <f>ROUND(N1332*20, 0)</f>
        <v>-1</v>
      </c>
      <c r="AF1332">
        <f>ROUND(O1332, 0)</f>
        <v>3</v>
      </c>
      <c r="AG1332">
        <f>IF(J1332 = "", 999, ROUND(J1332*10, 0))</f>
        <v>115</v>
      </c>
    </row>
    <row r="1333" spans="1:33" x14ac:dyDescent="0.25">
      <c r="A1333">
        <v>59</v>
      </c>
      <c r="B1333" t="s">
        <v>452</v>
      </c>
      <c r="C1333" t="s">
        <v>451</v>
      </c>
      <c r="D1333" t="s">
        <v>3</v>
      </c>
      <c r="E1333" t="s">
        <v>88</v>
      </c>
      <c r="F1333" t="s">
        <v>320</v>
      </c>
      <c r="G1333" t="s">
        <v>11</v>
      </c>
      <c r="H1333">
        <v>2420.9</v>
      </c>
      <c r="K1333">
        <v>56</v>
      </c>
      <c r="L1333">
        <v>4.53</v>
      </c>
      <c r="M1333" s="2">
        <v>3.1699999999999999E-2</v>
      </c>
      <c r="N1333" s="2">
        <v>-3.2500000000000001E-2</v>
      </c>
      <c r="O1333">
        <v>2.48</v>
      </c>
      <c r="P1333">
        <v>0.79</v>
      </c>
      <c r="Q1333" s="2">
        <v>-0.45960000000000001</v>
      </c>
      <c r="R1333" s="2">
        <v>-9.2999999999999992E-3</v>
      </c>
      <c r="S1333" s="2">
        <v>-0.2586</v>
      </c>
      <c r="T1333">
        <v>0.49</v>
      </c>
      <c r="U1333" s="1">
        <v>45867.6875</v>
      </c>
      <c r="V1333">
        <v>570.9</v>
      </c>
      <c r="W1333">
        <v>66.11</v>
      </c>
      <c r="X1333">
        <v>52.98</v>
      </c>
      <c r="Y1333" s="3">
        <f>DATE(YEAR(U1333), MONTH(U1333), DAY(U1333))</f>
        <v>45867</v>
      </c>
      <c r="Z1333" t="str">
        <f>IF(TEXT(U1333, "hh:mm") = "00:00", "08:30", TEXT(U1333, "hh:mm"))</f>
        <v>16:30</v>
      </c>
      <c r="AA1333" s="3">
        <f>WORKDAY(AB1333,-1,[1]USHolidays!$B$2:$B$11)</f>
        <v>45866</v>
      </c>
      <c r="AB1333" s="3">
        <f>IF(WEEKDAY(Y1333,2)=6,Y1333-1,IF(WEEKDAY(Y1333,2)=7,Y1333-2,IF(Z1333="08:30",IF(WEEKDAY(Y1333,2)=1,Y1333-3, Y1333-1),Y1333)))</f>
        <v>45867</v>
      </c>
      <c r="AC1333" s="3">
        <f>WORKDAY(AB1333,1,[1]USHolidays!$B$2:$B$11)</f>
        <v>45868</v>
      </c>
      <c r="AD1333">
        <f>ROUND(P1333*10, 0)</f>
        <v>8</v>
      </c>
      <c r="AE1333">
        <f>ROUND(N1333*20, 0)</f>
        <v>-1</v>
      </c>
      <c r="AF1333">
        <f>ROUND(O1333, 0)</f>
        <v>2</v>
      </c>
      <c r="AG1333">
        <f>IF(J1333 = "", 999, ROUND(J1333*10, 0))</f>
        <v>999</v>
      </c>
    </row>
    <row r="1334" spans="1:33" x14ac:dyDescent="0.25">
      <c r="A1334">
        <v>341</v>
      </c>
      <c r="B1334" t="s">
        <v>450</v>
      </c>
      <c r="C1334" t="s">
        <v>449</v>
      </c>
      <c r="D1334" t="s">
        <v>17</v>
      </c>
      <c r="E1334" t="s">
        <v>94</v>
      </c>
      <c r="F1334" t="s">
        <v>390</v>
      </c>
      <c r="G1334" t="s">
        <v>11</v>
      </c>
      <c r="H1334">
        <v>2656.42</v>
      </c>
      <c r="K1334">
        <v>21.35</v>
      </c>
      <c r="L1334">
        <v>0.74</v>
      </c>
      <c r="M1334" s="2">
        <v>3.2599999999999997E-2</v>
      </c>
      <c r="N1334" s="2">
        <v>-3.2599999999999997E-2</v>
      </c>
      <c r="O1334">
        <v>7.57</v>
      </c>
      <c r="P1334">
        <v>1.91</v>
      </c>
      <c r="Q1334" s="2">
        <v>-0.29880000000000001</v>
      </c>
      <c r="R1334" s="2">
        <v>0.51160000000000005</v>
      </c>
      <c r="S1334" s="2">
        <v>0.39750000000000002</v>
      </c>
      <c r="T1334">
        <v>1.26</v>
      </c>
      <c r="U1334" s="1">
        <v>45867.6875</v>
      </c>
      <c r="V1334">
        <v>1439.97</v>
      </c>
      <c r="W1334">
        <v>17.5</v>
      </c>
      <c r="X1334">
        <v>21.48</v>
      </c>
      <c r="Y1334" s="3">
        <f>DATE(YEAR(U1334), MONTH(U1334), DAY(U1334))</f>
        <v>45867</v>
      </c>
      <c r="Z1334" t="str">
        <f>IF(TEXT(U1334, "hh:mm") = "00:00", "08:30", TEXT(U1334, "hh:mm"))</f>
        <v>16:30</v>
      </c>
      <c r="AA1334" s="3">
        <f>WORKDAY(AB1334,-1,[1]USHolidays!$B$2:$B$11)</f>
        <v>45866</v>
      </c>
      <c r="AB1334" s="3">
        <f>IF(WEEKDAY(Y1334,2)=6,Y1334-1,IF(WEEKDAY(Y1334,2)=7,Y1334-2,IF(Z1334="08:30",IF(WEEKDAY(Y1334,2)=1,Y1334-3, Y1334-1),Y1334)))</f>
        <v>45867</v>
      </c>
      <c r="AC1334" s="3">
        <f>WORKDAY(AB1334,1,[1]USHolidays!$B$2:$B$11)</f>
        <v>45868</v>
      </c>
      <c r="AD1334">
        <f>ROUND(P1334*10, 0)</f>
        <v>19</v>
      </c>
      <c r="AE1334">
        <f>ROUND(N1334*20, 0)</f>
        <v>-1</v>
      </c>
      <c r="AF1334">
        <f>ROUND(O1334, 0)</f>
        <v>8</v>
      </c>
      <c r="AG1334">
        <f>IF(J1334 = "", 999, ROUND(J1334*10, 0))</f>
        <v>999</v>
      </c>
    </row>
    <row r="1335" spans="1:33" x14ac:dyDescent="0.25">
      <c r="A1335">
        <v>511</v>
      </c>
      <c r="B1335" t="s">
        <v>448</v>
      </c>
      <c r="C1335" t="s">
        <v>447</v>
      </c>
      <c r="D1335" t="s">
        <v>17</v>
      </c>
      <c r="E1335" t="s">
        <v>119</v>
      </c>
      <c r="F1335" t="s">
        <v>446</v>
      </c>
      <c r="G1335" t="s">
        <v>11</v>
      </c>
      <c r="H1335">
        <v>4501.54</v>
      </c>
      <c r="I1335">
        <v>8.52</v>
      </c>
      <c r="J1335">
        <v>3.07</v>
      </c>
      <c r="K1335">
        <v>32.479999999999997</v>
      </c>
      <c r="M1335" s="2">
        <v>3.04E-2</v>
      </c>
      <c r="N1335" s="2">
        <v>-3.3099999999999997E-2</v>
      </c>
      <c r="O1335">
        <v>6.99</v>
      </c>
      <c r="P1335">
        <v>0.3</v>
      </c>
      <c r="Q1335" s="2">
        <v>0.46289999999999998</v>
      </c>
      <c r="R1335" s="2">
        <v>5.9799999999999999E-2</v>
      </c>
      <c r="S1335" s="2">
        <v>5.6399999999999999E-2</v>
      </c>
      <c r="T1335">
        <v>0.73</v>
      </c>
      <c r="U1335" s="1">
        <v>45868.6875</v>
      </c>
      <c r="V1335">
        <v>1192.22</v>
      </c>
      <c r="W1335">
        <v>36.83</v>
      </c>
      <c r="X1335">
        <v>33.51</v>
      </c>
      <c r="Y1335" s="3">
        <f>DATE(YEAR(U1335), MONTH(U1335), DAY(U1335))</f>
        <v>45868</v>
      </c>
      <c r="Z1335" t="str">
        <f>IF(TEXT(U1335, "hh:mm") = "00:00", "08:30", TEXT(U1335, "hh:mm"))</f>
        <v>16:30</v>
      </c>
      <c r="AA1335" s="3">
        <f>WORKDAY(AB1335,-1,[1]USHolidays!$B$2:$B$11)</f>
        <v>45867</v>
      </c>
      <c r="AB1335" s="3">
        <f>IF(WEEKDAY(Y1335,2)=6,Y1335-1,IF(WEEKDAY(Y1335,2)=7,Y1335-2,IF(Z1335="08:30",IF(WEEKDAY(Y1335,2)=1,Y1335-3, Y1335-1),Y1335)))</f>
        <v>45868</v>
      </c>
      <c r="AC1335" s="3">
        <f>WORKDAY(AB1335,1,[1]USHolidays!$B$2:$B$11)</f>
        <v>45869</v>
      </c>
      <c r="AD1335">
        <f>ROUND(P1335*10, 0)</f>
        <v>3</v>
      </c>
      <c r="AE1335">
        <f>ROUND(N1335*20, 0)</f>
        <v>-1</v>
      </c>
      <c r="AF1335">
        <f>ROUND(O1335, 0)</f>
        <v>7</v>
      </c>
      <c r="AG1335">
        <f>IF(J1335 = "", 999, ROUND(J1335*10, 0))</f>
        <v>31</v>
      </c>
    </row>
    <row r="1336" spans="1:33" x14ac:dyDescent="0.25">
      <c r="A1336">
        <v>445</v>
      </c>
      <c r="B1336" t="s">
        <v>445</v>
      </c>
      <c r="C1336" t="s">
        <v>444</v>
      </c>
      <c r="D1336" t="s">
        <v>359</v>
      </c>
      <c r="E1336" t="s">
        <v>25</v>
      </c>
      <c r="F1336" t="s">
        <v>208</v>
      </c>
      <c r="G1336" t="s">
        <v>11</v>
      </c>
      <c r="H1336">
        <v>37313.46</v>
      </c>
      <c r="K1336">
        <v>12.71</v>
      </c>
      <c r="L1336">
        <v>1.05</v>
      </c>
      <c r="M1336" s="2">
        <v>2.7300000000000001E-2</v>
      </c>
      <c r="N1336" s="2">
        <v>-3.5499999999999997E-2</v>
      </c>
      <c r="O1336">
        <v>3.21</v>
      </c>
      <c r="P1336">
        <v>0.8</v>
      </c>
      <c r="Q1336" s="2">
        <v>-4.2099999999999999E-2</v>
      </c>
      <c r="R1336" s="2">
        <v>0.191</v>
      </c>
      <c r="S1336" s="2">
        <v>0.2056</v>
      </c>
      <c r="T1336">
        <v>1.55</v>
      </c>
      <c r="U1336" s="1">
        <v>45876.6875</v>
      </c>
      <c r="V1336">
        <v>9103.32</v>
      </c>
      <c r="W1336">
        <v>77.5</v>
      </c>
      <c r="X1336">
        <v>69.14</v>
      </c>
      <c r="Y1336" s="3">
        <f>DATE(YEAR(U1336), MONTH(U1336), DAY(U1336))</f>
        <v>45876</v>
      </c>
      <c r="Z1336" t="str">
        <f>IF(TEXT(U1336, "hh:mm") = "00:00", "08:30", TEXT(U1336, "hh:mm"))</f>
        <v>16:30</v>
      </c>
      <c r="AA1336" s="3">
        <f>WORKDAY(AB1336,-1,[1]USHolidays!$B$2:$B$11)</f>
        <v>45875</v>
      </c>
      <c r="AB1336" s="3">
        <f>IF(WEEKDAY(Y1336,2)=6,Y1336-1,IF(WEEKDAY(Y1336,2)=7,Y1336-2,IF(Z1336="08:30",IF(WEEKDAY(Y1336,2)=1,Y1336-3, Y1336-1),Y1336)))</f>
        <v>45876</v>
      </c>
      <c r="AC1336" s="3">
        <f>WORKDAY(AB1336,1,[1]USHolidays!$B$2:$B$11)</f>
        <v>45877</v>
      </c>
      <c r="AD1336">
        <f>ROUND(P1336*10, 0)</f>
        <v>8</v>
      </c>
      <c r="AE1336">
        <f>ROUND(N1336*20, 0)</f>
        <v>-1</v>
      </c>
      <c r="AF1336">
        <f>ROUND(O1336, 0)</f>
        <v>3</v>
      </c>
      <c r="AG1336">
        <f>IF(J1336 = "", 999, ROUND(J1336*10, 0))</f>
        <v>999</v>
      </c>
    </row>
    <row r="1337" spans="1:33" x14ac:dyDescent="0.25">
      <c r="A1337">
        <v>328</v>
      </c>
      <c r="B1337" t="s">
        <v>443</v>
      </c>
      <c r="C1337" t="s">
        <v>442</v>
      </c>
      <c r="D1337" t="s">
        <v>60</v>
      </c>
      <c r="E1337" t="s">
        <v>2</v>
      </c>
      <c r="F1337" t="s">
        <v>441</v>
      </c>
      <c r="G1337" t="s">
        <v>11</v>
      </c>
      <c r="H1337">
        <v>26759.33</v>
      </c>
      <c r="I1337">
        <v>43.22</v>
      </c>
      <c r="J1337">
        <v>0.74</v>
      </c>
      <c r="K1337">
        <v>34.28</v>
      </c>
      <c r="L1337">
        <v>2.19</v>
      </c>
      <c r="M1337" s="2">
        <v>3.6299999999999999E-2</v>
      </c>
      <c r="N1337" s="2">
        <v>-3.61E-2</v>
      </c>
      <c r="O1337">
        <v>10.74</v>
      </c>
      <c r="P1337">
        <v>0.69</v>
      </c>
      <c r="Q1337" s="2">
        <v>1.9900000000000001E-2</v>
      </c>
      <c r="R1337" s="2">
        <v>0.10970000000000001</v>
      </c>
      <c r="S1337" s="2">
        <v>-5.8200000000000002E-2</v>
      </c>
      <c r="T1337">
        <v>1.03</v>
      </c>
      <c r="U1337" s="1">
        <v>45869.354166666664</v>
      </c>
      <c r="V1337">
        <v>4239.7700000000004</v>
      </c>
      <c r="W1337">
        <v>56.13</v>
      </c>
      <c r="X1337">
        <v>50.69</v>
      </c>
      <c r="Y1337" s="3">
        <f>DATE(YEAR(U1337), MONTH(U1337), DAY(U1337))</f>
        <v>45869</v>
      </c>
      <c r="Z1337" t="str">
        <f>IF(TEXT(U1337, "hh:mm") = "00:00", "08:30", TEXT(U1337, "hh:mm"))</f>
        <v>08:30</v>
      </c>
      <c r="AA1337" s="3">
        <f>WORKDAY(AB1337,-1,[1]USHolidays!$B$2:$B$11)</f>
        <v>45867</v>
      </c>
      <c r="AB1337" s="3">
        <f>IF(WEEKDAY(Y1337,2)=6,Y1337-1,IF(WEEKDAY(Y1337,2)=7,Y1337-2,IF(Z1337="08:30",IF(WEEKDAY(Y1337,2)=1,Y1337-3, Y1337-1),Y1337)))</f>
        <v>45868</v>
      </c>
      <c r="AC1337" s="3">
        <f>WORKDAY(AB1337,1,[1]USHolidays!$B$2:$B$11)</f>
        <v>45869</v>
      </c>
      <c r="AD1337">
        <f>ROUND(P1337*10, 0)</f>
        <v>7</v>
      </c>
      <c r="AE1337">
        <f>ROUND(N1337*20, 0)</f>
        <v>-1</v>
      </c>
      <c r="AF1337">
        <f>ROUND(O1337, 0)</f>
        <v>11</v>
      </c>
      <c r="AG1337">
        <f>IF(J1337 = "", 999, ROUND(J1337*10, 0))</f>
        <v>7</v>
      </c>
    </row>
    <row r="1338" spans="1:33" x14ac:dyDescent="0.25">
      <c r="A1338">
        <v>585</v>
      </c>
      <c r="B1338" t="s">
        <v>440</v>
      </c>
      <c r="C1338" t="s">
        <v>439</v>
      </c>
      <c r="D1338" t="s">
        <v>3</v>
      </c>
      <c r="E1338" t="s">
        <v>233</v>
      </c>
      <c r="F1338" t="s">
        <v>293</v>
      </c>
      <c r="G1338" t="s">
        <v>438</v>
      </c>
      <c r="H1338">
        <v>28837.21</v>
      </c>
      <c r="K1338">
        <v>3.77</v>
      </c>
      <c r="L1338">
        <v>1.94</v>
      </c>
      <c r="M1338" s="2">
        <v>6.7400000000000002E-2</v>
      </c>
      <c r="N1338" s="2">
        <v>-3.78E-2</v>
      </c>
      <c r="O1338">
        <v>7.31</v>
      </c>
      <c r="P1338">
        <v>2.31</v>
      </c>
      <c r="Q1338" s="2">
        <v>-4.5199999999999997E-2</v>
      </c>
      <c r="R1338" s="2">
        <v>0</v>
      </c>
      <c r="S1338" s="2">
        <v>0.27110000000000001</v>
      </c>
      <c r="T1338">
        <v>0.5</v>
      </c>
      <c r="U1338" s="1">
        <v>45868.354166666664</v>
      </c>
      <c r="V1338">
        <v>610.16999999999996</v>
      </c>
      <c r="W1338">
        <v>4.99</v>
      </c>
      <c r="X1338">
        <v>5.1100000000000003</v>
      </c>
      <c r="Y1338" s="3">
        <f>DATE(YEAR(U1338), MONTH(U1338), DAY(U1338))</f>
        <v>45868</v>
      </c>
      <c r="Z1338" t="str">
        <f>IF(TEXT(U1338, "hh:mm") = "00:00", "08:30", TEXT(U1338, "hh:mm"))</f>
        <v>08:30</v>
      </c>
      <c r="AA1338" s="3">
        <f>WORKDAY(AB1338,-1,[1]USHolidays!$B$2:$B$11)</f>
        <v>45866</v>
      </c>
      <c r="AB1338" s="3">
        <f>IF(WEEKDAY(Y1338,2)=6,Y1338-1,IF(WEEKDAY(Y1338,2)=7,Y1338-2,IF(Z1338="08:30",IF(WEEKDAY(Y1338,2)=1,Y1338-3, Y1338-1),Y1338)))</f>
        <v>45867</v>
      </c>
      <c r="AC1338" s="3">
        <f>WORKDAY(AB1338,1,[1]USHolidays!$B$2:$B$11)</f>
        <v>45868</v>
      </c>
      <c r="AD1338">
        <f>ROUND(P1338*10, 0)</f>
        <v>23</v>
      </c>
      <c r="AE1338">
        <f>ROUND(N1338*20, 0)</f>
        <v>-1</v>
      </c>
      <c r="AF1338">
        <f>ROUND(O1338, 0)</f>
        <v>7</v>
      </c>
      <c r="AG1338">
        <f>IF(J1338 = "", 999, ROUND(J1338*10, 0))</f>
        <v>999</v>
      </c>
    </row>
    <row r="1339" spans="1:33" x14ac:dyDescent="0.25">
      <c r="A1339">
        <v>42</v>
      </c>
      <c r="B1339" t="s">
        <v>437</v>
      </c>
      <c r="C1339" t="s">
        <v>436</v>
      </c>
      <c r="D1339" t="s">
        <v>17</v>
      </c>
      <c r="E1339" t="s">
        <v>25</v>
      </c>
      <c r="F1339" t="s">
        <v>24</v>
      </c>
      <c r="G1339" t="s">
        <v>11</v>
      </c>
      <c r="H1339">
        <v>2087.0500000000002</v>
      </c>
      <c r="K1339">
        <v>5.9</v>
      </c>
      <c r="L1339">
        <v>0.82</v>
      </c>
      <c r="M1339" s="2">
        <v>3.1E-2</v>
      </c>
      <c r="N1339" s="2">
        <v>-3.85E-2</v>
      </c>
      <c r="O1339">
        <v>3.39</v>
      </c>
      <c r="P1339">
        <v>0.69</v>
      </c>
      <c r="Q1339" s="2">
        <v>-0.49370000000000003</v>
      </c>
      <c r="R1339" s="2">
        <v>-0.2989</v>
      </c>
      <c r="S1339" s="2">
        <v>-0.44080000000000003</v>
      </c>
      <c r="T1339">
        <v>1.05</v>
      </c>
      <c r="U1339" s="1">
        <v>45874.354166666664</v>
      </c>
      <c r="V1339">
        <v>7670.46</v>
      </c>
      <c r="W1339">
        <v>7.1</v>
      </c>
      <c r="X1339">
        <v>3.87</v>
      </c>
      <c r="Y1339" s="3">
        <f>DATE(YEAR(U1339), MONTH(U1339), DAY(U1339))</f>
        <v>45874</v>
      </c>
      <c r="Z1339" t="str">
        <f>IF(TEXT(U1339, "hh:mm") = "00:00", "08:30", TEXT(U1339, "hh:mm"))</f>
        <v>08:30</v>
      </c>
      <c r="AA1339" s="3">
        <f>WORKDAY(AB1339,-1,[1]USHolidays!$B$2:$B$11)</f>
        <v>45870</v>
      </c>
      <c r="AB1339" s="3">
        <f>IF(WEEKDAY(Y1339,2)=6,Y1339-1,IF(WEEKDAY(Y1339,2)=7,Y1339-2,IF(Z1339="08:30",IF(WEEKDAY(Y1339,2)=1,Y1339-3, Y1339-1),Y1339)))</f>
        <v>45873</v>
      </c>
      <c r="AC1339" s="3">
        <f>WORKDAY(AB1339,1,[1]USHolidays!$B$2:$B$11)</f>
        <v>45874</v>
      </c>
      <c r="AD1339">
        <f>ROUND(P1339*10, 0)</f>
        <v>7</v>
      </c>
      <c r="AE1339">
        <f>ROUND(N1339*20, 0)</f>
        <v>-1</v>
      </c>
      <c r="AF1339">
        <f>ROUND(O1339, 0)</f>
        <v>3</v>
      </c>
      <c r="AG1339">
        <f>IF(J1339 = "", 999, ROUND(J1339*10, 0))</f>
        <v>999</v>
      </c>
    </row>
    <row r="1340" spans="1:33" x14ac:dyDescent="0.25">
      <c r="A1340">
        <v>798</v>
      </c>
      <c r="B1340" t="s">
        <v>435</v>
      </c>
      <c r="C1340" t="s">
        <v>433</v>
      </c>
      <c r="D1340" t="s">
        <v>3</v>
      </c>
      <c r="E1340" t="s">
        <v>233</v>
      </c>
      <c r="F1340" t="s">
        <v>232</v>
      </c>
      <c r="G1340" t="s">
        <v>11</v>
      </c>
      <c r="H1340">
        <v>21058.26</v>
      </c>
      <c r="K1340">
        <v>19.68</v>
      </c>
      <c r="L1340">
        <v>4.63</v>
      </c>
      <c r="N1340" s="2">
        <v>-0.04</v>
      </c>
      <c r="O1340">
        <v>1.85</v>
      </c>
      <c r="P1340">
        <v>7.0000000000000007E-2</v>
      </c>
      <c r="Q1340" s="2">
        <v>-2.5999999999999999E-2</v>
      </c>
      <c r="R1340" s="2">
        <v>0.30590000000000001</v>
      </c>
      <c r="S1340" s="2">
        <v>0.1845</v>
      </c>
      <c r="T1340">
        <v>2.02</v>
      </c>
      <c r="U1340" s="1">
        <v>45875.6875</v>
      </c>
      <c r="V1340">
        <v>514.88</v>
      </c>
      <c r="W1340">
        <v>87.77</v>
      </c>
      <c r="X1340">
        <v>83.92</v>
      </c>
      <c r="Y1340" s="3">
        <f>DATE(YEAR(U1340), MONTH(U1340), DAY(U1340))</f>
        <v>45875</v>
      </c>
      <c r="Z1340" t="str">
        <f>IF(TEXT(U1340, "hh:mm") = "00:00", "08:30", TEXT(U1340, "hh:mm"))</f>
        <v>16:30</v>
      </c>
      <c r="AA1340" s="3">
        <f>WORKDAY(AB1340,-1,[1]USHolidays!$B$2:$B$11)</f>
        <v>45874</v>
      </c>
      <c r="AB1340" s="3">
        <f>IF(WEEKDAY(Y1340,2)=6,Y1340-1,IF(WEEKDAY(Y1340,2)=7,Y1340-2,IF(Z1340="08:30",IF(WEEKDAY(Y1340,2)=1,Y1340-3, Y1340-1),Y1340)))</f>
        <v>45875</v>
      </c>
      <c r="AC1340" s="3">
        <f>WORKDAY(AB1340,1,[1]USHolidays!$B$2:$B$11)</f>
        <v>45876</v>
      </c>
      <c r="AD1340">
        <f>ROUND(P1340*10, 0)</f>
        <v>1</v>
      </c>
      <c r="AE1340">
        <f>ROUND(N1340*20, 0)</f>
        <v>-1</v>
      </c>
      <c r="AF1340">
        <f>ROUND(O1340, 0)</f>
        <v>2</v>
      </c>
      <c r="AG1340">
        <f>IF(J1340 = "", 999, ROUND(J1340*10, 0))</f>
        <v>999</v>
      </c>
    </row>
    <row r="1341" spans="1:33" x14ac:dyDescent="0.25">
      <c r="A1341">
        <v>794</v>
      </c>
      <c r="B1341" t="s">
        <v>434</v>
      </c>
      <c r="C1341" t="s">
        <v>433</v>
      </c>
      <c r="D1341" t="s">
        <v>3</v>
      </c>
      <c r="E1341" t="s">
        <v>233</v>
      </c>
      <c r="F1341" t="s">
        <v>232</v>
      </c>
      <c r="G1341" t="s">
        <v>11</v>
      </c>
      <c r="H1341">
        <v>20995.42</v>
      </c>
      <c r="K1341">
        <v>19.68</v>
      </c>
      <c r="L1341">
        <v>4.84</v>
      </c>
      <c r="N1341" s="2">
        <v>-0.04</v>
      </c>
      <c r="O1341">
        <v>6.13</v>
      </c>
      <c r="P1341">
        <v>7.0000000000000007E-2</v>
      </c>
      <c r="Q1341" s="2">
        <v>-2.5999999999999999E-2</v>
      </c>
      <c r="R1341" s="2">
        <v>0.34460000000000002</v>
      </c>
      <c r="S1341" s="2">
        <v>0.18079999999999999</v>
      </c>
      <c r="T1341">
        <v>2.04</v>
      </c>
      <c r="U1341" s="1">
        <v>45875.6875</v>
      </c>
      <c r="V1341">
        <v>2310.0300000000002</v>
      </c>
      <c r="W1341">
        <v>87.28</v>
      </c>
      <c r="X1341">
        <v>87.44</v>
      </c>
      <c r="Y1341" s="3">
        <f>DATE(YEAR(U1341), MONTH(U1341), DAY(U1341))</f>
        <v>45875</v>
      </c>
      <c r="Z1341" t="str">
        <f>IF(TEXT(U1341, "hh:mm") = "00:00", "08:30", TEXT(U1341, "hh:mm"))</f>
        <v>16:30</v>
      </c>
      <c r="AA1341" s="3">
        <f>WORKDAY(AB1341,-1,[1]USHolidays!$B$2:$B$11)</f>
        <v>45874</v>
      </c>
      <c r="AB1341" s="3">
        <f>IF(WEEKDAY(Y1341,2)=6,Y1341-1,IF(WEEKDAY(Y1341,2)=7,Y1341-2,IF(Z1341="08:30",IF(WEEKDAY(Y1341,2)=1,Y1341-3, Y1341-1),Y1341)))</f>
        <v>45875</v>
      </c>
      <c r="AC1341" s="3">
        <f>WORKDAY(AB1341,1,[1]USHolidays!$B$2:$B$11)</f>
        <v>45876</v>
      </c>
      <c r="AD1341">
        <f>ROUND(P1341*10, 0)</f>
        <v>1</v>
      </c>
      <c r="AE1341">
        <f>ROUND(N1341*20, 0)</f>
        <v>-1</v>
      </c>
      <c r="AF1341">
        <f>ROUND(O1341, 0)</f>
        <v>6</v>
      </c>
      <c r="AG1341">
        <f>IF(J1341 = "", 999, ROUND(J1341*10, 0))</f>
        <v>999</v>
      </c>
    </row>
    <row r="1342" spans="1:33" x14ac:dyDescent="0.25">
      <c r="A1342">
        <v>315</v>
      </c>
      <c r="B1342" t="s">
        <v>432</v>
      </c>
      <c r="C1342" t="s">
        <v>431</v>
      </c>
      <c r="D1342" t="s">
        <v>403</v>
      </c>
      <c r="E1342" t="s">
        <v>25</v>
      </c>
      <c r="F1342" t="s">
        <v>63</v>
      </c>
      <c r="G1342" t="s">
        <v>11</v>
      </c>
      <c r="H1342">
        <v>241729.24</v>
      </c>
      <c r="I1342">
        <v>42.09</v>
      </c>
      <c r="J1342">
        <v>5.84</v>
      </c>
      <c r="K1342">
        <v>29.53</v>
      </c>
      <c r="L1342">
        <v>16.670000000000002</v>
      </c>
      <c r="M1342" s="2">
        <v>2.58E-2</v>
      </c>
      <c r="N1342" s="2">
        <v>-4.0500000000000001E-2</v>
      </c>
      <c r="O1342">
        <v>4.4000000000000004</v>
      </c>
      <c r="P1342">
        <v>2.46</v>
      </c>
      <c r="Q1342" s="2">
        <v>9.11E-2</v>
      </c>
      <c r="R1342" s="2">
        <v>7.3099999999999998E-2</v>
      </c>
      <c r="S1342" s="2">
        <v>0.18049999999999999</v>
      </c>
      <c r="T1342">
        <v>0.67</v>
      </c>
      <c r="U1342" s="1">
        <v>45861.6875</v>
      </c>
      <c r="V1342">
        <v>4110.8900000000003</v>
      </c>
      <c r="W1342">
        <v>286.70999999999998</v>
      </c>
      <c r="X1342">
        <v>259.5</v>
      </c>
      <c r="Y1342" s="3">
        <f>DATE(YEAR(U1342), MONTH(U1342), DAY(U1342))</f>
        <v>45861</v>
      </c>
      <c r="Z1342" t="str">
        <f>IF(TEXT(U1342, "hh:mm") = "00:00", "08:30", TEXT(U1342, "hh:mm"))</f>
        <v>16:30</v>
      </c>
      <c r="AA1342" s="3">
        <f>WORKDAY(AB1342,-1,[1]USHolidays!$B$2:$B$11)</f>
        <v>45860</v>
      </c>
      <c r="AB1342" s="3">
        <f>IF(WEEKDAY(Y1342,2)=6,Y1342-1,IF(WEEKDAY(Y1342,2)=7,Y1342-2,IF(Z1342="08:30",IF(WEEKDAY(Y1342,2)=1,Y1342-3, Y1342-1),Y1342)))</f>
        <v>45861</v>
      </c>
      <c r="AC1342" s="3">
        <f>WORKDAY(AB1342,1,[1]USHolidays!$B$2:$B$11)</f>
        <v>45862</v>
      </c>
      <c r="AD1342">
        <f>ROUND(P1342*10, 0)</f>
        <v>25</v>
      </c>
      <c r="AE1342">
        <f>ROUND(N1342*20, 0)</f>
        <v>-1</v>
      </c>
      <c r="AF1342">
        <f>ROUND(O1342, 0)</f>
        <v>4</v>
      </c>
      <c r="AG1342">
        <f>IF(J1342 = "", 999, ROUND(J1342*10, 0))</f>
        <v>58</v>
      </c>
    </row>
    <row r="1343" spans="1:33" x14ac:dyDescent="0.25">
      <c r="A1343">
        <v>672</v>
      </c>
      <c r="B1343" t="s">
        <v>430</v>
      </c>
      <c r="C1343" t="s">
        <v>429</v>
      </c>
      <c r="D1343" t="s">
        <v>3</v>
      </c>
      <c r="E1343" t="s">
        <v>2</v>
      </c>
      <c r="F1343" t="s">
        <v>428</v>
      </c>
      <c r="G1343" t="s">
        <v>11</v>
      </c>
      <c r="H1343">
        <v>4680.04</v>
      </c>
      <c r="K1343">
        <v>42.18</v>
      </c>
      <c r="L1343">
        <v>19.11</v>
      </c>
      <c r="M1343" s="2">
        <v>6.9900000000000004E-2</v>
      </c>
      <c r="N1343" s="2">
        <v>-4.0500000000000001E-2</v>
      </c>
      <c r="O1343">
        <v>5.24</v>
      </c>
      <c r="P1343">
        <v>3.59</v>
      </c>
      <c r="Q1343" s="2">
        <v>-9.4999999999999998E-3</v>
      </c>
      <c r="R1343" s="2">
        <v>9.7699999999999995E-2</v>
      </c>
      <c r="S1343" s="2">
        <v>-0.26860000000000001</v>
      </c>
      <c r="T1343">
        <v>1.1299999999999999</v>
      </c>
      <c r="U1343" s="1">
        <v>45866.6875</v>
      </c>
      <c r="V1343">
        <v>1549.71</v>
      </c>
      <c r="W1343">
        <v>92</v>
      </c>
      <c r="X1343">
        <v>83.73</v>
      </c>
      <c r="Y1343" s="3">
        <f>DATE(YEAR(U1343), MONTH(U1343), DAY(U1343))</f>
        <v>45866</v>
      </c>
      <c r="Z1343" t="str">
        <f>IF(TEXT(U1343, "hh:mm") = "00:00", "08:30", TEXT(U1343, "hh:mm"))</f>
        <v>16:30</v>
      </c>
      <c r="AA1343" s="3">
        <f>WORKDAY(AB1343,-1,[1]USHolidays!$B$2:$B$11)</f>
        <v>45863</v>
      </c>
      <c r="AB1343" s="3">
        <f>IF(WEEKDAY(Y1343,2)=6,Y1343-1,IF(WEEKDAY(Y1343,2)=7,Y1343-2,IF(Z1343="08:30",IF(WEEKDAY(Y1343,2)=1,Y1343-3, Y1343-1),Y1343)))</f>
        <v>45866</v>
      </c>
      <c r="AC1343" s="3">
        <f>WORKDAY(AB1343,1,[1]USHolidays!$B$2:$B$11)</f>
        <v>45867</v>
      </c>
      <c r="AD1343">
        <f>ROUND(P1343*10, 0)</f>
        <v>36</v>
      </c>
      <c r="AE1343">
        <f>ROUND(N1343*20, 0)</f>
        <v>-1</v>
      </c>
      <c r="AF1343">
        <f>ROUND(O1343, 0)</f>
        <v>5</v>
      </c>
      <c r="AG1343">
        <f>IF(J1343 = "", 999, ROUND(J1343*10, 0))</f>
        <v>999</v>
      </c>
    </row>
    <row r="1344" spans="1:33" x14ac:dyDescent="0.25">
      <c r="A1344">
        <v>544</v>
      </c>
      <c r="B1344" t="s">
        <v>427</v>
      </c>
      <c r="C1344" t="s">
        <v>426</v>
      </c>
      <c r="D1344" t="s">
        <v>3</v>
      </c>
      <c r="E1344" t="s">
        <v>16</v>
      </c>
      <c r="F1344" t="s">
        <v>353</v>
      </c>
      <c r="G1344" t="s">
        <v>114</v>
      </c>
      <c r="H1344">
        <v>210865.18</v>
      </c>
      <c r="I1344">
        <v>16.649999999999999</v>
      </c>
      <c r="J1344">
        <v>9.3000000000000007</v>
      </c>
      <c r="K1344">
        <v>59.45</v>
      </c>
      <c r="L1344">
        <v>12.15</v>
      </c>
      <c r="M1344" s="2">
        <v>4.0099999999999997E-2</v>
      </c>
      <c r="N1344" s="2">
        <v>-4.24E-2</v>
      </c>
      <c r="O1344">
        <v>2.4900000000000002</v>
      </c>
      <c r="P1344">
        <v>0.43</v>
      </c>
      <c r="Q1344" s="2">
        <v>4.7899999999999998E-2</v>
      </c>
      <c r="R1344" s="2">
        <v>0.11650000000000001</v>
      </c>
      <c r="S1344" s="2">
        <v>0.14910000000000001</v>
      </c>
      <c r="T1344">
        <v>0.42</v>
      </c>
      <c r="U1344" s="1">
        <v>45869.354166666664</v>
      </c>
      <c r="V1344">
        <v>4344.0200000000004</v>
      </c>
      <c r="W1344">
        <v>80.98</v>
      </c>
      <c r="X1344">
        <v>71.989999999999995</v>
      </c>
      <c r="Y1344" s="3">
        <f>DATE(YEAR(U1344), MONTH(U1344), DAY(U1344))</f>
        <v>45869</v>
      </c>
      <c r="Z1344" t="str">
        <f>IF(TEXT(U1344, "hh:mm") = "00:00", "08:30", TEXT(U1344, "hh:mm"))</f>
        <v>08:30</v>
      </c>
      <c r="AA1344" s="3">
        <f>WORKDAY(AB1344,-1,[1]USHolidays!$B$2:$B$11)</f>
        <v>45867</v>
      </c>
      <c r="AB1344" s="3">
        <f>IF(WEEKDAY(Y1344,2)=6,Y1344-1,IF(WEEKDAY(Y1344,2)=7,Y1344-2,IF(Z1344="08:30",IF(WEEKDAY(Y1344,2)=1,Y1344-3, Y1344-1),Y1344)))</f>
        <v>45868</v>
      </c>
      <c r="AC1344" s="3">
        <f>WORKDAY(AB1344,1,[1]USHolidays!$B$2:$B$11)</f>
        <v>45869</v>
      </c>
      <c r="AD1344">
        <f>ROUND(P1344*10, 0)</f>
        <v>4</v>
      </c>
      <c r="AE1344">
        <f>ROUND(N1344*20, 0)</f>
        <v>-1</v>
      </c>
      <c r="AF1344">
        <f>ROUND(O1344, 0)</f>
        <v>2</v>
      </c>
      <c r="AG1344">
        <f>IF(J1344 = "", 999, ROUND(J1344*10, 0))</f>
        <v>93</v>
      </c>
    </row>
    <row r="1345" spans="1:33" x14ac:dyDescent="0.25">
      <c r="A1345">
        <v>689</v>
      </c>
      <c r="B1345" t="s">
        <v>425</v>
      </c>
      <c r="C1345" t="s">
        <v>424</v>
      </c>
      <c r="D1345" t="s">
        <v>17</v>
      </c>
      <c r="E1345" t="s">
        <v>25</v>
      </c>
      <c r="F1345" t="s">
        <v>208</v>
      </c>
      <c r="G1345" t="s">
        <v>11</v>
      </c>
      <c r="H1345">
        <v>2754.07</v>
      </c>
      <c r="K1345">
        <v>36.1</v>
      </c>
      <c r="L1345">
        <v>11.74</v>
      </c>
      <c r="N1345" s="2">
        <v>-4.24E-2</v>
      </c>
      <c r="O1345">
        <v>7.86</v>
      </c>
      <c r="P1345">
        <v>0.63</v>
      </c>
      <c r="Q1345" s="2">
        <v>-4.4499999999999998E-2</v>
      </c>
      <c r="R1345" s="2">
        <v>0.17710000000000001</v>
      </c>
      <c r="S1345" s="2">
        <v>-6.3799999999999996E-2</v>
      </c>
      <c r="T1345">
        <v>1.62</v>
      </c>
      <c r="U1345" s="1">
        <v>45876.6875</v>
      </c>
      <c r="V1345">
        <v>417.76</v>
      </c>
      <c r="W1345">
        <v>82.25</v>
      </c>
      <c r="X1345">
        <v>71.45</v>
      </c>
      <c r="Y1345" s="3">
        <f>DATE(YEAR(U1345), MONTH(U1345), DAY(U1345))</f>
        <v>45876</v>
      </c>
      <c r="Z1345" t="str">
        <f>IF(TEXT(U1345, "hh:mm") = "00:00", "08:30", TEXT(U1345, "hh:mm"))</f>
        <v>16:30</v>
      </c>
      <c r="AA1345" s="3">
        <f>WORKDAY(AB1345,-1,[1]USHolidays!$B$2:$B$11)</f>
        <v>45875</v>
      </c>
      <c r="AB1345" s="3">
        <f>IF(WEEKDAY(Y1345,2)=6,Y1345-1,IF(WEEKDAY(Y1345,2)=7,Y1345-2,IF(Z1345="08:30",IF(WEEKDAY(Y1345,2)=1,Y1345-3, Y1345-1),Y1345)))</f>
        <v>45876</v>
      </c>
      <c r="AC1345" s="3">
        <f>WORKDAY(AB1345,1,[1]USHolidays!$B$2:$B$11)</f>
        <v>45877</v>
      </c>
      <c r="AD1345">
        <f>ROUND(P1345*10, 0)</f>
        <v>6</v>
      </c>
      <c r="AE1345">
        <f>ROUND(N1345*20, 0)</f>
        <v>-1</v>
      </c>
      <c r="AF1345">
        <f>ROUND(O1345, 0)</f>
        <v>8</v>
      </c>
      <c r="AG1345">
        <f>IF(J1345 = "", 999, ROUND(J1345*10, 0))</f>
        <v>999</v>
      </c>
    </row>
    <row r="1346" spans="1:33" x14ac:dyDescent="0.25">
      <c r="A1346">
        <v>63</v>
      </c>
      <c r="B1346" t="s">
        <v>423</v>
      </c>
      <c r="C1346" t="s">
        <v>422</v>
      </c>
      <c r="D1346" t="s">
        <v>3</v>
      </c>
      <c r="E1346" t="s">
        <v>233</v>
      </c>
      <c r="F1346" t="s">
        <v>232</v>
      </c>
      <c r="G1346" t="s">
        <v>225</v>
      </c>
      <c r="H1346">
        <v>3200.25</v>
      </c>
      <c r="I1346">
        <v>14.97</v>
      </c>
      <c r="J1346">
        <v>6.84</v>
      </c>
      <c r="K1346">
        <v>27.95</v>
      </c>
      <c r="L1346">
        <v>25.66</v>
      </c>
      <c r="M1346" s="2">
        <v>6.4299999999999996E-2</v>
      </c>
      <c r="N1346" s="2">
        <v>-4.2999999999999997E-2</v>
      </c>
      <c r="O1346">
        <v>4.62</v>
      </c>
      <c r="P1346">
        <v>0</v>
      </c>
      <c r="Q1346" s="2">
        <v>0.22950000000000001</v>
      </c>
      <c r="R1346" s="2">
        <v>-9.9000000000000008E-3</v>
      </c>
      <c r="S1346" s="2">
        <v>4.1200000000000001E-2</v>
      </c>
      <c r="T1346">
        <v>-0.04</v>
      </c>
      <c r="U1346" s="1">
        <v>45869.354166666664</v>
      </c>
      <c r="V1346">
        <v>330.03</v>
      </c>
      <c r="W1346">
        <v>29.41</v>
      </c>
      <c r="X1346">
        <v>27.02</v>
      </c>
      <c r="Y1346" s="3">
        <f>DATE(YEAR(U1346), MONTH(U1346), DAY(U1346))</f>
        <v>45869</v>
      </c>
      <c r="Z1346" t="str">
        <f>IF(TEXT(U1346, "hh:mm") = "00:00", "08:30", TEXT(U1346, "hh:mm"))</f>
        <v>08:30</v>
      </c>
      <c r="AA1346" s="3">
        <f>WORKDAY(AB1346,-1,[1]USHolidays!$B$2:$B$11)</f>
        <v>45867</v>
      </c>
      <c r="AB1346" s="3">
        <f>IF(WEEKDAY(Y1346,2)=6,Y1346-1,IF(WEEKDAY(Y1346,2)=7,Y1346-2,IF(Z1346="08:30",IF(WEEKDAY(Y1346,2)=1,Y1346-3, Y1346-1),Y1346)))</f>
        <v>45868</v>
      </c>
      <c r="AC1346" s="3">
        <f>WORKDAY(AB1346,1,[1]USHolidays!$B$2:$B$11)</f>
        <v>45869</v>
      </c>
      <c r="AD1346">
        <f>ROUND(P1346*10, 0)</f>
        <v>0</v>
      </c>
      <c r="AE1346">
        <f>ROUND(N1346*20, 0)</f>
        <v>-1</v>
      </c>
      <c r="AF1346">
        <f>ROUND(O1346, 0)</f>
        <v>5</v>
      </c>
      <c r="AG1346">
        <f>IF(J1346 = "", 999, ROUND(J1346*10, 0))</f>
        <v>68</v>
      </c>
    </row>
    <row r="1347" spans="1:33" x14ac:dyDescent="0.25">
      <c r="A1347">
        <v>183</v>
      </c>
      <c r="B1347" t="s">
        <v>421</v>
      </c>
      <c r="C1347" t="s">
        <v>420</v>
      </c>
      <c r="D1347" t="s">
        <v>17</v>
      </c>
      <c r="E1347" t="s">
        <v>2</v>
      </c>
      <c r="F1347" t="s">
        <v>419</v>
      </c>
      <c r="G1347" t="s">
        <v>114</v>
      </c>
      <c r="H1347">
        <v>2558.34</v>
      </c>
      <c r="K1347">
        <v>-0.14000000000000001</v>
      </c>
      <c r="L1347">
        <v>1.17</v>
      </c>
      <c r="N1347" s="2">
        <v>-4.36E-2</v>
      </c>
      <c r="O1347">
        <v>2.79</v>
      </c>
      <c r="P1347">
        <v>0</v>
      </c>
      <c r="Q1347" s="2">
        <v>-0.26729999999999998</v>
      </c>
      <c r="R1347" s="2">
        <v>0.2465</v>
      </c>
      <c r="S1347" s="2">
        <v>2.0400000000000001E-2</v>
      </c>
      <c r="T1347">
        <v>1.74</v>
      </c>
      <c r="U1347" s="1">
        <v>45875.354166666664</v>
      </c>
      <c r="V1347">
        <v>3343.79</v>
      </c>
      <c r="W1347">
        <v>22.9</v>
      </c>
      <c r="X1347">
        <v>21.49</v>
      </c>
      <c r="Y1347" s="3">
        <f>DATE(YEAR(U1347), MONTH(U1347), DAY(U1347))</f>
        <v>45875</v>
      </c>
      <c r="Z1347" t="str">
        <f>IF(TEXT(U1347, "hh:mm") = "00:00", "08:30", TEXT(U1347, "hh:mm"))</f>
        <v>08:30</v>
      </c>
      <c r="AA1347" s="3">
        <f>WORKDAY(AB1347,-1,[1]USHolidays!$B$2:$B$11)</f>
        <v>45873</v>
      </c>
      <c r="AB1347" s="3">
        <f>IF(WEEKDAY(Y1347,2)=6,Y1347-1,IF(WEEKDAY(Y1347,2)=7,Y1347-2,IF(Z1347="08:30",IF(WEEKDAY(Y1347,2)=1,Y1347-3, Y1347-1),Y1347)))</f>
        <v>45874</v>
      </c>
      <c r="AC1347" s="3">
        <f>WORKDAY(AB1347,1,[1]USHolidays!$B$2:$B$11)</f>
        <v>45875</v>
      </c>
      <c r="AD1347">
        <f>ROUND(P1347*10, 0)</f>
        <v>0</v>
      </c>
      <c r="AE1347">
        <f>ROUND(N1347*20, 0)</f>
        <v>-1</v>
      </c>
      <c r="AF1347">
        <f>ROUND(O1347, 0)</f>
        <v>3</v>
      </c>
      <c r="AG1347">
        <f>IF(J1347 = "", 999, ROUND(J1347*10, 0))</f>
        <v>999</v>
      </c>
    </row>
    <row r="1348" spans="1:33" x14ac:dyDescent="0.25">
      <c r="A1348">
        <v>347</v>
      </c>
      <c r="B1348" t="s">
        <v>418</v>
      </c>
      <c r="C1348" t="s">
        <v>417</v>
      </c>
      <c r="D1348" t="s">
        <v>3</v>
      </c>
      <c r="E1348" t="s">
        <v>233</v>
      </c>
      <c r="F1348" t="s">
        <v>232</v>
      </c>
      <c r="G1348" t="s">
        <v>11</v>
      </c>
      <c r="H1348">
        <v>2920.13</v>
      </c>
      <c r="K1348">
        <v>61.47</v>
      </c>
      <c r="L1348">
        <v>13.67</v>
      </c>
      <c r="N1348" s="2">
        <v>-4.36E-2</v>
      </c>
      <c r="O1348">
        <v>3.92</v>
      </c>
      <c r="P1348">
        <v>0.28999999999999998</v>
      </c>
      <c r="Q1348" s="2">
        <v>-0.1452</v>
      </c>
      <c r="R1348" s="2">
        <v>-2.7000000000000001E-3</v>
      </c>
      <c r="S1348" s="2">
        <v>2.5000000000000001E-2</v>
      </c>
      <c r="T1348">
        <v>1.18</v>
      </c>
      <c r="U1348" s="1">
        <v>45873.6875</v>
      </c>
      <c r="V1348">
        <v>1107.29</v>
      </c>
      <c r="W1348">
        <v>48.69</v>
      </c>
      <c r="X1348">
        <v>36.43</v>
      </c>
      <c r="Y1348" s="3">
        <f>DATE(YEAR(U1348), MONTH(U1348), DAY(U1348))</f>
        <v>45873</v>
      </c>
      <c r="Z1348" t="str">
        <f>IF(TEXT(U1348, "hh:mm") = "00:00", "08:30", TEXT(U1348, "hh:mm"))</f>
        <v>16:30</v>
      </c>
      <c r="AA1348" s="3">
        <f>WORKDAY(AB1348,-1,[1]USHolidays!$B$2:$B$11)</f>
        <v>45870</v>
      </c>
      <c r="AB1348" s="3">
        <f>IF(WEEKDAY(Y1348,2)=6,Y1348-1,IF(WEEKDAY(Y1348,2)=7,Y1348-2,IF(Z1348="08:30",IF(WEEKDAY(Y1348,2)=1,Y1348-3, Y1348-1),Y1348)))</f>
        <v>45873</v>
      </c>
      <c r="AC1348" s="3">
        <f>WORKDAY(AB1348,1,[1]USHolidays!$B$2:$B$11)</f>
        <v>45874</v>
      </c>
      <c r="AD1348">
        <f>ROUND(P1348*10, 0)</f>
        <v>3</v>
      </c>
      <c r="AE1348">
        <f>ROUND(N1348*20, 0)</f>
        <v>-1</v>
      </c>
      <c r="AF1348">
        <f>ROUND(O1348, 0)</f>
        <v>4</v>
      </c>
      <c r="AG1348">
        <f>IF(J1348 = "", 999, ROUND(J1348*10, 0))</f>
        <v>999</v>
      </c>
    </row>
    <row r="1349" spans="1:33" x14ac:dyDescent="0.25">
      <c r="A1349">
        <v>439</v>
      </c>
      <c r="B1349" t="s">
        <v>416</v>
      </c>
      <c r="C1349" t="s">
        <v>415</v>
      </c>
      <c r="D1349" t="s">
        <v>3</v>
      </c>
      <c r="E1349" t="s">
        <v>25</v>
      </c>
      <c r="F1349" t="s">
        <v>107</v>
      </c>
      <c r="G1349" t="s">
        <v>414</v>
      </c>
      <c r="H1349">
        <v>22108.06</v>
      </c>
      <c r="I1349">
        <v>21.42</v>
      </c>
      <c r="J1349">
        <v>15.3</v>
      </c>
      <c r="K1349">
        <v>4.3</v>
      </c>
      <c r="L1349">
        <v>1.21</v>
      </c>
      <c r="M1349" s="2">
        <v>4.0599999999999997E-2</v>
      </c>
      <c r="N1349" s="2">
        <v>-4.4600000000000001E-2</v>
      </c>
      <c r="O1349">
        <v>2.23</v>
      </c>
      <c r="P1349">
        <v>0.21</v>
      </c>
      <c r="Q1349" s="2">
        <v>5.04E-2</v>
      </c>
      <c r="R1349" s="2">
        <v>-0.1764</v>
      </c>
      <c r="S1349" s="2">
        <v>-7.22E-2</v>
      </c>
      <c r="T1349">
        <v>0.87</v>
      </c>
      <c r="U1349" s="1">
        <v>45862.354166666664</v>
      </c>
      <c r="V1349">
        <v>18513.990000000002</v>
      </c>
      <c r="W1349">
        <v>5.39</v>
      </c>
      <c r="X1349">
        <v>4.1100000000000003</v>
      </c>
      <c r="Y1349" s="3">
        <f>DATE(YEAR(U1349), MONTH(U1349), DAY(U1349))</f>
        <v>45862</v>
      </c>
      <c r="Z1349" t="str">
        <f>IF(TEXT(U1349, "hh:mm") = "00:00", "08:30", TEXT(U1349, "hh:mm"))</f>
        <v>08:30</v>
      </c>
      <c r="AA1349" s="3">
        <f>WORKDAY(AB1349,-1,[1]USHolidays!$B$2:$B$11)</f>
        <v>45860</v>
      </c>
      <c r="AB1349" s="3">
        <f>IF(WEEKDAY(Y1349,2)=6,Y1349-1,IF(WEEKDAY(Y1349,2)=7,Y1349-2,IF(Z1349="08:30",IF(WEEKDAY(Y1349,2)=1,Y1349-3, Y1349-1),Y1349)))</f>
        <v>45861</v>
      </c>
      <c r="AC1349" s="3">
        <f>WORKDAY(AB1349,1,[1]USHolidays!$B$2:$B$11)</f>
        <v>45862</v>
      </c>
      <c r="AD1349">
        <f>ROUND(P1349*10, 0)</f>
        <v>2</v>
      </c>
      <c r="AE1349">
        <f>ROUND(N1349*20, 0)</f>
        <v>-1</v>
      </c>
      <c r="AF1349">
        <f>ROUND(O1349, 0)</f>
        <v>2</v>
      </c>
      <c r="AG1349">
        <f>IF(J1349 = "", 999, ROUND(J1349*10, 0))</f>
        <v>153</v>
      </c>
    </row>
    <row r="1350" spans="1:33" x14ac:dyDescent="0.25">
      <c r="A1350">
        <v>662</v>
      </c>
      <c r="B1350" t="s">
        <v>413</v>
      </c>
      <c r="C1350" t="s">
        <v>412</v>
      </c>
      <c r="D1350" t="s">
        <v>60</v>
      </c>
      <c r="E1350" t="s">
        <v>25</v>
      </c>
      <c r="F1350" t="s">
        <v>152</v>
      </c>
      <c r="G1350" t="s">
        <v>11</v>
      </c>
      <c r="H1350">
        <v>27013.65</v>
      </c>
      <c r="I1350">
        <v>14.72</v>
      </c>
      <c r="J1350">
        <v>1</v>
      </c>
      <c r="K1350">
        <v>14.83</v>
      </c>
      <c r="L1350">
        <v>14.01</v>
      </c>
      <c r="M1350" s="2">
        <v>5.4000000000000003E-3</v>
      </c>
      <c r="N1350" s="2">
        <v>-4.7300000000000002E-2</v>
      </c>
      <c r="O1350">
        <v>5.0599999999999996</v>
      </c>
      <c r="P1350">
        <v>1.49</v>
      </c>
      <c r="Q1350" s="2">
        <v>0.12970000000000001</v>
      </c>
      <c r="R1350" s="2">
        <v>0.76539999999999997</v>
      </c>
      <c r="S1350" s="2">
        <v>0.71850000000000003</v>
      </c>
      <c r="T1350">
        <v>1.59</v>
      </c>
      <c r="U1350" s="1">
        <v>45868.6875</v>
      </c>
      <c r="V1350">
        <v>6522.66</v>
      </c>
      <c r="W1350">
        <v>76.430000000000007</v>
      </c>
      <c r="X1350">
        <v>77.430000000000007</v>
      </c>
      <c r="Y1350" s="3">
        <f>DATE(YEAR(U1350), MONTH(U1350), DAY(U1350))</f>
        <v>45868</v>
      </c>
      <c r="Z1350" t="str">
        <f>IF(TEXT(U1350, "hh:mm") = "00:00", "08:30", TEXT(U1350, "hh:mm"))</f>
        <v>16:30</v>
      </c>
      <c r="AA1350" s="3">
        <f>WORKDAY(AB1350,-1,[1]USHolidays!$B$2:$B$11)</f>
        <v>45867</v>
      </c>
      <c r="AB1350" s="3">
        <f>IF(WEEKDAY(Y1350,2)=6,Y1350-1,IF(WEEKDAY(Y1350,2)=7,Y1350-2,IF(Z1350="08:30",IF(WEEKDAY(Y1350,2)=1,Y1350-3, Y1350-1),Y1350)))</f>
        <v>45868</v>
      </c>
      <c r="AC1350" s="3">
        <f>WORKDAY(AB1350,1,[1]USHolidays!$B$2:$B$11)</f>
        <v>45869</v>
      </c>
      <c r="AD1350">
        <f>ROUND(P1350*10, 0)</f>
        <v>15</v>
      </c>
      <c r="AE1350">
        <f>ROUND(N1350*20, 0)</f>
        <v>-1</v>
      </c>
      <c r="AF1350">
        <f>ROUND(O1350, 0)</f>
        <v>5</v>
      </c>
      <c r="AG1350">
        <f>IF(J1350 = "", 999, ROUND(J1350*10, 0))</f>
        <v>10</v>
      </c>
    </row>
    <row r="1351" spans="1:33" x14ac:dyDescent="0.25">
      <c r="A1351">
        <v>511</v>
      </c>
      <c r="B1351" t="s">
        <v>411</v>
      </c>
      <c r="C1351" t="s">
        <v>410</v>
      </c>
      <c r="D1351" t="s">
        <v>3</v>
      </c>
      <c r="E1351" t="s">
        <v>47</v>
      </c>
      <c r="F1351" t="s">
        <v>69</v>
      </c>
      <c r="G1351" t="s">
        <v>11</v>
      </c>
      <c r="H1351">
        <v>2418.21</v>
      </c>
      <c r="K1351">
        <v>6.44</v>
      </c>
      <c r="L1351">
        <v>0.52</v>
      </c>
      <c r="M1351" s="2">
        <v>4.87E-2</v>
      </c>
      <c r="N1351" s="2">
        <v>-4.8399999999999999E-2</v>
      </c>
      <c r="O1351">
        <v>3.56</v>
      </c>
      <c r="P1351">
        <v>2.09</v>
      </c>
      <c r="Q1351" s="2">
        <v>-3.2899999999999999E-2</v>
      </c>
      <c r="R1351" s="2">
        <v>2.3E-2</v>
      </c>
      <c r="S1351" s="2">
        <v>-0.42070000000000002</v>
      </c>
      <c r="T1351">
        <v>0.97</v>
      </c>
      <c r="U1351" s="1">
        <v>45870.354166666664</v>
      </c>
      <c r="V1351">
        <v>9106.35</v>
      </c>
      <c r="W1351">
        <v>6.83</v>
      </c>
      <c r="X1351">
        <v>5.77</v>
      </c>
      <c r="Y1351" s="3">
        <f>DATE(YEAR(U1351), MONTH(U1351), DAY(U1351))</f>
        <v>45870</v>
      </c>
      <c r="Z1351" t="str">
        <f>IF(TEXT(U1351, "hh:mm") = "00:00", "08:30", TEXT(U1351, "hh:mm"))</f>
        <v>08:30</v>
      </c>
      <c r="AA1351" s="3">
        <f>WORKDAY(AB1351,-1,[1]USHolidays!$B$2:$B$11)</f>
        <v>45868</v>
      </c>
      <c r="AB1351" s="3">
        <f>IF(WEEKDAY(Y1351,2)=6,Y1351-1,IF(WEEKDAY(Y1351,2)=7,Y1351-2,IF(Z1351="08:30",IF(WEEKDAY(Y1351,2)=1,Y1351-3, Y1351-1),Y1351)))</f>
        <v>45869</v>
      </c>
      <c r="AC1351" s="3">
        <f>WORKDAY(AB1351,1,[1]USHolidays!$B$2:$B$11)</f>
        <v>45870</v>
      </c>
      <c r="AD1351">
        <f>ROUND(P1351*10, 0)</f>
        <v>21</v>
      </c>
      <c r="AE1351">
        <f>ROUND(N1351*20, 0)</f>
        <v>-1</v>
      </c>
      <c r="AF1351">
        <f>ROUND(O1351, 0)</f>
        <v>4</v>
      </c>
      <c r="AG1351">
        <f>IF(J1351 = "", 999, ROUND(J1351*10, 0))</f>
        <v>999</v>
      </c>
    </row>
    <row r="1352" spans="1:33" x14ac:dyDescent="0.25">
      <c r="A1352">
        <v>565</v>
      </c>
      <c r="B1352" t="s">
        <v>409</v>
      </c>
      <c r="C1352" t="s">
        <v>408</v>
      </c>
      <c r="D1352" t="s">
        <v>17</v>
      </c>
      <c r="E1352" t="s">
        <v>8</v>
      </c>
      <c r="F1352" t="s">
        <v>12</v>
      </c>
      <c r="G1352" t="s">
        <v>11</v>
      </c>
      <c r="H1352">
        <v>2075.3000000000002</v>
      </c>
      <c r="I1352">
        <v>115.96</v>
      </c>
      <c r="J1352">
        <v>24.11</v>
      </c>
      <c r="K1352">
        <v>18.54</v>
      </c>
      <c r="L1352">
        <v>1.01</v>
      </c>
      <c r="M1352" s="2">
        <v>3.6900000000000002E-2</v>
      </c>
      <c r="N1352" s="2">
        <v>-4.87E-2</v>
      </c>
      <c r="O1352">
        <v>6.04</v>
      </c>
      <c r="P1352">
        <v>0.19</v>
      </c>
      <c r="Q1352" s="2">
        <v>0.02</v>
      </c>
      <c r="R1352" s="2">
        <v>8.3599999999999994E-2</v>
      </c>
      <c r="S1352" s="2">
        <v>0.18579999999999999</v>
      </c>
      <c r="T1352">
        <v>0.57999999999999996</v>
      </c>
      <c r="U1352" s="1">
        <v>45888.354166666664</v>
      </c>
      <c r="V1352">
        <v>1917.15</v>
      </c>
      <c r="W1352">
        <v>25.14</v>
      </c>
      <c r="X1352">
        <v>25.14</v>
      </c>
      <c r="Y1352" s="3">
        <f>DATE(YEAR(U1352), MONTH(U1352), DAY(U1352))</f>
        <v>45888</v>
      </c>
      <c r="Z1352" t="str">
        <f>IF(TEXT(U1352, "hh:mm") = "00:00", "08:30", TEXT(U1352, "hh:mm"))</f>
        <v>08:30</v>
      </c>
      <c r="AA1352" s="3">
        <f>WORKDAY(AB1352,-1,[1]USHolidays!$B$2:$B$11)</f>
        <v>45884</v>
      </c>
      <c r="AB1352" s="3">
        <f>IF(WEEKDAY(Y1352,2)=6,Y1352-1,IF(WEEKDAY(Y1352,2)=7,Y1352-2,IF(Z1352="08:30",IF(WEEKDAY(Y1352,2)=1,Y1352-3, Y1352-1),Y1352)))</f>
        <v>45887</v>
      </c>
      <c r="AC1352" s="3">
        <f>WORKDAY(AB1352,1,[1]USHolidays!$B$2:$B$11)</f>
        <v>45888</v>
      </c>
      <c r="AD1352">
        <f>ROUND(P1352*10, 0)</f>
        <v>2</v>
      </c>
      <c r="AE1352">
        <f>ROUND(N1352*20, 0)</f>
        <v>-1</v>
      </c>
      <c r="AF1352">
        <f>ROUND(O1352, 0)</f>
        <v>6</v>
      </c>
      <c r="AG1352">
        <f>IF(J1352 = "", 999, ROUND(J1352*10, 0))</f>
        <v>241</v>
      </c>
    </row>
    <row r="1353" spans="1:33" x14ac:dyDescent="0.25">
      <c r="A1353">
        <v>782</v>
      </c>
      <c r="B1353" t="s">
        <v>407</v>
      </c>
      <c r="C1353" t="s">
        <v>406</v>
      </c>
      <c r="D1353" t="s">
        <v>17</v>
      </c>
      <c r="E1353" t="s">
        <v>2</v>
      </c>
      <c r="F1353" t="s">
        <v>115</v>
      </c>
      <c r="G1353" t="s">
        <v>11</v>
      </c>
      <c r="H1353">
        <v>2496.13</v>
      </c>
      <c r="I1353">
        <v>29.68</v>
      </c>
      <c r="J1353">
        <v>0.96</v>
      </c>
      <c r="K1353">
        <v>4.24</v>
      </c>
      <c r="L1353">
        <v>1.74</v>
      </c>
      <c r="M1353" s="2">
        <v>1.3100000000000001E-2</v>
      </c>
      <c r="N1353" s="2">
        <v>-5.0500000000000003E-2</v>
      </c>
      <c r="O1353">
        <v>5.59</v>
      </c>
      <c r="P1353">
        <v>2.5</v>
      </c>
      <c r="Q1353" s="2">
        <v>4.58E-2</v>
      </c>
      <c r="R1353" s="2">
        <v>0.82640000000000002</v>
      </c>
      <c r="S1353" s="2">
        <v>0.38379999999999997</v>
      </c>
      <c r="T1353">
        <v>1.78</v>
      </c>
      <c r="U1353" s="1">
        <v>45875.354166666664</v>
      </c>
      <c r="V1353">
        <v>1575.4</v>
      </c>
      <c r="W1353">
        <v>32.11</v>
      </c>
      <c r="X1353">
        <v>30.72</v>
      </c>
      <c r="Y1353" s="3">
        <f>DATE(YEAR(U1353), MONTH(U1353), DAY(U1353))</f>
        <v>45875</v>
      </c>
      <c r="Z1353" t="str">
        <f>IF(TEXT(U1353, "hh:mm") = "00:00", "08:30", TEXT(U1353, "hh:mm"))</f>
        <v>08:30</v>
      </c>
      <c r="AA1353" s="3">
        <f>WORKDAY(AB1353,-1,[1]USHolidays!$B$2:$B$11)</f>
        <v>45873</v>
      </c>
      <c r="AB1353" s="3">
        <f>IF(WEEKDAY(Y1353,2)=6,Y1353-1,IF(WEEKDAY(Y1353,2)=7,Y1353-2,IF(Z1353="08:30",IF(WEEKDAY(Y1353,2)=1,Y1353-3, Y1353-1),Y1353)))</f>
        <v>45874</v>
      </c>
      <c r="AC1353" s="3">
        <f>WORKDAY(AB1353,1,[1]USHolidays!$B$2:$B$11)</f>
        <v>45875</v>
      </c>
      <c r="AD1353">
        <f>ROUND(P1353*10, 0)</f>
        <v>25</v>
      </c>
      <c r="AE1353">
        <f>ROUND(N1353*20, 0)</f>
        <v>-1</v>
      </c>
      <c r="AF1353">
        <f>ROUND(O1353, 0)</f>
        <v>6</v>
      </c>
      <c r="AG1353">
        <f>IF(J1353 = "", 999, ROUND(J1353*10, 0))</f>
        <v>10</v>
      </c>
    </row>
    <row r="1354" spans="1:33" x14ac:dyDescent="0.25">
      <c r="A1354">
        <v>403</v>
      </c>
      <c r="B1354" t="s">
        <v>405</v>
      </c>
      <c r="C1354" t="s">
        <v>404</v>
      </c>
      <c r="D1354" t="s">
        <v>403</v>
      </c>
      <c r="E1354" t="s">
        <v>29</v>
      </c>
      <c r="F1354" t="s">
        <v>290</v>
      </c>
      <c r="G1354" t="s">
        <v>11</v>
      </c>
      <c r="H1354">
        <v>78078.179999999993</v>
      </c>
      <c r="I1354">
        <v>20.39</v>
      </c>
      <c r="J1354">
        <v>2.5</v>
      </c>
      <c r="K1354">
        <v>8.0500000000000007</v>
      </c>
      <c r="L1354">
        <v>7.91</v>
      </c>
      <c r="M1354" s="2">
        <v>0.02</v>
      </c>
      <c r="N1354" s="2">
        <v>-5.2200000000000003E-2</v>
      </c>
      <c r="O1354">
        <v>2.96</v>
      </c>
      <c r="P1354">
        <v>3.2</v>
      </c>
      <c r="Q1354" s="2">
        <v>0.16009999999999999</v>
      </c>
      <c r="R1354" s="2">
        <v>5.5300000000000002E-2</v>
      </c>
      <c r="S1354" s="2">
        <v>0.1356</v>
      </c>
      <c r="T1354">
        <v>1.03</v>
      </c>
      <c r="U1354" s="1">
        <v>45856.354166666664</v>
      </c>
      <c r="V1354">
        <v>3357.92</v>
      </c>
      <c r="W1354">
        <v>165.62</v>
      </c>
      <c r="X1354">
        <v>146.59</v>
      </c>
      <c r="Y1354" s="3">
        <f>DATE(YEAR(U1354), MONTH(U1354), DAY(U1354))</f>
        <v>45856</v>
      </c>
      <c r="Z1354" t="str">
        <f>IF(TEXT(U1354, "hh:mm") = "00:00", "08:30", TEXT(U1354, "hh:mm"))</f>
        <v>08:30</v>
      </c>
      <c r="AA1354" s="3">
        <f>WORKDAY(AB1354,-1,[1]USHolidays!$B$2:$B$11)</f>
        <v>45854</v>
      </c>
      <c r="AB1354" s="3">
        <f>IF(WEEKDAY(Y1354,2)=6,Y1354-1,IF(WEEKDAY(Y1354,2)=7,Y1354-2,IF(Z1354="08:30",IF(WEEKDAY(Y1354,2)=1,Y1354-3, Y1354-1),Y1354)))</f>
        <v>45855</v>
      </c>
      <c r="AC1354" s="3">
        <f>WORKDAY(AB1354,1,[1]USHolidays!$B$2:$B$11)</f>
        <v>45856</v>
      </c>
      <c r="AD1354">
        <f>ROUND(P1354*10, 0)</f>
        <v>32</v>
      </c>
      <c r="AE1354">
        <f>ROUND(N1354*20, 0)</f>
        <v>-1</v>
      </c>
      <c r="AF1354">
        <f>ROUND(O1354, 0)</f>
        <v>3</v>
      </c>
      <c r="AG1354">
        <f>IF(J1354 = "", 999, ROUND(J1354*10, 0))</f>
        <v>25</v>
      </c>
    </row>
    <row r="1355" spans="1:33" x14ac:dyDescent="0.25">
      <c r="A1355">
        <v>690</v>
      </c>
      <c r="B1355" t="s">
        <v>402</v>
      </c>
      <c r="C1355" t="s">
        <v>401</v>
      </c>
      <c r="D1355" t="s">
        <v>17</v>
      </c>
      <c r="E1355" t="s">
        <v>29</v>
      </c>
      <c r="F1355" t="s">
        <v>28</v>
      </c>
      <c r="G1355" t="s">
        <v>11</v>
      </c>
      <c r="H1355">
        <v>7194.71</v>
      </c>
      <c r="I1355">
        <v>42.43</v>
      </c>
      <c r="J1355">
        <v>4.21</v>
      </c>
      <c r="K1355">
        <v>9.33</v>
      </c>
      <c r="L1355">
        <v>1.2</v>
      </c>
      <c r="M1355" s="2">
        <v>8.5000000000000006E-3</v>
      </c>
      <c r="N1355" s="2">
        <v>-5.4100000000000002E-2</v>
      </c>
      <c r="O1355">
        <v>5.93</v>
      </c>
      <c r="P1355">
        <v>0.36</v>
      </c>
      <c r="Q1355" s="2">
        <v>0.10780000000000001</v>
      </c>
      <c r="R1355" s="2">
        <v>0.25669999999999998</v>
      </c>
      <c r="S1355" s="2">
        <v>0.1512</v>
      </c>
      <c r="T1355">
        <v>1.05</v>
      </c>
      <c r="U1355" s="1">
        <v>45867.6875</v>
      </c>
      <c r="V1355">
        <v>817.68</v>
      </c>
      <c r="W1355">
        <v>44.43</v>
      </c>
      <c r="X1355">
        <v>42.94</v>
      </c>
      <c r="Y1355" s="3">
        <f>DATE(YEAR(U1355), MONTH(U1355), DAY(U1355))</f>
        <v>45867</v>
      </c>
      <c r="Z1355" t="str">
        <f>IF(TEXT(U1355, "hh:mm") = "00:00", "08:30", TEXT(U1355, "hh:mm"))</f>
        <v>16:30</v>
      </c>
      <c r="AA1355" s="3">
        <f>WORKDAY(AB1355,-1,[1]USHolidays!$B$2:$B$11)</f>
        <v>45866</v>
      </c>
      <c r="AB1355" s="3">
        <f>IF(WEEKDAY(Y1355,2)=6,Y1355-1,IF(WEEKDAY(Y1355,2)=7,Y1355-2,IF(Z1355="08:30",IF(WEEKDAY(Y1355,2)=1,Y1355-3, Y1355-1),Y1355)))</f>
        <v>45867</v>
      </c>
      <c r="AC1355" s="3">
        <f>WORKDAY(AB1355,1,[1]USHolidays!$B$2:$B$11)</f>
        <v>45868</v>
      </c>
      <c r="AD1355">
        <f>ROUND(P1355*10, 0)</f>
        <v>4</v>
      </c>
      <c r="AE1355">
        <f>ROUND(N1355*20, 0)</f>
        <v>-1</v>
      </c>
      <c r="AF1355">
        <f>ROUND(O1355, 0)</f>
        <v>6</v>
      </c>
      <c r="AG1355">
        <f>IF(J1355 = "", 999, ROUND(J1355*10, 0))</f>
        <v>42</v>
      </c>
    </row>
    <row r="1356" spans="1:33" x14ac:dyDescent="0.25">
      <c r="A1356">
        <v>27</v>
      </c>
      <c r="B1356" t="s">
        <v>400</v>
      </c>
      <c r="C1356" t="s">
        <v>399</v>
      </c>
      <c r="D1356" t="s">
        <v>60</v>
      </c>
      <c r="E1356" t="s">
        <v>47</v>
      </c>
      <c r="F1356" t="s">
        <v>398</v>
      </c>
      <c r="G1356" t="s">
        <v>11</v>
      </c>
      <c r="H1356">
        <v>20192.82</v>
      </c>
      <c r="K1356">
        <v>17.62</v>
      </c>
      <c r="L1356">
        <v>3.27</v>
      </c>
      <c r="N1356" s="2">
        <v>-5.7299999999999997E-2</v>
      </c>
      <c r="O1356">
        <v>4.16</v>
      </c>
      <c r="P1356">
        <v>2.04</v>
      </c>
      <c r="Q1356" s="2">
        <v>-0.1346</v>
      </c>
      <c r="R1356" s="2">
        <v>5.0799999999999998E-2</v>
      </c>
      <c r="S1356" s="2">
        <v>0.3211</v>
      </c>
      <c r="T1356">
        <v>0.89</v>
      </c>
      <c r="U1356" s="1">
        <v>45903.354166666664</v>
      </c>
      <c r="V1356">
        <v>3718.38</v>
      </c>
      <c r="W1356">
        <v>116.71</v>
      </c>
      <c r="X1356">
        <v>99</v>
      </c>
      <c r="Y1356" s="3">
        <f>DATE(YEAR(U1356), MONTH(U1356), DAY(U1356))</f>
        <v>45903</v>
      </c>
      <c r="Z1356" t="str">
        <f>IF(TEXT(U1356, "hh:mm") = "00:00", "08:30", TEXT(U1356, "hh:mm"))</f>
        <v>08:30</v>
      </c>
      <c r="AA1356" s="3">
        <f>WORKDAY(AB1356,-1,[1]USHolidays!$B$2:$B$11)</f>
        <v>45898</v>
      </c>
      <c r="AB1356" s="3">
        <f>IF(WEEKDAY(Y1356,2)=6,Y1356-1,IF(WEEKDAY(Y1356,2)=7,Y1356-2,IF(Z1356="08:30",IF(WEEKDAY(Y1356,2)=1,Y1356-3, Y1356-1),Y1356)))</f>
        <v>45902</v>
      </c>
      <c r="AC1356" s="3">
        <f>WORKDAY(AB1356,1,[1]USHolidays!$B$2:$B$11)</f>
        <v>45903</v>
      </c>
      <c r="AD1356">
        <f>ROUND(P1356*10, 0)</f>
        <v>20</v>
      </c>
      <c r="AE1356">
        <f>ROUND(N1356*20, 0)</f>
        <v>-1</v>
      </c>
      <c r="AF1356">
        <f>ROUND(O1356, 0)</f>
        <v>4</v>
      </c>
      <c r="AG1356">
        <f>IF(J1356 = "", 999, ROUND(J1356*10, 0))</f>
        <v>999</v>
      </c>
    </row>
    <row r="1357" spans="1:33" x14ac:dyDescent="0.25">
      <c r="A1357">
        <v>373</v>
      </c>
      <c r="B1357" t="s">
        <v>397</v>
      </c>
      <c r="C1357" t="s">
        <v>396</v>
      </c>
      <c r="D1357" t="s">
        <v>3</v>
      </c>
      <c r="E1357" t="s">
        <v>25</v>
      </c>
      <c r="F1357" t="s">
        <v>395</v>
      </c>
      <c r="G1357" t="s">
        <v>11</v>
      </c>
      <c r="H1357">
        <v>3468.79</v>
      </c>
      <c r="K1357">
        <v>49.72</v>
      </c>
      <c r="L1357">
        <v>21.31</v>
      </c>
      <c r="N1357" s="2">
        <v>-5.7599999999999998E-2</v>
      </c>
      <c r="O1357">
        <v>9.86</v>
      </c>
      <c r="P1357">
        <v>0.01</v>
      </c>
      <c r="Q1357" s="2">
        <v>-0.22770000000000001</v>
      </c>
      <c r="R1357" s="2">
        <v>0.2545</v>
      </c>
      <c r="S1357" s="2">
        <v>0.1298</v>
      </c>
      <c r="T1357">
        <v>0.94</v>
      </c>
      <c r="U1357" s="1">
        <v>45874.354166666664</v>
      </c>
      <c r="V1357">
        <v>239.14</v>
      </c>
      <c r="W1357">
        <v>80.2</v>
      </c>
      <c r="X1357">
        <v>82.16</v>
      </c>
      <c r="Y1357" s="3">
        <f>DATE(YEAR(U1357), MONTH(U1357), DAY(U1357))</f>
        <v>45874</v>
      </c>
      <c r="Z1357" t="str">
        <f>IF(TEXT(U1357, "hh:mm") = "00:00", "08:30", TEXT(U1357, "hh:mm"))</f>
        <v>08:30</v>
      </c>
      <c r="AA1357" s="3">
        <f>WORKDAY(AB1357,-1,[1]USHolidays!$B$2:$B$11)</f>
        <v>45870</v>
      </c>
      <c r="AB1357" s="3">
        <f>IF(WEEKDAY(Y1357,2)=6,Y1357-1,IF(WEEKDAY(Y1357,2)=7,Y1357-2,IF(Z1357="08:30",IF(WEEKDAY(Y1357,2)=1,Y1357-3, Y1357-1),Y1357)))</f>
        <v>45873</v>
      </c>
      <c r="AC1357" s="3">
        <f>WORKDAY(AB1357,1,[1]USHolidays!$B$2:$B$11)</f>
        <v>45874</v>
      </c>
      <c r="AD1357">
        <f>ROUND(P1357*10, 0)</f>
        <v>0</v>
      </c>
      <c r="AE1357">
        <f>ROUND(N1357*20, 0)</f>
        <v>-1</v>
      </c>
      <c r="AF1357">
        <f>ROUND(O1357, 0)</f>
        <v>10</v>
      </c>
      <c r="AG1357">
        <f>IF(J1357 = "", 999, ROUND(J1357*10, 0))</f>
        <v>999</v>
      </c>
    </row>
    <row r="1358" spans="1:33" x14ac:dyDescent="0.25">
      <c r="A1358">
        <v>391</v>
      </c>
      <c r="B1358" t="s">
        <v>394</v>
      </c>
      <c r="C1358" t="s">
        <v>393</v>
      </c>
      <c r="D1358" t="s">
        <v>3</v>
      </c>
      <c r="E1358" t="s">
        <v>25</v>
      </c>
      <c r="F1358" t="s">
        <v>63</v>
      </c>
      <c r="G1358" t="s">
        <v>11</v>
      </c>
      <c r="H1358">
        <v>7211.69</v>
      </c>
      <c r="I1358">
        <v>25.51</v>
      </c>
      <c r="J1358">
        <v>0.46</v>
      </c>
      <c r="K1358">
        <v>5.34</v>
      </c>
      <c r="L1358">
        <v>6.34</v>
      </c>
      <c r="N1358" s="2">
        <v>-5.7799999999999997E-2</v>
      </c>
      <c r="O1358">
        <v>5.07</v>
      </c>
      <c r="P1358">
        <v>3.27</v>
      </c>
      <c r="Q1358" s="2">
        <v>1.9699999999999999E-2</v>
      </c>
      <c r="R1358" s="2">
        <v>-0.20710000000000001</v>
      </c>
      <c r="S1358" s="2">
        <v>-9.8299999999999998E-2</v>
      </c>
      <c r="T1358">
        <v>2</v>
      </c>
      <c r="U1358" s="1">
        <v>45873.6875</v>
      </c>
      <c r="V1358">
        <v>2340.7600000000002</v>
      </c>
      <c r="W1358">
        <v>46.25</v>
      </c>
      <c r="X1358">
        <v>31.2</v>
      </c>
      <c r="Y1358" s="3">
        <f>DATE(YEAR(U1358), MONTH(U1358), DAY(U1358))</f>
        <v>45873</v>
      </c>
      <c r="Z1358" t="str">
        <f>IF(TEXT(U1358, "hh:mm") = "00:00", "08:30", TEXT(U1358, "hh:mm"))</f>
        <v>16:30</v>
      </c>
      <c r="AA1358" s="3">
        <f>WORKDAY(AB1358,-1,[1]USHolidays!$B$2:$B$11)</f>
        <v>45870</v>
      </c>
      <c r="AB1358" s="3">
        <f>IF(WEEKDAY(Y1358,2)=6,Y1358-1,IF(WEEKDAY(Y1358,2)=7,Y1358-2,IF(Z1358="08:30",IF(WEEKDAY(Y1358,2)=1,Y1358-3, Y1358-1),Y1358)))</f>
        <v>45873</v>
      </c>
      <c r="AC1358" s="3">
        <f>WORKDAY(AB1358,1,[1]USHolidays!$B$2:$B$11)</f>
        <v>45874</v>
      </c>
      <c r="AD1358">
        <f>ROUND(P1358*10, 0)</f>
        <v>33</v>
      </c>
      <c r="AE1358">
        <f>ROUND(N1358*20, 0)</f>
        <v>-1</v>
      </c>
      <c r="AF1358">
        <f>ROUND(O1358, 0)</f>
        <v>5</v>
      </c>
      <c r="AG1358">
        <f>IF(J1358 = "", 999, ROUND(J1358*10, 0))</f>
        <v>5</v>
      </c>
    </row>
    <row r="1359" spans="1:33" x14ac:dyDescent="0.25">
      <c r="A1359">
        <v>551</v>
      </c>
      <c r="B1359" t="s">
        <v>392</v>
      </c>
      <c r="C1359" t="s">
        <v>391</v>
      </c>
      <c r="D1359" t="s">
        <v>17</v>
      </c>
      <c r="E1359" t="s">
        <v>94</v>
      </c>
      <c r="F1359" t="s">
        <v>390</v>
      </c>
      <c r="G1359" t="s">
        <v>11</v>
      </c>
      <c r="H1359">
        <v>4381.43</v>
      </c>
      <c r="K1359">
        <v>50.26</v>
      </c>
      <c r="L1359">
        <v>4.51</v>
      </c>
      <c r="M1359" s="2">
        <v>5.3600000000000002E-2</v>
      </c>
      <c r="N1359" s="2">
        <v>-5.79E-2</v>
      </c>
      <c r="O1359">
        <v>7.64</v>
      </c>
      <c r="P1359">
        <v>1.53</v>
      </c>
      <c r="Q1359" s="2">
        <v>-3.8600000000000002E-2</v>
      </c>
      <c r="R1359" s="2">
        <v>8.7800000000000003E-2</v>
      </c>
      <c r="S1359" s="2">
        <v>-0.1515</v>
      </c>
      <c r="T1359">
        <v>1.69</v>
      </c>
      <c r="U1359" s="1">
        <v>45854.6875</v>
      </c>
      <c r="V1359">
        <v>998.27</v>
      </c>
      <c r="W1359">
        <v>64.12</v>
      </c>
      <c r="X1359">
        <v>57.63</v>
      </c>
      <c r="Y1359" s="3">
        <f>DATE(YEAR(U1359), MONTH(U1359), DAY(U1359))</f>
        <v>45854</v>
      </c>
      <c r="Z1359" t="str">
        <f>IF(TEXT(U1359, "hh:mm") = "00:00", "08:30", TEXT(U1359, "hh:mm"))</f>
        <v>16:30</v>
      </c>
      <c r="AA1359" s="3">
        <f>WORKDAY(AB1359,-1,[1]USHolidays!$B$2:$B$11)</f>
        <v>45853</v>
      </c>
      <c r="AB1359" s="3">
        <f>IF(WEEKDAY(Y1359,2)=6,Y1359-1,IF(WEEKDAY(Y1359,2)=7,Y1359-2,IF(Z1359="08:30",IF(WEEKDAY(Y1359,2)=1,Y1359-3, Y1359-1),Y1359)))</f>
        <v>45854</v>
      </c>
      <c r="AC1359" s="3">
        <f>WORKDAY(AB1359,1,[1]USHolidays!$B$2:$B$11)</f>
        <v>45855</v>
      </c>
      <c r="AD1359">
        <f>ROUND(P1359*10, 0)</f>
        <v>15</v>
      </c>
      <c r="AE1359">
        <f>ROUND(N1359*20, 0)</f>
        <v>-1</v>
      </c>
      <c r="AF1359">
        <f>ROUND(O1359, 0)</f>
        <v>8</v>
      </c>
      <c r="AG1359">
        <f>IF(J1359 = "", 999, ROUND(J1359*10, 0))</f>
        <v>999</v>
      </c>
    </row>
    <row r="1360" spans="1:33" x14ac:dyDescent="0.25">
      <c r="A1360">
        <v>325</v>
      </c>
      <c r="B1360" t="s">
        <v>389</v>
      </c>
      <c r="C1360" t="s">
        <v>388</v>
      </c>
      <c r="D1360" t="s">
        <v>359</v>
      </c>
      <c r="E1360" t="s">
        <v>25</v>
      </c>
      <c r="F1360" t="s">
        <v>208</v>
      </c>
      <c r="G1360" t="s">
        <v>11</v>
      </c>
      <c r="H1360">
        <v>88546.71</v>
      </c>
      <c r="K1360">
        <v>22.36</v>
      </c>
      <c r="L1360">
        <v>4.84</v>
      </c>
      <c r="M1360" s="2">
        <v>1.9E-3</v>
      </c>
      <c r="N1360" s="2">
        <v>-5.8999999999999997E-2</v>
      </c>
      <c r="O1360">
        <v>1.51</v>
      </c>
      <c r="P1360">
        <v>0.52</v>
      </c>
      <c r="Q1360" s="2">
        <v>-0.38640000000000002</v>
      </c>
      <c r="R1360" s="2">
        <v>6.4999999999999997E-3</v>
      </c>
      <c r="S1360" s="2">
        <v>8.9999999999999993E-3</v>
      </c>
      <c r="T1360">
        <v>1.22</v>
      </c>
      <c r="U1360" s="1">
        <v>45862.6875</v>
      </c>
      <c r="V1360">
        <v>80689.16</v>
      </c>
      <c r="W1360">
        <v>22.02</v>
      </c>
      <c r="X1360">
        <v>20.23</v>
      </c>
      <c r="Y1360" s="3">
        <f>DATE(YEAR(U1360), MONTH(U1360), DAY(U1360))</f>
        <v>45862</v>
      </c>
      <c r="Z1360" t="str">
        <f>IF(TEXT(U1360, "hh:mm") = "00:00", "08:30", TEXT(U1360, "hh:mm"))</f>
        <v>16:30</v>
      </c>
      <c r="AA1360" s="3">
        <f>WORKDAY(AB1360,-1,[1]USHolidays!$B$2:$B$11)</f>
        <v>45861</v>
      </c>
      <c r="AB1360" s="3">
        <f>IF(WEEKDAY(Y1360,2)=6,Y1360-1,IF(WEEKDAY(Y1360,2)=7,Y1360-2,IF(Z1360="08:30",IF(WEEKDAY(Y1360,2)=1,Y1360-3, Y1360-1),Y1360)))</f>
        <v>45862</v>
      </c>
      <c r="AC1360" s="3">
        <f>WORKDAY(AB1360,1,[1]USHolidays!$B$2:$B$11)</f>
        <v>45863</v>
      </c>
      <c r="AD1360">
        <f>ROUND(P1360*10, 0)</f>
        <v>5</v>
      </c>
      <c r="AE1360">
        <f>ROUND(N1360*20, 0)</f>
        <v>-1</v>
      </c>
      <c r="AF1360">
        <f>ROUND(O1360, 0)</f>
        <v>2</v>
      </c>
      <c r="AG1360">
        <f>IF(J1360 = "", 999, ROUND(J1360*10, 0))</f>
        <v>999</v>
      </c>
    </row>
    <row r="1361" spans="1:33" x14ac:dyDescent="0.25">
      <c r="A1361">
        <v>584</v>
      </c>
      <c r="B1361" t="s">
        <v>387</v>
      </c>
      <c r="C1361" t="s">
        <v>386</v>
      </c>
      <c r="D1361" t="s">
        <v>3</v>
      </c>
      <c r="E1361" t="s">
        <v>88</v>
      </c>
      <c r="F1361" t="s">
        <v>385</v>
      </c>
      <c r="G1361" t="s">
        <v>56</v>
      </c>
      <c r="H1361">
        <v>15708.36</v>
      </c>
      <c r="I1361">
        <v>119.71</v>
      </c>
      <c r="K1361">
        <v>35.86</v>
      </c>
      <c r="L1361">
        <v>7.15</v>
      </c>
      <c r="M1361" s="2">
        <v>1.14E-2</v>
      </c>
      <c r="N1361" s="2">
        <v>-5.9499999999999997E-2</v>
      </c>
      <c r="O1361">
        <v>3.91</v>
      </c>
      <c r="P1361">
        <v>0.39</v>
      </c>
      <c r="Q1361" s="2">
        <v>1.6899999999999998E-2</v>
      </c>
      <c r="R1361" s="2">
        <v>-8.7999999999999995E-2</v>
      </c>
      <c r="S1361" s="2">
        <v>-0.20730000000000001</v>
      </c>
      <c r="T1361">
        <v>0.81</v>
      </c>
      <c r="U1361" s="1">
        <v>45862.354166666664</v>
      </c>
      <c r="V1361">
        <v>3981.45</v>
      </c>
      <c r="W1361">
        <v>43.87</v>
      </c>
      <c r="X1361">
        <v>32.130000000000003</v>
      </c>
      <c r="Y1361" s="3">
        <f>DATE(YEAR(U1361), MONTH(U1361), DAY(U1361))</f>
        <v>45862</v>
      </c>
      <c r="Z1361" t="str">
        <f>IF(TEXT(U1361, "hh:mm") = "00:00", "08:30", TEXT(U1361, "hh:mm"))</f>
        <v>08:30</v>
      </c>
      <c r="AA1361" s="3">
        <f>WORKDAY(AB1361,-1,[1]USHolidays!$B$2:$B$11)</f>
        <v>45860</v>
      </c>
      <c r="AB1361" s="3">
        <f>IF(WEEKDAY(Y1361,2)=6,Y1361-1,IF(WEEKDAY(Y1361,2)=7,Y1361-2,IF(Z1361="08:30",IF(WEEKDAY(Y1361,2)=1,Y1361-3, Y1361-1),Y1361)))</f>
        <v>45861</v>
      </c>
      <c r="AC1361" s="3">
        <f>WORKDAY(AB1361,1,[1]USHolidays!$B$2:$B$11)</f>
        <v>45862</v>
      </c>
      <c r="AD1361">
        <f>ROUND(P1361*10, 0)</f>
        <v>4</v>
      </c>
      <c r="AE1361">
        <f>ROUND(N1361*20, 0)</f>
        <v>-1</v>
      </c>
      <c r="AF1361">
        <f>ROUND(O1361, 0)</f>
        <v>4</v>
      </c>
      <c r="AG1361">
        <f>IF(J1361 = "", 999, ROUND(J1361*10, 0))</f>
        <v>999</v>
      </c>
    </row>
    <row r="1362" spans="1:33" x14ac:dyDescent="0.25">
      <c r="A1362">
        <v>258</v>
      </c>
      <c r="B1362" t="s">
        <v>384</v>
      </c>
      <c r="C1362" t="s">
        <v>383</v>
      </c>
      <c r="D1362" t="s">
        <v>3</v>
      </c>
      <c r="E1362" t="s">
        <v>233</v>
      </c>
      <c r="F1362" t="s">
        <v>293</v>
      </c>
      <c r="G1362" t="s">
        <v>11</v>
      </c>
      <c r="H1362">
        <v>9098.91</v>
      </c>
      <c r="K1362">
        <v>19.02</v>
      </c>
      <c r="L1362">
        <v>2.02</v>
      </c>
      <c r="N1362" s="2">
        <v>-6.0400000000000002E-2</v>
      </c>
      <c r="O1362">
        <v>1.79</v>
      </c>
      <c r="P1362">
        <v>2.4900000000000002</v>
      </c>
      <c r="Q1362" s="2">
        <v>-6.4000000000000001E-2</v>
      </c>
      <c r="R1362" s="2">
        <v>2.8E-3</v>
      </c>
      <c r="S1362" s="2">
        <v>4.7600000000000003E-2</v>
      </c>
      <c r="T1362">
        <v>0.95</v>
      </c>
      <c r="U1362" s="1">
        <v>45867.6875</v>
      </c>
      <c r="V1362">
        <v>3057.76</v>
      </c>
      <c r="W1362">
        <v>38.5</v>
      </c>
      <c r="X1362">
        <v>36.35</v>
      </c>
      <c r="Y1362" s="3">
        <f>DATE(YEAR(U1362), MONTH(U1362), DAY(U1362))</f>
        <v>45867</v>
      </c>
      <c r="Z1362" t="str">
        <f>IF(TEXT(U1362, "hh:mm") = "00:00", "08:30", TEXT(U1362, "hh:mm"))</f>
        <v>16:30</v>
      </c>
      <c r="AA1362" s="3">
        <f>WORKDAY(AB1362,-1,[1]USHolidays!$B$2:$B$11)</f>
        <v>45866</v>
      </c>
      <c r="AB1362" s="3">
        <f>IF(WEEKDAY(Y1362,2)=6,Y1362-1,IF(WEEKDAY(Y1362,2)=7,Y1362-2,IF(Z1362="08:30",IF(WEEKDAY(Y1362,2)=1,Y1362-3, Y1362-1),Y1362)))</f>
        <v>45867</v>
      </c>
      <c r="AC1362" s="3">
        <f>WORKDAY(AB1362,1,[1]USHolidays!$B$2:$B$11)</f>
        <v>45868</v>
      </c>
      <c r="AD1362">
        <f>ROUND(P1362*10, 0)</f>
        <v>25</v>
      </c>
      <c r="AE1362">
        <f>ROUND(N1362*20, 0)</f>
        <v>-1</v>
      </c>
      <c r="AF1362">
        <f>ROUND(O1362, 0)</f>
        <v>2</v>
      </c>
      <c r="AG1362">
        <f>IF(J1362 = "", 999, ROUND(J1362*10, 0))</f>
        <v>999</v>
      </c>
    </row>
    <row r="1363" spans="1:33" x14ac:dyDescent="0.25">
      <c r="A1363">
        <v>84</v>
      </c>
      <c r="B1363" t="s">
        <v>382</v>
      </c>
      <c r="C1363" t="s">
        <v>381</v>
      </c>
      <c r="D1363" t="s">
        <v>359</v>
      </c>
      <c r="E1363" t="s">
        <v>8</v>
      </c>
      <c r="F1363" t="s">
        <v>342</v>
      </c>
      <c r="G1363" t="s">
        <v>11</v>
      </c>
      <c r="H1363">
        <v>19385.63</v>
      </c>
      <c r="I1363">
        <v>13.07</v>
      </c>
      <c r="K1363">
        <v>115.9</v>
      </c>
      <c r="L1363">
        <v>17.73</v>
      </c>
      <c r="N1363" s="2">
        <v>-6.13E-2</v>
      </c>
      <c r="O1363">
        <v>2.69</v>
      </c>
      <c r="P1363">
        <v>0.39</v>
      </c>
      <c r="Q1363" s="2">
        <v>0.1573</v>
      </c>
      <c r="R1363" s="2">
        <v>9.2700000000000005E-2</v>
      </c>
      <c r="S1363" s="2">
        <v>-0.1348</v>
      </c>
      <c r="T1363">
        <v>0.13</v>
      </c>
      <c r="U1363" s="1">
        <v>45869.354166666664</v>
      </c>
      <c r="V1363">
        <v>1449.96</v>
      </c>
      <c r="W1363">
        <v>169.48</v>
      </c>
      <c r="X1363">
        <v>132.30000000000001</v>
      </c>
      <c r="Y1363" s="3">
        <f>DATE(YEAR(U1363), MONTH(U1363), DAY(U1363))</f>
        <v>45869</v>
      </c>
      <c r="Z1363" t="str">
        <f>IF(TEXT(U1363, "hh:mm") = "00:00", "08:30", TEXT(U1363, "hh:mm"))</f>
        <v>08:30</v>
      </c>
      <c r="AA1363" s="3">
        <f>WORKDAY(AB1363,-1,[1]USHolidays!$B$2:$B$11)</f>
        <v>45867</v>
      </c>
      <c r="AB1363" s="3">
        <f>IF(WEEKDAY(Y1363,2)=6,Y1363-1,IF(WEEKDAY(Y1363,2)=7,Y1363-2,IF(Z1363="08:30",IF(WEEKDAY(Y1363,2)=1,Y1363-3, Y1363-1),Y1363)))</f>
        <v>45868</v>
      </c>
      <c r="AC1363" s="3">
        <f>WORKDAY(AB1363,1,[1]USHolidays!$B$2:$B$11)</f>
        <v>45869</v>
      </c>
      <c r="AD1363">
        <f>ROUND(P1363*10, 0)</f>
        <v>4</v>
      </c>
      <c r="AE1363">
        <f>ROUND(N1363*20, 0)</f>
        <v>-1</v>
      </c>
      <c r="AF1363">
        <f>ROUND(O1363, 0)</f>
        <v>3</v>
      </c>
      <c r="AG1363">
        <f>IF(J1363 = "", 999, ROUND(J1363*10, 0))</f>
        <v>999</v>
      </c>
    </row>
    <row r="1364" spans="1:33" x14ac:dyDescent="0.25">
      <c r="A1364">
        <v>100</v>
      </c>
      <c r="B1364" t="s">
        <v>380</v>
      </c>
      <c r="C1364" t="s">
        <v>379</v>
      </c>
      <c r="D1364" t="s">
        <v>3</v>
      </c>
      <c r="E1364" t="s">
        <v>119</v>
      </c>
      <c r="F1364" t="s">
        <v>118</v>
      </c>
      <c r="G1364" t="s">
        <v>11</v>
      </c>
      <c r="H1364">
        <v>2691.3</v>
      </c>
      <c r="I1364">
        <v>5.09</v>
      </c>
      <c r="J1364">
        <v>1.1299999999999999</v>
      </c>
      <c r="K1364">
        <v>99.31</v>
      </c>
      <c r="N1364" s="2">
        <v>-6.3399999999999998E-2</v>
      </c>
      <c r="O1364">
        <v>3.14</v>
      </c>
      <c r="P1364">
        <v>0.56000000000000005</v>
      </c>
      <c r="Q1364" s="2">
        <v>8.6699999999999999E-2</v>
      </c>
      <c r="R1364" s="2">
        <v>-0.19869999999999999</v>
      </c>
      <c r="S1364" s="2">
        <v>-1.9800000000000002E-2</v>
      </c>
      <c r="T1364">
        <v>0.88</v>
      </c>
      <c r="U1364" s="1">
        <v>45876.6875</v>
      </c>
      <c r="V1364">
        <v>819.04</v>
      </c>
      <c r="W1364">
        <v>57.4</v>
      </c>
      <c r="X1364">
        <v>47.09</v>
      </c>
      <c r="Y1364" s="3">
        <f>DATE(YEAR(U1364), MONTH(U1364), DAY(U1364))</f>
        <v>45876</v>
      </c>
      <c r="Z1364" t="str">
        <f>IF(TEXT(U1364, "hh:mm") = "00:00", "08:30", TEXT(U1364, "hh:mm"))</f>
        <v>16:30</v>
      </c>
      <c r="AA1364" s="3">
        <f>WORKDAY(AB1364,-1,[1]USHolidays!$B$2:$B$11)</f>
        <v>45875</v>
      </c>
      <c r="AB1364" s="3">
        <f>IF(WEEKDAY(Y1364,2)=6,Y1364-1,IF(WEEKDAY(Y1364,2)=7,Y1364-2,IF(Z1364="08:30",IF(WEEKDAY(Y1364,2)=1,Y1364-3, Y1364-1),Y1364)))</f>
        <v>45876</v>
      </c>
      <c r="AC1364" s="3">
        <f>WORKDAY(AB1364,1,[1]USHolidays!$B$2:$B$11)</f>
        <v>45877</v>
      </c>
      <c r="AD1364">
        <f>ROUND(P1364*10, 0)</f>
        <v>6</v>
      </c>
      <c r="AE1364">
        <f>ROUND(N1364*20, 0)</f>
        <v>-1</v>
      </c>
      <c r="AF1364">
        <f>ROUND(O1364, 0)</f>
        <v>3</v>
      </c>
      <c r="AG1364">
        <f>IF(J1364 = "", 999, ROUND(J1364*10, 0))</f>
        <v>11</v>
      </c>
    </row>
    <row r="1365" spans="1:33" x14ac:dyDescent="0.25">
      <c r="A1365">
        <v>167</v>
      </c>
      <c r="B1365" t="s">
        <v>378</v>
      </c>
      <c r="C1365" t="s">
        <v>377</v>
      </c>
      <c r="D1365" t="s">
        <v>3</v>
      </c>
      <c r="E1365" t="s">
        <v>29</v>
      </c>
      <c r="F1365" t="s">
        <v>376</v>
      </c>
      <c r="G1365" t="s">
        <v>114</v>
      </c>
      <c r="H1365">
        <v>15472.65</v>
      </c>
      <c r="I1365">
        <v>18.82</v>
      </c>
      <c r="J1365">
        <v>209.14</v>
      </c>
      <c r="K1365">
        <v>6.17</v>
      </c>
      <c r="L1365">
        <v>2.52</v>
      </c>
      <c r="M1365" s="2">
        <v>2.1600000000000001E-2</v>
      </c>
      <c r="N1365" s="2">
        <v>-6.7100000000000007E-2</v>
      </c>
      <c r="O1365">
        <v>2.77</v>
      </c>
      <c r="P1365">
        <v>3.59</v>
      </c>
      <c r="Q1365" s="2">
        <v>4.5499999999999999E-2</v>
      </c>
      <c r="R1365" s="2">
        <v>-4.5499999999999999E-2</v>
      </c>
      <c r="S1365" s="2">
        <v>9.1800000000000007E-2</v>
      </c>
      <c r="T1365">
        <v>1.53</v>
      </c>
      <c r="U1365" s="1">
        <v>45870.354166666664</v>
      </c>
      <c r="V1365">
        <v>18664.39</v>
      </c>
      <c r="W1365">
        <v>14.69</v>
      </c>
      <c r="X1365">
        <v>12.37</v>
      </c>
      <c r="Y1365" s="3">
        <f>DATE(YEAR(U1365), MONTH(U1365), DAY(U1365))</f>
        <v>45870</v>
      </c>
      <c r="Z1365" t="str">
        <f>IF(TEXT(U1365, "hh:mm") = "00:00", "08:30", TEXT(U1365, "hh:mm"))</f>
        <v>08:30</v>
      </c>
      <c r="AA1365" s="3">
        <f>WORKDAY(AB1365,-1,[1]USHolidays!$B$2:$B$11)</f>
        <v>45868</v>
      </c>
      <c r="AB1365" s="3">
        <f>IF(WEEKDAY(Y1365,2)=6,Y1365-1,IF(WEEKDAY(Y1365,2)=7,Y1365-2,IF(Z1365="08:30",IF(WEEKDAY(Y1365,2)=1,Y1365-3, Y1365-1),Y1365)))</f>
        <v>45869</v>
      </c>
      <c r="AC1365" s="3">
        <f>WORKDAY(AB1365,1,[1]USHolidays!$B$2:$B$11)</f>
        <v>45870</v>
      </c>
      <c r="AD1365">
        <f>ROUND(P1365*10, 0)</f>
        <v>36</v>
      </c>
      <c r="AE1365">
        <f>ROUND(N1365*20, 0)</f>
        <v>-1</v>
      </c>
      <c r="AF1365">
        <f>ROUND(O1365, 0)</f>
        <v>3</v>
      </c>
      <c r="AG1365">
        <f>IF(J1365 = "", 999, ROUND(J1365*10, 0))</f>
        <v>2091</v>
      </c>
    </row>
    <row r="1366" spans="1:33" x14ac:dyDescent="0.25">
      <c r="A1366">
        <v>649</v>
      </c>
      <c r="B1366" t="s">
        <v>375</v>
      </c>
      <c r="C1366" t="s">
        <v>374</v>
      </c>
      <c r="D1366" t="s">
        <v>17</v>
      </c>
      <c r="E1366" t="s">
        <v>25</v>
      </c>
      <c r="F1366" t="s">
        <v>208</v>
      </c>
      <c r="G1366" t="s">
        <v>11</v>
      </c>
      <c r="H1366">
        <v>4762.1499999999996</v>
      </c>
      <c r="K1366">
        <v>32.340000000000003</v>
      </c>
      <c r="L1366">
        <v>12.66</v>
      </c>
      <c r="N1366" s="2">
        <v>-6.9500000000000006E-2</v>
      </c>
      <c r="O1366">
        <v>3.46</v>
      </c>
      <c r="P1366">
        <v>0</v>
      </c>
      <c r="Q1366" s="2">
        <v>-0.14879999999999999</v>
      </c>
      <c r="R1366" s="2">
        <v>0.1822</v>
      </c>
      <c r="S1366" s="2">
        <v>0.16819999999999999</v>
      </c>
      <c r="T1366">
        <v>1.52</v>
      </c>
      <c r="U1366" s="1">
        <v>45874.354166666664</v>
      </c>
      <c r="V1366">
        <v>399.62</v>
      </c>
      <c r="W1366">
        <v>150.44</v>
      </c>
      <c r="X1366">
        <v>145.12</v>
      </c>
      <c r="Y1366" s="3">
        <f>DATE(YEAR(U1366), MONTH(U1366), DAY(U1366))</f>
        <v>45874</v>
      </c>
      <c r="Z1366" t="str">
        <f>IF(TEXT(U1366, "hh:mm") = "00:00", "08:30", TEXT(U1366, "hh:mm"))</f>
        <v>08:30</v>
      </c>
      <c r="AA1366" s="3">
        <f>WORKDAY(AB1366,-1,[1]USHolidays!$B$2:$B$11)</f>
        <v>45870</v>
      </c>
      <c r="AB1366" s="3">
        <f>IF(WEEKDAY(Y1366,2)=6,Y1366-1,IF(WEEKDAY(Y1366,2)=7,Y1366-2,IF(Z1366="08:30",IF(WEEKDAY(Y1366,2)=1,Y1366-3, Y1366-1),Y1366)))</f>
        <v>45873</v>
      </c>
      <c r="AC1366" s="3">
        <f>WORKDAY(AB1366,1,[1]USHolidays!$B$2:$B$11)</f>
        <v>45874</v>
      </c>
      <c r="AD1366">
        <f>ROUND(P1366*10, 0)</f>
        <v>0</v>
      </c>
      <c r="AE1366">
        <f>ROUND(N1366*20, 0)</f>
        <v>-1</v>
      </c>
      <c r="AF1366">
        <f>ROUND(O1366, 0)</f>
        <v>3</v>
      </c>
      <c r="AG1366">
        <f>IF(J1366 = "", 999, ROUND(J1366*10, 0))</f>
        <v>999</v>
      </c>
    </row>
    <row r="1367" spans="1:33" x14ac:dyDescent="0.25">
      <c r="A1367">
        <v>149</v>
      </c>
      <c r="B1367" t="s">
        <v>373</v>
      </c>
      <c r="C1367" t="s">
        <v>372</v>
      </c>
      <c r="D1367" t="s">
        <v>3</v>
      </c>
      <c r="E1367" t="s">
        <v>29</v>
      </c>
      <c r="F1367" t="s">
        <v>163</v>
      </c>
      <c r="G1367" t="s">
        <v>11</v>
      </c>
      <c r="H1367">
        <v>11266.21</v>
      </c>
      <c r="I1367">
        <v>36.26</v>
      </c>
      <c r="J1367">
        <v>2.42</v>
      </c>
      <c r="K1367">
        <v>30.56</v>
      </c>
      <c r="L1367">
        <v>5.78</v>
      </c>
      <c r="M1367" s="2">
        <v>4.7000000000000002E-3</v>
      </c>
      <c r="N1367" s="2">
        <v>-7.0699999999999999E-2</v>
      </c>
      <c r="O1367">
        <v>2.2599999999999998</v>
      </c>
      <c r="P1367">
        <v>0.02</v>
      </c>
      <c r="Q1367" s="2">
        <v>0.1389</v>
      </c>
      <c r="R1367" s="2">
        <v>0.23330000000000001</v>
      </c>
      <c r="S1367" s="2">
        <v>0.29110000000000003</v>
      </c>
      <c r="T1367">
        <v>1.26</v>
      </c>
      <c r="U1367" s="1">
        <v>45866.6875</v>
      </c>
      <c r="V1367">
        <v>291.02</v>
      </c>
      <c r="W1367">
        <v>214.29</v>
      </c>
      <c r="X1367">
        <v>195.93</v>
      </c>
      <c r="Y1367" s="3">
        <f>DATE(YEAR(U1367), MONTH(U1367), DAY(U1367))</f>
        <v>45866</v>
      </c>
      <c r="Z1367" t="str">
        <f>IF(TEXT(U1367, "hh:mm") = "00:00", "08:30", TEXT(U1367, "hh:mm"))</f>
        <v>16:30</v>
      </c>
      <c r="AA1367" s="3">
        <f>WORKDAY(AB1367,-1,[1]USHolidays!$B$2:$B$11)</f>
        <v>45863</v>
      </c>
      <c r="AB1367" s="3">
        <f>IF(WEEKDAY(Y1367,2)=6,Y1367-1,IF(WEEKDAY(Y1367,2)=7,Y1367-2,IF(Z1367="08:30",IF(WEEKDAY(Y1367,2)=1,Y1367-3, Y1367-1),Y1367)))</f>
        <v>45866</v>
      </c>
      <c r="AC1367" s="3">
        <f>WORKDAY(AB1367,1,[1]USHolidays!$B$2:$B$11)</f>
        <v>45867</v>
      </c>
      <c r="AD1367">
        <f>ROUND(P1367*10, 0)</f>
        <v>0</v>
      </c>
      <c r="AE1367">
        <f>ROUND(N1367*20, 0)</f>
        <v>-1</v>
      </c>
      <c r="AF1367">
        <f>ROUND(O1367, 0)</f>
        <v>2</v>
      </c>
      <c r="AG1367">
        <f>IF(J1367 = "", 999, ROUND(J1367*10, 0))</f>
        <v>24</v>
      </c>
    </row>
    <row r="1368" spans="1:33" x14ac:dyDescent="0.25">
      <c r="A1368">
        <v>208</v>
      </c>
      <c r="B1368" t="s">
        <v>371</v>
      </c>
      <c r="C1368" t="s">
        <v>370</v>
      </c>
      <c r="D1368" t="s">
        <v>17</v>
      </c>
      <c r="E1368" t="s">
        <v>8</v>
      </c>
      <c r="F1368" t="s">
        <v>7</v>
      </c>
      <c r="G1368" t="s">
        <v>11</v>
      </c>
      <c r="H1368">
        <v>4587.6499999999996</v>
      </c>
      <c r="K1368">
        <v>-3.08</v>
      </c>
      <c r="L1368">
        <v>7.19</v>
      </c>
      <c r="N1368" s="2">
        <v>-7.22E-2</v>
      </c>
      <c r="O1368">
        <v>10.84</v>
      </c>
      <c r="P1368">
        <v>0</v>
      </c>
      <c r="Q1368" s="2">
        <v>-7.0716999999999999</v>
      </c>
      <c r="R1368" s="2">
        <v>0.25769999999999998</v>
      </c>
      <c r="S1368" s="2">
        <v>-0.18490000000000001</v>
      </c>
      <c r="T1368">
        <v>0.63</v>
      </c>
      <c r="U1368" s="1">
        <v>45876.6875</v>
      </c>
      <c r="V1368">
        <v>1431.85</v>
      </c>
      <c r="W1368">
        <v>71.05</v>
      </c>
      <c r="X1368">
        <v>38.340000000000003</v>
      </c>
      <c r="Y1368" s="3">
        <f>DATE(YEAR(U1368), MONTH(U1368), DAY(U1368))</f>
        <v>45876</v>
      </c>
      <c r="Z1368" t="str">
        <f>IF(TEXT(U1368, "hh:mm") = "00:00", "08:30", TEXT(U1368, "hh:mm"))</f>
        <v>16:30</v>
      </c>
      <c r="AA1368" s="3">
        <f>WORKDAY(AB1368,-1,[1]USHolidays!$B$2:$B$11)</f>
        <v>45875</v>
      </c>
      <c r="AB1368" s="3">
        <f>IF(WEEKDAY(Y1368,2)=6,Y1368-1,IF(WEEKDAY(Y1368,2)=7,Y1368-2,IF(Z1368="08:30",IF(WEEKDAY(Y1368,2)=1,Y1368-3, Y1368-1),Y1368)))</f>
        <v>45876</v>
      </c>
      <c r="AC1368" s="3">
        <f>WORKDAY(AB1368,1,[1]USHolidays!$B$2:$B$11)</f>
        <v>45877</v>
      </c>
      <c r="AD1368">
        <f>ROUND(P1368*10, 0)</f>
        <v>0</v>
      </c>
      <c r="AE1368">
        <f>ROUND(N1368*20, 0)</f>
        <v>-1</v>
      </c>
      <c r="AF1368">
        <f>ROUND(O1368, 0)</f>
        <v>11</v>
      </c>
      <c r="AG1368">
        <f>IF(J1368 = "", 999, ROUND(J1368*10, 0))</f>
        <v>999</v>
      </c>
    </row>
    <row r="1369" spans="1:33" x14ac:dyDescent="0.25">
      <c r="A1369">
        <v>582</v>
      </c>
      <c r="B1369" t="s">
        <v>369</v>
      </c>
      <c r="C1369" t="s">
        <v>368</v>
      </c>
      <c r="D1369" t="s">
        <v>3</v>
      </c>
      <c r="E1369" t="s">
        <v>47</v>
      </c>
      <c r="F1369" t="s">
        <v>367</v>
      </c>
      <c r="G1369" t="s">
        <v>225</v>
      </c>
      <c r="H1369">
        <v>5166.24</v>
      </c>
      <c r="I1369">
        <v>81.59</v>
      </c>
      <c r="K1369">
        <v>8.17</v>
      </c>
      <c r="L1369">
        <v>8.26</v>
      </c>
      <c r="N1369" s="2">
        <v>-7.22E-2</v>
      </c>
      <c r="O1369">
        <v>4.88</v>
      </c>
      <c r="P1369">
        <v>0.09</v>
      </c>
      <c r="Q1369" s="2">
        <v>3.7600000000000001E-2</v>
      </c>
      <c r="R1369" s="2">
        <v>0.28110000000000002</v>
      </c>
      <c r="S1369" s="2">
        <v>0.1188</v>
      </c>
      <c r="T1369">
        <v>0.06</v>
      </c>
      <c r="U1369" s="1">
        <v>45869.354166666664</v>
      </c>
      <c r="V1369">
        <v>6154.12</v>
      </c>
      <c r="W1369">
        <v>12.43</v>
      </c>
      <c r="X1369">
        <v>11.21</v>
      </c>
      <c r="Y1369" s="3">
        <f>DATE(YEAR(U1369), MONTH(U1369), DAY(U1369))</f>
        <v>45869</v>
      </c>
      <c r="Z1369" t="str">
        <f>IF(TEXT(U1369, "hh:mm") = "00:00", "08:30", TEXT(U1369, "hh:mm"))</f>
        <v>08:30</v>
      </c>
      <c r="AA1369" s="3">
        <f>WORKDAY(AB1369,-1,[1]USHolidays!$B$2:$B$11)</f>
        <v>45867</v>
      </c>
      <c r="AB1369" s="3">
        <f>IF(WEEKDAY(Y1369,2)=6,Y1369-1,IF(WEEKDAY(Y1369,2)=7,Y1369-2,IF(Z1369="08:30",IF(WEEKDAY(Y1369,2)=1,Y1369-3, Y1369-1),Y1369)))</f>
        <v>45868</v>
      </c>
      <c r="AC1369" s="3">
        <f>WORKDAY(AB1369,1,[1]USHolidays!$B$2:$B$11)</f>
        <v>45869</v>
      </c>
      <c r="AD1369">
        <f>ROUND(P1369*10, 0)</f>
        <v>1</v>
      </c>
      <c r="AE1369">
        <f>ROUND(N1369*20, 0)</f>
        <v>-1</v>
      </c>
      <c r="AF1369">
        <f>ROUND(O1369, 0)</f>
        <v>5</v>
      </c>
      <c r="AG1369">
        <f>IF(J1369 = "", 999, ROUND(J1369*10, 0))</f>
        <v>999</v>
      </c>
    </row>
    <row r="1370" spans="1:33" x14ac:dyDescent="0.25">
      <c r="A1370">
        <v>492</v>
      </c>
      <c r="B1370" t="s">
        <v>366</v>
      </c>
      <c r="C1370" t="s">
        <v>365</v>
      </c>
      <c r="D1370" t="s">
        <v>17</v>
      </c>
      <c r="E1370" t="s">
        <v>51</v>
      </c>
      <c r="F1370" t="s">
        <v>364</v>
      </c>
      <c r="G1370" t="s">
        <v>11</v>
      </c>
      <c r="H1370">
        <v>4812.63</v>
      </c>
      <c r="I1370">
        <v>11.71</v>
      </c>
      <c r="J1370">
        <v>2.96</v>
      </c>
      <c r="K1370">
        <v>24.14</v>
      </c>
      <c r="L1370">
        <v>0.14000000000000001</v>
      </c>
      <c r="M1370" s="2">
        <v>3.7900000000000003E-2</v>
      </c>
      <c r="N1370" s="2">
        <v>-7.2400000000000006E-2</v>
      </c>
      <c r="O1370">
        <v>3.63</v>
      </c>
      <c r="P1370">
        <v>1.47</v>
      </c>
      <c r="Q1370" s="2">
        <v>0.19700000000000001</v>
      </c>
      <c r="R1370" s="2">
        <v>5.3699999999999998E-2</v>
      </c>
      <c r="S1370" s="2">
        <v>2.7E-2</v>
      </c>
      <c r="T1370">
        <v>0.69</v>
      </c>
      <c r="U1370" s="1">
        <v>45873.6875</v>
      </c>
      <c r="V1370">
        <v>612.72</v>
      </c>
      <c r="W1370">
        <v>52.6</v>
      </c>
      <c r="X1370">
        <v>47.91</v>
      </c>
      <c r="Y1370" s="3">
        <f>DATE(YEAR(U1370), MONTH(U1370), DAY(U1370))</f>
        <v>45873</v>
      </c>
      <c r="Z1370" t="str">
        <f>IF(TEXT(U1370, "hh:mm") = "00:00", "08:30", TEXT(U1370, "hh:mm"))</f>
        <v>16:30</v>
      </c>
      <c r="AA1370" s="3">
        <f>WORKDAY(AB1370,-1,[1]USHolidays!$B$2:$B$11)</f>
        <v>45870</v>
      </c>
      <c r="AB1370" s="3">
        <f>IF(WEEKDAY(Y1370,2)=6,Y1370-1,IF(WEEKDAY(Y1370,2)=7,Y1370-2,IF(Z1370="08:30",IF(WEEKDAY(Y1370,2)=1,Y1370-3, Y1370-1),Y1370)))</f>
        <v>45873</v>
      </c>
      <c r="AC1370" s="3">
        <f>WORKDAY(AB1370,1,[1]USHolidays!$B$2:$B$11)</f>
        <v>45874</v>
      </c>
      <c r="AD1370">
        <f>ROUND(P1370*10, 0)</f>
        <v>15</v>
      </c>
      <c r="AE1370">
        <f>ROUND(N1370*20, 0)</f>
        <v>-1</v>
      </c>
      <c r="AF1370">
        <f>ROUND(O1370, 0)</f>
        <v>4</v>
      </c>
      <c r="AG1370">
        <f>IF(J1370 = "", 999, ROUND(J1370*10, 0))</f>
        <v>30</v>
      </c>
    </row>
    <row r="1371" spans="1:33" x14ac:dyDescent="0.25">
      <c r="A1371">
        <v>315</v>
      </c>
      <c r="B1371" t="s">
        <v>363</v>
      </c>
      <c r="C1371" t="s">
        <v>362</v>
      </c>
      <c r="D1371" t="s">
        <v>17</v>
      </c>
      <c r="E1371" t="s">
        <v>16</v>
      </c>
      <c r="F1371" t="s">
        <v>308</v>
      </c>
      <c r="G1371" t="s">
        <v>11</v>
      </c>
      <c r="H1371">
        <v>2966.35</v>
      </c>
      <c r="K1371">
        <v>100.28</v>
      </c>
      <c r="L1371">
        <v>0.22</v>
      </c>
      <c r="N1371" s="2">
        <v>-7.2800000000000004E-2</v>
      </c>
      <c r="O1371">
        <v>4.0599999999999996</v>
      </c>
      <c r="P1371">
        <v>0.39</v>
      </c>
      <c r="Q1371" s="2">
        <v>-0.1103</v>
      </c>
      <c r="R1371" s="2">
        <v>-0.1225</v>
      </c>
      <c r="S1371" s="2">
        <v>-8.3000000000000004E-2</v>
      </c>
      <c r="T1371">
        <v>0.62</v>
      </c>
      <c r="U1371" s="1">
        <v>45874.6875</v>
      </c>
      <c r="V1371">
        <v>253.23</v>
      </c>
      <c r="W1371">
        <v>224.92</v>
      </c>
      <c r="X1371">
        <v>168.91</v>
      </c>
      <c r="Y1371" s="3">
        <f>DATE(YEAR(U1371), MONTH(U1371), DAY(U1371))</f>
        <v>45874</v>
      </c>
      <c r="Z1371" t="str">
        <f>IF(TEXT(U1371, "hh:mm") = "00:00", "08:30", TEXT(U1371, "hh:mm"))</f>
        <v>16:30</v>
      </c>
      <c r="AA1371" s="3">
        <f>WORKDAY(AB1371,-1,[1]USHolidays!$B$2:$B$11)</f>
        <v>45873</v>
      </c>
      <c r="AB1371" s="3">
        <f>IF(WEEKDAY(Y1371,2)=6,Y1371-1,IF(WEEKDAY(Y1371,2)=7,Y1371-2,IF(Z1371="08:30",IF(WEEKDAY(Y1371,2)=1,Y1371-3, Y1371-1),Y1371)))</f>
        <v>45874</v>
      </c>
      <c r="AC1371" s="3">
        <f>WORKDAY(AB1371,1,[1]USHolidays!$B$2:$B$11)</f>
        <v>45875</v>
      </c>
      <c r="AD1371">
        <f>ROUND(P1371*10, 0)</f>
        <v>4</v>
      </c>
      <c r="AE1371">
        <f>ROUND(N1371*20, 0)</f>
        <v>-1</v>
      </c>
      <c r="AF1371">
        <f>ROUND(O1371, 0)</f>
        <v>4</v>
      </c>
      <c r="AG1371">
        <f>IF(J1371 = "", 999, ROUND(J1371*10, 0))</f>
        <v>999</v>
      </c>
    </row>
    <row r="1372" spans="1:33" x14ac:dyDescent="0.25">
      <c r="A1372">
        <v>222</v>
      </c>
      <c r="B1372" t="s">
        <v>361</v>
      </c>
      <c r="C1372" t="s">
        <v>360</v>
      </c>
      <c r="D1372" t="s">
        <v>359</v>
      </c>
      <c r="E1372" t="s">
        <v>51</v>
      </c>
      <c r="F1372" t="s">
        <v>274</v>
      </c>
      <c r="G1372" t="s">
        <v>11</v>
      </c>
      <c r="H1372">
        <v>43642.23</v>
      </c>
      <c r="I1372">
        <v>16.04</v>
      </c>
      <c r="J1372">
        <v>2.57</v>
      </c>
      <c r="K1372">
        <v>27.36</v>
      </c>
      <c r="L1372">
        <v>1.57</v>
      </c>
      <c r="M1372" s="2">
        <v>3.6999999999999998E-2</v>
      </c>
      <c r="N1372" s="2">
        <v>-7.3200000000000001E-2</v>
      </c>
      <c r="O1372">
        <v>3.2</v>
      </c>
      <c r="P1372">
        <v>1.76</v>
      </c>
      <c r="Q1372" s="2">
        <v>0.1143</v>
      </c>
      <c r="R1372" s="2">
        <v>-7.8299999999999995E-2</v>
      </c>
      <c r="S1372" s="2">
        <v>0.14849999999999999</v>
      </c>
      <c r="T1372">
        <v>0.35</v>
      </c>
      <c r="U1372" s="1">
        <v>45869.354166666664</v>
      </c>
      <c r="V1372">
        <v>6346.72</v>
      </c>
      <c r="W1372">
        <v>47.64</v>
      </c>
      <c r="X1372">
        <v>43.23</v>
      </c>
      <c r="Y1372" s="3">
        <f>DATE(YEAR(U1372), MONTH(U1372), DAY(U1372))</f>
        <v>45869</v>
      </c>
      <c r="Z1372" t="str">
        <f>IF(TEXT(U1372, "hh:mm") = "00:00", "08:30", TEXT(U1372, "hh:mm"))</f>
        <v>08:30</v>
      </c>
      <c r="AA1372" s="3">
        <f>WORKDAY(AB1372,-1,[1]USHolidays!$B$2:$B$11)</f>
        <v>45867</v>
      </c>
      <c r="AB1372" s="3">
        <f>IF(WEEKDAY(Y1372,2)=6,Y1372-1,IF(WEEKDAY(Y1372,2)=7,Y1372-2,IF(Z1372="08:30",IF(WEEKDAY(Y1372,2)=1,Y1372-3, Y1372-1),Y1372)))</f>
        <v>45868</v>
      </c>
      <c r="AC1372" s="3">
        <f>WORKDAY(AB1372,1,[1]USHolidays!$B$2:$B$11)</f>
        <v>45869</v>
      </c>
      <c r="AD1372">
        <f>ROUND(P1372*10, 0)</f>
        <v>18</v>
      </c>
      <c r="AE1372">
        <f>ROUND(N1372*20, 0)</f>
        <v>-1</v>
      </c>
      <c r="AF1372">
        <f>ROUND(O1372, 0)</f>
        <v>3</v>
      </c>
      <c r="AG1372">
        <f>IF(J1372 = "", 999, ROUND(J1372*10, 0))</f>
        <v>26</v>
      </c>
    </row>
    <row r="1373" spans="1:33" x14ac:dyDescent="0.25">
      <c r="A1373">
        <v>670</v>
      </c>
      <c r="B1373" t="s">
        <v>358</v>
      </c>
      <c r="C1373" t="s">
        <v>357</v>
      </c>
      <c r="D1373" t="s">
        <v>3</v>
      </c>
      <c r="E1373" t="s">
        <v>2</v>
      </c>
      <c r="F1373" t="s">
        <v>356</v>
      </c>
      <c r="G1373" t="s">
        <v>11</v>
      </c>
      <c r="H1373">
        <v>6748.36</v>
      </c>
      <c r="I1373">
        <v>20.72</v>
      </c>
      <c r="J1373">
        <v>1.85</v>
      </c>
      <c r="K1373">
        <v>7.43</v>
      </c>
      <c r="L1373">
        <v>0.65</v>
      </c>
      <c r="M1373" s="2">
        <v>1.84E-2</v>
      </c>
      <c r="N1373" s="2">
        <v>-7.3400000000000007E-2</v>
      </c>
      <c r="O1373">
        <v>3.02</v>
      </c>
      <c r="P1373">
        <v>4.5199999999999996</v>
      </c>
      <c r="Q1373" s="2">
        <v>0.22409999999999999</v>
      </c>
      <c r="R1373" s="2">
        <v>2.6499999999999999E-2</v>
      </c>
      <c r="S1373" s="2">
        <v>-0.1231</v>
      </c>
      <c r="T1373">
        <v>1</v>
      </c>
      <c r="U1373" s="1">
        <v>45861.6875</v>
      </c>
      <c r="V1373">
        <v>1191.3499999999999</v>
      </c>
      <c r="W1373">
        <v>105.61</v>
      </c>
      <c r="X1373">
        <v>88.38</v>
      </c>
      <c r="Y1373" s="3">
        <f>DATE(YEAR(U1373), MONTH(U1373), DAY(U1373))</f>
        <v>45861</v>
      </c>
      <c r="Z1373" t="str">
        <f>IF(TEXT(U1373, "hh:mm") = "00:00", "08:30", TEXT(U1373, "hh:mm"))</f>
        <v>16:30</v>
      </c>
      <c r="AA1373" s="3">
        <f>WORKDAY(AB1373,-1,[1]USHolidays!$B$2:$B$11)</f>
        <v>45860</v>
      </c>
      <c r="AB1373" s="3">
        <f>IF(WEEKDAY(Y1373,2)=6,Y1373-1,IF(WEEKDAY(Y1373,2)=7,Y1373-2,IF(Z1373="08:30",IF(WEEKDAY(Y1373,2)=1,Y1373-3, Y1373-1),Y1373)))</f>
        <v>45861</v>
      </c>
      <c r="AC1373" s="3">
        <f>WORKDAY(AB1373,1,[1]USHolidays!$B$2:$B$11)</f>
        <v>45862</v>
      </c>
      <c r="AD1373">
        <f>ROUND(P1373*10, 0)</f>
        <v>45</v>
      </c>
      <c r="AE1373">
        <f>ROUND(N1373*20, 0)</f>
        <v>-1</v>
      </c>
      <c r="AF1373">
        <f>ROUND(O1373, 0)</f>
        <v>3</v>
      </c>
      <c r="AG1373">
        <f>IF(J1373 = "", 999, ROUND(J1373*10, 0))</f>
        <v>19</v>
      </c>
    </row>
    <row r="1374" spans="1:33" x14ac:dyDescent="0.25">
      <c r="A1374">
        <v>115</v>
      </c>
      <c r="B1374" t="s">
        <v>355</v>
      </c>
      <c r="C1374" t="s">
        <v>354</v>
      </c>
      <c r="D1374" t="s">
        <v>3</v>
      </c>
      <c r="E1374" t="s">
        <v>16</v>
      </c>
      <c r="F1374" t="s">
        <v>353</v>
      </c>
      <c r="G1374" t="s">
        <v>114</v>
      </c>
      <c r="H1374">
        <v>89626.77</v>
      </c>
      <c r="I1374">
        <v>157.34</v>
      </c>
      <c r="J1374">
        <v>65.56</v>
      </c>
      <c r="K1374">
        <v>22.79</v>
      </c>
      <c r="L1374">
        <v>13.69</v>
      </c>
      <c r="M1374" s="2">
        <v>5.6800000000000003E-2</v>
      </c>
      <c r="N1374" s="2">
        <v>-7.4300000000000005E-2</v>
      </c>
      <c r="O1374">
        <v>1.45</v>
      </c>
      <c r="P1374">
        <v>1.27</v>
      </c>
      <c r="Q1374" s="2">
        <v>3.2000000000000002E-3</v>
      </c>
      <c r="R1374" s="2">
        <v>0.20039999999999999</v>
      </c>
      <c r="S1374" s="2">
        <v>0.17519999999999999</v>
      </c>
      <c r="T1374">
        <v>0.57999999999999996</v>
      </c>
      <c r="U1374" s="1">
        <v>45874.354166666664</v>
      </c>
      <c r="V1374">
        <v>9116.66</v>
      </c>
      <c r="W1374">
        <v>36.42</v>
      </c>
      <c r="X1374">
        <v>34.74</v>
      </c>
      <c r="Y1374" s="3">
        <f>DATE(YEAR(U1374), MONTH(U1374), DAY(U1374))</f>
        <v>45874</v>
      </c>
      <c r="Z1374" t="str">
        <f>IF(TEXT(U1374, "hh:mm") = "00:00", "08:30", TEXT(U1374, "hh:mm"))</f>
        <v>08:30</v>
      </c>
      <c r="AA1374" s="3">
        <f>WORKDAY(AB1374,-1,[1]USHolidays!$B$2:$B$11)</f>
        <v>45870</v>
      </c>
      <c r="AB1374" s="3">
        <f>IF(WEEKDAY(Y1374,2)=6,Y1374-1,IF(WEEKDAY(Y1374,2)=7,Y1374-2,IF(Z1374="08:30",IF(WEEKDAY(Y1374,2)=1,Y1374-3, Y1374-1),Y1374)))</f>
        <v>45873</v>
      </c>
      <c r="AC1374" s="3">
        <f>WORKDAY(AB1374,1,[1]USHolidays!$B$2:$B$11)</f>
        <v>45874</v>
      </c>
      <c r="AD1374">
        <f>ROUND(P1374*10, 0)</f>
        <v>13</v>
      </c>
      <c r="AE1374">
        <f>ROUND(N1374*20, 0)</f>
        <v>-1</v>
      </c>
      <c r="AF1374">
        <f>ROUND(O1374, 0)</f>
        <v>1</v>
      </c>
      <c r="AG1374">
        <f>IF(J1374 = "", 999, ROUND(J1374*10, 0))</f>
        <v>656</v>
      </c>
    </row>
    <row r="1375" spans="1:33" x14ac:dyDescent="0.25">
      <c r="A1375">
        <v>765</v>
      </c>
      <c r="B1375" t="s">
        <v>352</v>
      </c>
      <c r="C1375" t="s">
        <v>351</v>
      </c>
      <c r="D1375" t="s">
        <v>3</v>
      </c>
      <c r="E1375" t="s">
        <v>2</v>
      </c>
      <c r="F1375" t="s">
        <v>337</v>
      </c>
      <c r="G1375" t="s">
        <v>11</v>
      </c>
      <c r="H1375">
        <v>5065.5200000000004</v>
      </c>
      <c r="I1375">
        <v>18.54</v>
      </c>
      <c r="J1375">
        <v>1.42</v>
      </c>
      <c r="K1375">
        <v>2.4700000000000002</v>
      </c>
      <c r="L1375">
        <v>0.54</v>
      </c>
      <c r="N1375" s="2">
        <v>-7.4899999999999994E-2</v>
      </c>
      <c r="O1375">
        <v>5.0999999999999996</v>
      </c>
      <c r="P1375">
        <v>4.4400000000000004</v>
      </c>
      <c r="Q1375" s="2">
        <v>0.1643</v>
      </c>
      <c r="R1375" s="2">
        <v>0.16520000000000001</v>
      </c>
      <c r="S1375" s="2">
        <v>0.1014</v>
      </c>
      <c r="T1375">
        <v>1.21</v>
      </c>
      <c r="U1375" s="1">
        <v>45875.354166666664</v>
      </c>
      <c r="V1375">
        <v>1868.18</v>
      </c>
      <c r="W1375">
        <v>43.73</v>
      </c>
      <c r="X1375">
        <v>39.85</v>
      </c>
      <c r="Y1375" s="3">
        <f>DATE(YEAR(U1375), MONTH(U1375), DAY(U1375))</f>
        <v>45875</v>
      </c>
      <c r="Z1375" t="str">
        <f>IF(TEXT(U1375, "hh:mm") = "00:00", "08:30", TEXT(U1375, "hh:mm"))</f>
        <v>08:30</v>
      </c>
      <c r="AA1375" s="3">
        <f>WORKDAY(AB1375,-1,[1]USHolidays!$B$2:$B$11)</f>
        <v>45873</v>
      </c>
      <c r="AB1375" s="3">
        <f>IF(WEEKDAY(Y1375,2)=6,Y1375-1,IF(WEEKDAY(Y1375,2)=7,Y1375-2,IF(Z1375="08:30",IF(WEEKDAY(Y1375,2)=1,Y1375-3, Y1375-1),Y1375)))</f>
        <v>45874</v>
      </c>
      <c r="AC1375" s="3">
        <f>WORKDAY(AB1375,1,[1]USHolidays!$B$2:$B$11)</f>
        <v>45875</v>
      </c>
      <c r="AD1375">
        <f>ROUND(P1375*10, 0)</f>
        <v>44</v>
      </c>
      <c r="AE1375">
        <f>ROUND(N1375*20, 0)</f>
        <v>-1</v>
      </c>
      <c r="AF1375">
        <f>ROUND(O1375, 0)</f>
        <v>5</v>
      </c>
      <c r="AG1375">
        <f>IF(J1375 = "", 999, ROUND(J1375*10, 0))</f>
        <v>14</v>
      </c>
    </row>
    <row r="1376" spans="1:33" x14ac:dyDescent="0.25">
      <c r="A1376">
        <v>256</v>
      </c>
      <c r="B1376" t="s">
        <v>350</v>
      </c>
      <c r="C1376" t="s">
        <v>349</v>
      </c>
      <c r="D1376" t="s">
        <v>3</v>
      </c>
      <c r="E1376" t="s">
        <v>16</v>
      </c>
      <c r="F1376" t="s">
        <v>15</v>
      </c>
      <c r="G1376" t="s">
        <v>11</v>
      </c>
      <c r="H1376">
        <v>15108.97</v>
      </c>
      <c r="I1376">
        <v>17.41</v>
      </c>
      <c r="J1376">
        <v>0.96</v>
      </c>
      <c r="K1376">
        <v>7.91</v>
      </c>
      <c r="L1376">
        <v>2.31</v>
      </c>
      <c r="M1376" s="2">
        <v>5.5999999999999999E-3</v>
      </c>
      <c r="N1376" s="2">
        <v>-7.5399999999999995E-2</v>
      </c>
      <c r="O1376">
        <v>2.11</v>
      </c>
      <c r="P1376">
        <v>0.49</v>
      </c>
      <c r="Q1376" s="2">
        <v>9.5799999999999996E-2</v>
      </c>
      <c r="R1376" s="2">
        <v>0.27639999999999998</v>
      </c>
      <c r="S1376" s="2">
        <v>0.2702</v>
      </c>
      <c r="T1376">
        <v>1.06</v>
      </c>
      <c r="U1376" s="1">
        <v>45862.354166666664</v>
      </c>
      <c r="V1376">
        <v>4234.96</v>
      </c>
      <c r="W1376">
        <v>40.590000000000003</v>
      </c>
      <c r="X1376">
        <v>36.76</v>
      </c>
      <c r="Y1376" s="3">
        <f>DATE(YEAR(U1376), MONTH(U1376), DAY(U1376))</f>
        <v>45862</v>
      </c>
      <c r="Z1376" t="str">
        <f>IF(TEXT(U1376, "hh:mm") = "00:00", "08:30", TEXT(U1376, "hh:mm"))</f>
        <v>08:30</v>
      </c>
      <c r="AA1376" s="3">
        <f>WORKDAY(AB1376,-1,[1]USHolidays!$B$2:$B$11)</f>
        <v>45860</v>
      </c>
      <c r="AB1376" s="3">
        <f>IF(WEEKDAY(Y1376,2)=6,Y1376-1,IF(WEEKDAY(Y1376,2)=7,Y1376-2,IF(Z1376="08:30",IF(WEEKDAY(Y1376,2)=1,Y1376-3, Y1376-1),Y1376)))</f>
        <v>45861</v>
      </c>
      <c r="AC1376" s="3">
        <f>WORKDAY(AB1376,1,[1]USHolidays!$B$2:$B$11)</f>
        <v>45862</v>
      </c>
      <c r="AD1376">
        <f>ROUND(P1376*10, 0)</f>
        <v>5</v>
      </c>
      <c r="AE1376">
        <f>ROUND(N1376*20, 0)</f>
        <v>-2</v>
      </c>
      <c r="AF1376">
        <f>ROUND(O1376, 0)</f>
        <v>2</v>
      </c>
      <c r="AG1376">
        <f>IF(J1376 = "", 999, ROUND(J1376*10, 0))</f>
        <v>10</v>
      </c>
    </row>
    <row r="1377" spans="1:33" x14ac:dyDescent="0.25">
      <c r="A1377">
        <v>580</v>
      </c>
      <c r="B1377" t="s">
        <v>348</v>
      </c>
      <c r="C1377" t="s">
        <v>347</v>
      </c>
      <c r="D1377" t="s">
        <v>60</v>
      </c>
      <c r="E1377" t="s">
        <v>233</v>
      </c>
      <c r="F1377" t="s">
        <v>293</v>
      </c>
      <c r="G1377" t="s">
        <v>11</v>
      </c>
      <c r="H1377">
        <v>195348.54</v>
      </c>
      <c r="I1377">
        <v>15.57</v>
      </c>
      <c r="J1377">
        <v>4.99</v>
      </c>
      <c r="K1377">
        <v>14.7</v>
      </c>
      <c r="L1377">
        <v>1.48</v>
      </c>
      <c r="M1377" s="2">
        <v>4.07E-2</v>
      </c>
      <c r="N1377" s="2">
        <v>-7.5600000000000001E-2</v>
      </c>
      <c r="O1377">
        <v>2.4900000000000002</v>
      </c>
      <c r="P1377">
        <v>1.43</v>
      </c>
      <c r="Q1377" s="2">
        <v>0.1021</v>
      </c>
      <c r="R1377" s="2">
        <v>-1.37E-2</v>
      </c>
      <c r="S1377" s="2">
        <v>0.19980000000000001</v>
      </c>
      <c r="T1377">
        <v>0.42</v>
      </c>
      <c r="U1377" s="1">
        <v>45861.354166666664</v>
      </c>
      <c r="V1377">
        <v>32413.360000000001</v>
      </c>
      <c r="W1377">
        <v>30.33</v>
      </c>
      <c r="X1377">
        <v>27.32</v>
      </c>
      <c r="Y1377" s="3">
        <f>DATE(YEAR(U1377), MONTH(U1377), DAY(U1377))</f>
        <v>45861</v>
      </c>
      <c r="Z1377" t="str">
        <f>IF(TEXT(U1377, "hh:mm") = "00:00", "08:30", TEXT(U1377, "hh:mm"))</f>
        <v>08:30</v>
      </c>
      <c r="AA1377" s="3">
        <f>WORKDAY(AB1377,-1,[1]USHolidays!$B$2:$B$11)</f>
        <v>45859</v>
      </c>
      <c r="AB1377" s="3">
        <f>IF(WEEKDAY(Y1377,2)=6,Y1377-1,IF(WEEKDAY(Y1377,2)=7,Y1377-2,IF(Z1377="08:30",IF(WEEKDAY(Y1377,2)=1,Y1377-3, Y1377-1),Y1377)))</f>
        <v>45860</v>
      </c>
      <c r="AC1377" s="3">
        <f>WORKDAY(AB1377,1,[1]USHolidays!$B$2:$B$11)</f>
        <v>45861</v>
      </c>
      <c r="AD1377">
        <f>ROUND(P1377*10, 0)</f>
        <v>14</v>
      </c>
      <c r="AE1377">
        <f>ROUND(N1377*20, 0)</f>
        <v>-2</v>
      </c>
      <c r="AF1377">
        <f>ROUND(O1377, 0)</f>
        <v>2</v>
      </c>
      <c r="AG1377">
        <f>IF(J1377 = "", 999, ROUND(J1377*10, 0))</f>
        <v>50</v>
      </c>
    </row>
    <row r="1378" spans="1:33" x14ac:dyDescent="0.25">
      <c r="A1378">
        <v>453</v>
      </c>
      <c r="B1378" t="s">
        <v>346</v>
      </c>
      <c r="C1378" t="s">
        <v>345</v>
      </c>
      <c r="D1378" t="s">
        <v>3</v>
      </c>
      <c r="E1378" t="s">
        <v>119</v>
      </c>
      <c r="F1378" t="s">
        <v>118</v>
      </c>
      <c r="G1378" t="s">
        <v>56</v>
      </c>
      <c r="H1378">
        <v>52213.120000000003</v>
      </c>
      <c r="I1378">
        <v>13.7</v>
      </c>
      <c r="J1378">
        <v>1.74</v>
      </c>
      <c r="K1378">
        <v>18.260000000000002</v>
      </c>
      <c r="M1378" s="2">
        <v>4.1399999999999999E-2</v>
      </c>
      <c r="N1378" s="2">
        <v>-7.5800000000000006E-2</v>
      </c>
      <c r="O1378">
        <v>5.43</v>
      </c>
      <c r="P1378">
        <v>0.27</v>
      </c>
      <c r="Q1378" s="2">
        <v>9.8500000000000004E-2</v>
      </c>
      <c r="R1378" s="2">
        <v>-6.4999999999999997E-3</v>
      </c>
      <c r="S1378" s="2">
        <v>1E-3</v>
      </c>
      <c r="T1378">
        <v>0.98</v>
      </c>
      <c r="U1378" s="1">
        <v>45875.6875</v>
      </c>
      <c r="V1378">
        <v>2164.15</v>
      </c>
      <c r="W1378">
        <v>34.97</v>
      </c>
      <c r="X1378">
        <v>30.74</v>
      </c>
      <c r="Y1378" s="3">
        <f>DATE(YEAR(U1378), MONTH(U1378), DAY(U1378))</f>
        <v>45875</v>
      </c>
      <c r="Z1378" t="str">
        <f>IF(TEXT(U1378, "hh:mm") = "00:00", "08:30", TEXT(U1378, "hh:mm"))</f>
        <v>16:30</v>
      </c>
      <c r="AA1378" s="3">
        <f>WORKDAY(AB1378,-1,[1]USHolidays!$B$2:$B$11)</f>
        <v>45874</v>
      </c>
      <c r="AB1378" s="3">
        <f>IF(WEEKDAY(Y1378,2)=6,Y1378-1,IF(WEEKDAY(Y1378,2)=7,Y1378-2,IF(Z1378="08:30",IF(WEEKDAY(Y1378,2)=1,Y1378-3, Y1378-1),Y1378)))</f>
        <v>45875</v>
      </c>
      <c r="AC1378" s="3">
        <f>WORKDAY(AB1378,1,[1]USHolidays!$B$2:$B$11)</f>
        <v>45876</v>
      </c>
      <c r="AD1378">
        <f>ROUND(P1378*10, 0)</f>
        <v>3</v>
      </c>
      <c r="AE1378">
        <f>ROUND(N1378*20, 0)</f>
        <v>-2</v>
      </c>
      <c r="AF1378">
        <f>ROUND(O1378, 0)</f>
        <v>5</v>
      </c>
      <c r="AG1378">
        <f>IF(J1378 = "", 999, ROUND(J1378*10, 0))</f>
        <v>17</v>
      </c>
    </row>
    <row r="1379" spans="1:33" x14ac:dyDescent="0.25">
      <c r="A1379">
        <v>519</v>
      </c>
      <c r="B1379" t="s">
        <v>344</v>
      </c>
      <c r="C1379" t="s">
        <v>343</v>
      </c>
      <c r="D1379" t="s">
        <v>3</v>
      </c>
      <c r="E1379" t="s">
        <v>8</v>
      </c>
      <c r="F1379" t="s">
        <v>342</v>
      </c>
      <c r="G1379" t="s">
        <v>11</v>
      </c>
      <c r="H1379">
        <v>2451.4699999999998</v>
      </c>
      <c r="I1379">
        <v>3.5</v>
      </c>
      <c r="J1379">
        <v>2.14</v>
      </c>
      <c r="K1379">
        <v>2.82</v>
      </c>
      <c r="L1379">
        <v>2.2999999999999998</v>
      </c>
      <c r="M1379" s="2">
        <v>2.6800000000000001E-2</v>
      </c>
      <c r="N1379" s="2">
        <v>-7.6499999999999999E-2</v>
      </c>
      <c r="O1379">
        <v>3.46</v>
      </c>
      <c r="P1379">
        <v>12.14</v>
      </c>
      <c r="Q1379" s="2">
        <v>0.1114</v>
      </c>
      <c r="R1379" s="2">
        <v>8.5199999999999998E-2</v>
      </c>
      <c r="S1379" s="2">
        <v>-0.36799999999999999</v>
      </c>
      <c r="T1379">
        <v>0.56999999999999995</v>
      </c>
      <c r="U1379" s="1">
        <v>45874.354166666664</v>
      </c>
      <c r="V1379">
        <v>4340.79</v>
      </c>
      <c r="W1379">
        <v>12.2</v>
      </c>
      <c r="X1379">
        <v>9.43</v>
      </c>
      <c r="Y1379" s="3">
        <f>DATE(YEAR(U1379), MONTH(U1379), DAY(U1379))</f>
        <v>45874</v>
      </c>
      <c r="Z1379" t="str">
        <f>IF(TEXT(U1379, "hh:mm") = "00:00", "08:30", TEXT(U1379, "hh:mm"))</f>
        <v>08:30</v>
      </c>
      <c r="AA1379" s="3">
        <f>WORKDAY(AB1379,-1,[1]USHolidays!$B$2:$B$11)</f>
        <v>45870</v>
      </c>
      <c r="AB1379" s="3">
        <f>IF(WEEKDAY(Y1379,2)=6,Y1379-1,IF(WEEKDAY(Y1379,2)=7,Y1379-2,IF(Z1379="08:30",IF(WEEKDAY(Y1379,2)=1,Y1379-3, Y1379-1),Y1379)))</f>
        <v>45873</v>
      </c>
      <c r="AC1379" s="3">
        <f>WORKDAY(AB1379,1,[1]USHolidays!$B$2:$B$11)</f>
        <v>45874</v>
      </c>
      <c r="AD1379">
        <f>ROUND(P1379*10, 0)</f>
        <v>121</v>
      </c>
      <c r="AE1379">
        <f>ROUND(N1379*20, 0)</f>
        <v>-2</v>
      </c>
      <c r="AF1379">
        <f>ROUND(O1379, 0)</f>
        <v>3</v>
      </c>
      <c r="AG1379">
        <f>IF(J1379 = "", 999, ROUND(J1379*10, 0))</f>
        <v>21</v>
      </c>
    </row>
    <row r="1380" spans="1:33" x14ac:dyDescent="0.25">
      <c r="A1380">
        <v>530</v>
      </c>
      <c r="B1380" t="s">
        <v>341</v>
      </c>
      <c r="C1380" t="s">
        <v>340</v>
      </c>
      <c r="D1380" t="s">
        <v>3</v>
      </c>
      <c r="E1380" t="s">
        <v>88</v>
      </c>
      <c r="F1380" t="s">
        <v>87</v>
      </c>
      <c r="G1380" t="s">
        <v>56</v>
      </c>
      <c r="H1380">
        <v>5809.12</v>
      </c>
      <c r="I1380">
        <v>74.14</v>
      </c>
      <c r="J1380">
        <v>3.6</v>
      </c>
      <c r="K1380">
        <v>6.86</v>
      </c>
      <c r="L1380">
        <v>0.26</v>
      </c>
      <c r="M1380" s="2">
        <v>5.3E-3</v>
      </c>
      <c r="N1380" s="2">
        <v>-8.3699999999999997E-2</v>
      </c>
      <c r="O1380">
        <v>3.56</v>
      </c>
      <c r="P1380">
        <v>0.03</v>
      </c>
      <c r="Q1380" s="2">
        <v>0.3669</v>
      </c>
      <c r="R1380" s="2">
        <v>0.24179999999999999</v>
      </c>
      <c r="S1380" s="2">
        <v>0.70550000000000002</v>
      </c>
      <c r="T1380">
        <v>0.72</v>
      </c>
      <c r="U1380" s="1">
        <v>45874.6875</v>
      </c>
      <c r="V1380">
        <v>837.73</v>
      </c>
      <c r="W1380">
        <v>32.090000000000003</v>
      </c>
      <c r="X1380">
        <v>30.87</v>
      </c>
      <c r="Y1380" s="3">
        <f>DATE(YEAR(U1380), MONTH(U1380), DAY(U1380))</f>
        <v>45874</v>
      </c>
      <c r="Z1380" t="str">
        <f>IF(TEXT(U1380, "hh:mm") = "00:00", "08:30", TEXT(U1380, "hh:mm"))</f>
        <v>16:30</v>
      </c>
      <c r="AA1380" s="3">
        <f>WORKDAY(AB1380,-1,[1]USHolidays!$B$2:$B$11)</f>
        <v>45873</v>
      </c>
      <c r="AB1380" s="3">
        <f>IF(WEEKDAY(Y1380,2)=6,Y1380-1,IF(WEEKDAY(Y1380,2)=7,Y1380-2,IF(Z1380="08:30",IF(WEEKDAY(Y1380,2)=1,Y1380-3, Y1380-1),Y1380)))</f>
        <v>45874</v>
      </c>
      <c r="AC1380" s="3">
        <f>WORKDAY(AB1380,1,[1]USHolidays!$B$2:$B$11)</f>
        <v>45875</v>
      </c>
      <c r="AD1380">
        <f>ROUND(P1380*10, 0)</f>
        <v>0</v>
      </c>
      <c r="AE1380">
        <f>ROUND(N1380*20, 0)</f>
        <v>-2</v>
      </c>
      <c r="AF1380">
        <f>ROUND(O1380, 0)</f>
        <v>4</v>
      </c>
      <c r="AG1380">
        <f>IF(J1380 = "", 999, ROUND(J1380*10, 0))</f>
        <v>36</v>
      </c>
    </row>
    <row r="1381" spans="1:33" x14ac:dyDescent="0.25">
      <c r="A1381">
        <v>389</v>
      </c>
      <c r="B1381" t="s">
        <v>339</v>
      </c>
      <c r="C1381" t="s">
        <v>338</v>
      </c>
      <c r="D1381" t="s">
        <v>17</v>
      </c>
      <c r="E1381" t="s">
        <v>2</v>
      </c>
      <c r="F1381" t="s">
        <v>337</v>
      </c>
      <c r="G1381" t="s">
        <v>11</v>
      </c>
      <c r="H1381">
        <v>3100.88</v>
      </c>
      <c r="I1381">
        <v>39.369999999999997</v>
      </c>
      <c r="K1381">
        <v>13.21</v>
      </c>
      <c r="L1381">
        <v>1.4</v>
      </c>
      <c r="N1381" s="2">
        <v>-8.4599999999999995E-2</v>
      </c>
      <c r="O1381">
        <v>4.25</v>
      </c>
      <c r="P1381">
        <v>0.88</v>
      </c>
      <c r="Q1381" s="2">
        <v>4.3400000000000001E-2</v>
      </c>
      <c r="R1381" s="2">
        <v>0.30170000000000002</v>
      </c>
      <c r="S1381" s="2">
        <v>0.4703</v>
      </c>
      <c r="T1381">
        <v>1.37</v>
      </c>
      <c r="U1381" s="1">
        <v>45875.354166666664</v>
      </c>
      <c r="V1381">
        <v>904.63</v>
      </c>
      <c r="W1381">
        <v>30.14</v>
      </c>
      <c r="X1381">
        <v>29.17</v>
      </c>
      <c r="Y1381" s="3">
        <f>DATE(YEAR(U1381), MONTH(U1381), DAY(U1381))</f>
        <v>45875</v>
      </c>
      <c r="Z1381" t="str">
        <f>IF(TEXT(U1381, "hh:mm") = "00:00", "08:30", TEXT(U1381, "hh:mm"))</f>
        <v>08:30</v>
      </c>
      <c r="AA1381" s="3">
        <f>WORKDAY(AB1381,-1,[1]USHolidays!$B$2:$B$11)</f>
        <v>45873</v>
      </c>
      <c r="AB1381" s="3">
        <f>IF(WEEKDAY(Y1381,2)=6,Y1381-1,IF(WEEKDAY(Y1381,2)=7,Y1381-2,IF(Z1381="08:30",IF(WEEKDAY(Y1381,2)=1,Y1381-3, Y1381-1),Y1381)))</f>
        <v>45874</v>
      </c>
      <c r="AC1381" s="3">
        <f>WORKDAY(AB1381,1,[1]USHolidays!$B$2:$B$11)</f>
        <v>45875</v>
      </c>
      <c r="AD1381">
        <f>ROUND(P1381*10, 0)</f>
        <v>9</v>
      </c>
      <c r="AE1381">
        <f>ROUND(N1381*20, 0)</f>
        <v>-2</v>
      </c>
      <c r="AF1381">
        <f>ROUND(O1381, 0)</f>
        <v>4</v>
      </c>
      <c r="AG1381">
        <f>IF(J1381 = "", 999, ROUND(J1381*10, 0))</f>
        <v>999</v>
      </c>
    </row>
    <row r="1382" spans="1:33" x14ac:dyDescent="0.25">
      <c r="A1382">
        <v>636</v>
      </c>
      <c r="B1382" t="s">
        <v>336</v>
      </c>
      <c r="C1382" t="s">
        <v>335</v>
      </c>
      <c r="D1382" t="s">
        <v>3</v>
      </c>
      <c r="E1382" t="s">
        <v>25</v>
      </c>
      <c r="F1382" t="s">
        <v>334</v>
      </c>
      <c r="G1382" t="s">
        <v>333</v>
      </c>
      <c r="H1382">
        <v>2036.55</v>
      </c>
      <c r="K1382">
        <v>8.68</v>
      </c>
      <c r="L1382">
        <v>13.23</v>
      </c>
      <c r="N1382" s="2">
        <v>-8.7599999999999997E-2</v>
      </c>
      <c r="O1382">
        <v>2.3199999999999998</v>
      </c>
      <c r="P1382">
        <v>1.48</v>
      </c>
      <c r="Q1382" s="2">
        <v>-1.7764</v>
      </c>
      <c r="R1382" s="2">
        <v>1.2950999999999999</v>
      </c>
      <c r="S1382" s="2">
        <v>1.5221</v>
      </c>
      <c r="T1382">
        <v>1.47</v>
      </c>
      <c r="U1382" s="1">
        <v>45876.354166666664</v>
      </c>
      <c r="V1382">
        <v>5692.37</v>
      </c>
      <c r="W1382">
        <v>20.89</v>
      </c>
      <c r="X1382">
        <v>34.299999999999997</v>
      </c>
      <c r="Y1382" s="3">
        <f>DATE(YEAR(U1382), MONTH(U1382), DAY(U1382))</f>
        <v>45876</v>
      </c>
      <c r="Z1382" t="str">
        <f>IF(TEXT(U1382, "hh:mm") = "00:00", "08:30", TEXT(U1382, "hh:mm"))</f>
        <v>08:30</v>
      </c>
      <c r="AA1382" s="3">
        <f>WORKDAY(AB1382,-1,[1]USHolidays!$B$2:$B$11)</f>
        <v>45874</v>
      </c>
      <c r="AB1382" s="3">
        <f>IF(WEEKDAY(Y1382,2)=6,Y1382-1,IF(WEEKDAY(Y1382,2)=7,Y1382-2,IF(Z1382="08:30",IF(WEEKDAY(Y1382,2)=1,Y1382-3, Y1382-1),Y1382)))</f>
        <v>45875</v>
      </c>
      <c r="AC1382" s="3">
        <f>WORKDAY(AB1382,1,[1]USHolidays!$B$2:$B$11)</f>
        <v>45876</v>
      </c>
      <c r="AD1382">
        <f>ROUND(P1382*10, 0)</f>
        <v>15</v>
      </c>
      <c r="AE1382">
        <f>ROUND(N1382*20, 0)</f>
        <v>-2</v>
      </c>
      <c r="AF1382">
        <f>ROUND(O1382, 0)</f>
        <v>2</v>
      </c>
      <c r="AG1382">
        <f>IF(J1382 = "", 999, ROUND(J1382*10, 0))</f>
        <v>999</v>
      </c>
    </row>
    <row r="1383" spans="1:33" x14ac:dyDescent="0.25">
      <c r="A1383">
        <v>469</v>
      </c>
      <c r="B1383" t="s">
        <v>332</v>
      </c>
      <c r="C1383" t="s">
        <v>331</v>
      </c>
      <c r="D1383" t="s">
        <v>17</v>
      </c>
      <c r="E1383" t="s">
        <v>29</v>
      </c>
      <c r="F1383" t="s">
        <v>330</v>
      </c>
      <c r="G1383" t="s">
        <v>11</v>
      </c>
      <c r="H1383">
        <v>2062.66</v>
      </c>
      <c r="I1383">
        <v>44.21</v>
      </c>
      <c r="K1383">
        <v>-2.94</v>
      </c>
      <c r="L1383">
        <v>1.88</v>
      </c>
      <c r="M1383" s="2">
        <v>2.0199999999999999E-2</v>
      </c>
      <c r="N1383" s="2">
        <v>-8.7599999999999997E-2</v>
      </c>
      <c r="O1383">
        <v>4.8600000000000003</v>
      </c>
      <c r="Q1383" s="2">
        <v>2.1100000000000001E-2</v>
      </c>
      <c r="R1383" s="2">
        <v>0.32479999999999998</v>
      </c>
      <c r="S1383" s="2">
        <v>0.57179999999999997</v>
      </c>
      <c r="T1383">
        <v>1.52</v>
      </c>
      <c r="U1383" s="1">
        <v>45868.6875</v>
      </c>
      <c r="V1383">
        <v>2517.08</v>
      </c>
      <c r="W1383">
        <v>17</v>
      </c>
      <c r="X1383">
        <v>11.38</v>
      </c>
      <c r="Y1383" s="3">
        <f>DATE(YEAR(U1383), MONTH(U1383), DAY(U1383))</f>
        <v>45868</v>
      </c>
      <c r="Z1383" t="str">
        <f>IF(TEXT(U1383, "hh:mm") = "00:00", "08:30", TEXT(U1383, "hh:mm"))</f>
        <v>16:30</v>
      </c>
      <c r="AA1383" s="3">
        <f>WORKDAY(AB1383,-1,[1]USHolidays!$B$2:$B$11)</f>
        <v>45867</v>
      </c>
      <c r="AB1383" s="3">
        <f>IF(WEEKDAY(Y1383,2)=6,Y1383-1,IF(WEEKDAY(Y1383,2)=7,Y1383-2,IF(Z1383="08:30",IF(WEEKDAY(Y1383,2)=1,Y1383-3, Y1383-1),Y1383)))</f>
        <v>45868</v>
      </c>
      <c r="AC1383" s="3">
        <f>WORKDAY(AB1383,1,[1]USHolidays!$B$2:$B$11)</f>
        <v>45869</v>
      </c>
      <c r="AD1383">
        <f>ROUND(P1383*10, 0)</f>
        <v>0</v>
      </c>
      <c r="AE1383">
        <f>ROUND(N1383*20, 0)</f>
        <v>-2</v>
      </c>
      <c r="AF1383">
        <f>ROUND(O1383, 0)</f>
        <v>5</v>
      </c>
      <c r="AG1383">
        <f>IF(J1383 = "", 999, ROUND(J1383*10, 0))</f>
        <v>999</v>
      </c>
    </row>
    <row r="1384" spans="1:33" x14ac:dyDescent="0.25">
      <c r="A1384">
        <v>327</v>
      </c>
      <c r="B1384" t="s">
        <v>329</v>
      </c>
      <c r="C1384" t="s">
        <v>328</v>
      </c>
      <c r="D1384" t="s">
        <v>3</v>
      </c>
      <c r="E1384" t="s">
        <v>8</v>
      </c>
      <c r="F1384" t="s">
        <v>7</v>
      </c>
      <c r="G1384" t="s">
        <v>11</v>
      </c>
      <c r="H1384">
        <v>6923.42</v>
      </c>
      <c r="K1384">
        <v>2.99</v>
      </c>
      <c r="L1384">
        <v>14.39</v>
      </c>
      <c r="N1384" s="2">
        <v>-8.8800000000000004E-2</v>
      </c>
      <c r="O1384">
        <v>7.46</v>
      </c>
      <c r="P1384">
        <v>3.01</v>
      </c>
      <c r="Q1384" s="2">
        <v>-0.28320000000000001</v>
      </c>
      <c r="R1384" s="2">
        <v>0.41649999999999998</v>
      </c>
      <c r="S1384" s="2">
        <v>0.24429999999999999</v>
      </c>
      <c r="T1384">
        <v>0.25</v>
      </c>
      <c r="U1384" s="1">
        <v>45868.354166666664</v>
      </c>
      <c r="V1384">
        <v>1727.41</v>
      </c>
      <c r="W1384">
        <v>57.29</v>
      </c>
      <c r="X1384">
        <v>43.5</v>
      </c>
      <c r="Y1384" s="3">
        <f>DATE(YEAR(U1384), MONTH(U1384), DAY(U1384))</f>
        <v>45868</v>
      </c>
      <c r="Z1384" t="str">
        <f>IF(TEXT(U1384, "hh:mm") = "00:00", "08:30", TEXT(U1384, "hh:mm"))</f>
        <v>08:30</v>
      </c>
      <c r="AA1384" s="3">
        <f>WORKDAY(AB1384,-1,[1]USHolidays!$B$2:$B$11)</f>
        <v>45866</v>
      </c>
      <c r="AB1384" s="3">
        <f>IF(WEEKDAY(Y1384,2)=6,Y1384-1,IF(WEEKDAY(Y1384,2)=7,Y1384-2,IF(Z1384="08:30",IF(WEEKDAY(Y1384,2)=1,Y1384-3, Y1384-1),Y1384)))</f>
        <v>45867</v>
      </c>
      <c r="AC1384" s="3">
        <f>WORKDAY(AB1384,1,[1]USHolidays!$B$2:$B$11)</f>
        <v>45868</v>
      </c>
      <c r="AD1384">
        <f>ROUND(P1384*10, 0)</f>
        <v>30</v>
      </c>
      <c r="AE1384">
        <f>ROUND(N1384*20, 0)</f>
        <v>-2</v>
      </c>
      <c r="AF1384">
        <f>ROUND(O1384, 0)</f>
        <v>7</v>
      </c>
      <c r="AG1384">
        <f>IF(J1384 = "", 999, ROUND(J1384*10, 0))</f>
        <v>999</v>
      </c>
    </row>
    <row r="1385" spans="1:33" x14ac:dyDescent="0.25">
      <c r="A1385">
        <v>36</v>
      </c>
      <c r="B1385" t="s">
        <v>327</v>
      </c>
      <c r="C1385" t="s">
        <v>326</v>
      </c>
      <c r="D1385" t="s">
        <v>3</v>
      </c>
      <c r="E1385" t="s">
        <v>2</v>
      </c>
      <c r="F1385" t="s">
        <v>325</v>
      </c>
      <c r="G1385" t="s">
        <v>11</v>
      </c>
      <c r="H1385">
        <v>10654.46</v>
      </c>
      <c r="I1385">
        <v>32.54</v>
      </c>
      <c r="K1385">
        <v>11.56</v>
      </c>
      <c r="L1385">
        <v>19.43</v>
      </c>
      <c r="N1385" s="2">
        <v>-9.98E-2</v>
      </c>
      <c r="O1385">
        <v>5.03</v>
      </c>
      <c r="P1385">
        <v>0.85</v>
      </c>
      <c r="Q1385" s="2">
        <v>9.4100000000000003E-2</v>
      </c>
      <c r="R1385" s="2">
        <v>-0.16639999999999999</v>
      </c>
      <c r="S1385" s="2">
        <v>-0.24060000000000001</v>
      </c>
      <c r="T1385">
        <v>-0.82</v>
      </c>
      <c r="U1385" s="1">
        <v>45909.6875</v>
      </c>
      <c r="V1385">
        <v>13166.37</v>
      </c>
      <c r="W1385">
        <v>13.5</v>
      </c>
      <c r="X1385">
        <v>23.8</v>
      </c>
      <c r="Y1385" s="3">
        <f>DATE(YEAR(U1385), MONTH(U1385), DAY(U1385))</f>
        <v>45909</v>
      </c>
      <c r="Z1385" t="str">
        <f>IF(TEXT(U1385, "hh:mm") = "00:00", "08:30", TEXT(U1385, "hh:mm"))</f>
        <v>16:30</v>
      </c>
      <c r="AA1385" s="3">
        <f>WORKDAY(AB1385,-1,[1]USHolidays!$B$2:$B$11)</f>
        <v>45908</v>
      </c>
      <c r="AB1385" s="3">
        <f>IF(WEEKDAY(Y1385,2)=6,Y1385-1,IF(WEEKDAY(Y1385,2)=7,Y1385-2,IF(Z1385="08:30",IF(WEEKDAY(Y1385,2)=1,Y1385-3, Y1385-1),Y1385)))</f>
        <v>45909</v>
      </c>
      <c r="AC1385" s="3">
        <f>WORKDAY(AB1385,1,[1]USHolidays!$B$2:$B$11)</f>
        <v>45910</v>
      </c>
      <c r="AD1385">
        <f>ROUND(P1385*10, 0)</f>
        <v>9</v>
      </c>
      <c r="AE1385">
        <f>ROUND(N1385*20, 0)</f>
        <v>-2</v>
      </c>
      <c r="AF1385">
        <f>ROUND(O1385, 0)</f>
        <v>5</v>
      </c>
      <c r="AG1385">
        <f>IF(J1385 = "", 999, ROUND(J1385*10, 0))</f>
        <v>999</v>
      </c>
    </row>
    <row r="1386" spans="1:33" x14ac:dyDescent="0.25">
      <c r="A1386">
        <v>309</v>
      </c>
      <c r="B1386" t="s">
        <v>324</v>
      </c>
      <c r="C1386" t="s">
        <v>323</v>
      </c>
      <c r="D1386" t="s">
        <v>17</v>
      </c>
      <c r="E1386" t="s">
        <v>16</v>
      </c>
      <c r="F1386" t="s">
        <v>35</v>
      </c>
      <c r="G1386" t="s">
        <v>20</v>
      </c>
      <c r="H1386">
        <v>4691.2700000000004</v>
      </c>
      <c r="K1386">
        <v>18.440000000000001</v>
      </c>
      <c r="L1386">
        <v>8.5399999999999991</v>
      </c>
      <c r="M1386" s="2">
        <v>2.23E-2</v>
      </c>
      <c r="N1386" s="2">
        <v>-0.1032</v>
      </c>
      <c r="O1386">
        <v>5.8</v>
      </c>
      <c r="P1386">
        <v>1.03</v>
      </c>
      <c r="Q1386" s="2">
        <v>-2.8299999999999999E-2</v>
      </c>
      <c r="R1386" s="2">
        <v>0.19700000000000001</v>
      </c>
      <c r="S1386" s="2">
        <v>5.9499999999999997E-2</v>
      </c>
      <c r="T1386">
        <v>0.4</v>
      </c>
      <c r="U1386" s="1">
        <v>45883.354166666664</v>
      </c>
      <c r="V1386">
        <v>1331.19</v>
      </c>
      <c r="W1386">
        <v>51.77</v>
      </c>
      <c r="X1386">
        <v>44.84</v>
      </c>
      <c r="Y1386" s="3">
        <f>DATE(YEAR(U1386), MONTH(U1386), DAY(U1386))</f>
        <v>45883</v>
      </c>
      <c r="Z1386" t="str">
        <f>IF(TEXT(U1386, "hh:mm") = "00:00", "08:30", TEXT(U1386, "hh:mm"))</f>
        <v>08:30</v>
      </c>
      <c r="AA1386" s="3">
        <f>WORKDAY(AB1386,-1,[1]USHolidays!$B$2:$B$11)</f>
        <v>45881</v>
      </c>
      <c r="AB1386" s="3">
        <f>IF(WEEKDAY(Y1386,2)=6,Y1386-1,IF(WEEKDAY(Y1386,2)=7,Y1386-2,IF(Z1386="08:30",IF(WEEKDAY(Y1386,2)=1,Y1386-3, Y1386-1),Y1386)))</f>
        <v>45882</v>
      </c>
      <c r="AC1386" s="3">
        <f>WORKDAY(AB1386,1,[1]USHolidays!$B$2:$B$11)</f>
        <v>45883</v>
      </c>
      <c r="AD1386">
        <f>ROUND(P1386*10, 0)</f>
        <v>10</v>
      </c>
      <c r="AE1386">
        <f>ROUND(N1386*20, 0)</f>
        <v>-2</v>
      </c>
      <c r="AF1386">
        <f>ROUND(O1386, 0)</f>
        <v>6</v>
      </c>
      <c r="AG1386">
        <f>IF(J1386 = "", 999, ROUND(J1386*10, 0))</f>
        <v>999</v>
      </c>
    </row>
    <row r="1387" spans="1:33" x14ac:dyDescent="0.25">
      <c r="A1387">
        <v>217</v>
      </c>
      <c r="B1387" t="s">
        <v>322</v>
      </c>
      <c r="C1387" t="s">
        <v>321</v>
      </c>
      <c r="D1387" t="s">
        <v>60</v>
      </c>
      <c r="E1387" t="s">
        <v>88</v>
      </c>
      <c r="F1387" t="s">
        <v>320</v>
      </c>
      <c r="G1387" t="s">
        <v>11</v>
      </c>
      <c r="H1387">
        <v>32375.17</v>
      </c>
      <c r="K1387">
        <v>55.09</v>
      </c>
      <c r="L1387">
        <v>4.4000000000000004</v>
      </c>
      <c r="M1387" s="2">
        <v>2.1000000000000001E-2</v>
      </c>
      <c r="N1387" s="2">
        <v>-0.1045</v>
      </c>
      <c r="O1387">
        <v>1.6</v>
      </c>
      <c r="P1387">
        <v>0.33</v>
      </c>
      <c r="Q1387" s="2">
        <v>-1.54E-2</v>
      </c>
      <c r="R1387" s="2">
        <v>0.13689999999999999</v>
      </c>
      <c r="S1387" s="2">
        <v>1.4E-2</v>
      </c>
      <c r="T1387">
        <v>1.05</v>
      </c>
      <c r="U1387" s="1">
        <v>45874.354166666664</v>
      </c>
      <c r="V1387">
        <v>2788.45</v>
      </c>
      <c r="W1387">
        <v>91.07</v>
      </c>
      <c r="X1387">
        <v>77.319999999999993</v>
      </c>
      <c r="Y1387" s="3">
        <f>DATE(YEAR(U1387), MONTH(U1387), DAY(U1387))</f>
        <v>45874</v>
      </c>
      <c r="Z1387" t="str">
        <f>IF(TEXT(U1387, "hh:mm") = "00:00", "08:30", TEXT(U1387, "hh:mm"))</f>
        <v>08:30</v>
      </c>
      <c r="AA1387" s="3">
        <f>WORKDAY(AB1387,-1,[1]USHolidays!$B$2:$B$11)</f>
        <v>45870</v>
      </c>
      <c r="AB1387" s="3">
        <f>IF(WEEKDAY(Y1387,2)=6,Y1387-1,IF(WEEKDAY(Y1387,2)=7,Y1387-2,IF(Z1387="08:30",IF(WEEKDAY(Y1387,2)=1,Y1387-3, Y1387-1),Y1387)))</f>
        <v>45873</v>
      </c>
      <c r="AC1387" s="3">
        <f>WORKDAY(AB1387,1,[1]USHolidays!$B$2:$B$11)</f>
        <v>45874</v>
      </c>
      <c r="AD1387">
        <f>ROUND(P1387*10, 0)</f>
        <v>3</v>
      </c>
      <c r="AE1387">
        <f>ROUND(N1387*20, 0)</f>
        <v>-2</v>
      </c>
      <c r="AF1387">
        <f>ROUND(O1387, 0)</f>
        <v>2</v>
      </c>
      <c r="AG1387">
        <f>IF(J1387 = "", 999, ROUND(J1387*10, 0))</f>
        <v>999</v>
      </c>
    </row>
    <row r="1388" spans="1:33" x14ac:dyDescent="0.25">
      <c r="A1388">
        <v>32</v>
      </c>
      <c r="B1388" t="s">
        <v>319</v>
      </c>
      <c r="C1388" t="s">
        <v>318</v>
      </c>
      <c r="D1388" t="s">
        <v>60</v>
      </c>
      <c r="E1388" t="s">
        <v>119</v>
      </c>
      <c r="F1388" t="s">
        <v>317</v>
      </c>
      <c r="G1388" t="s">
        <v>11</v>
      </c>
      <c r="H1388">
        <v>46192.84</v>
      </c>
      <c r="I1388">
        <v>15.45</v>
      </c>
      <c r="J1388">
        <v>0.73</v>
      </c>
      <c r="K1388">
        <v>74.14</v>
      </c>
      <c r="M1388" s="2">
        <v>2.1100000000000001E-2</v>
      </c>
      <c r="N1388" s="2">
        <v>-0.11269999999999999</v>
      </c>
      <c r="O1388">
        <v>2.31</v>
      </c>
      <c r="P1388">
        <v>0.22</v>
      </c>
      <c r="Q1388" s="2">
        <v>0.1176</v>
      </c>
      <c r="R1388" s="2">
        <v>1.66E-2</v>
      </c>
      <c r="S1388" s="2">
        <v>0.14530000000000001</v>
      </c>
      <c r="T1388">
        <v>0.71</v>
      </c>
      <c r="U1388" s="1">
        <v>45875.6875</v>
      </c>
      <c r="V1388">
        <v>4172.0200000000004</v>
      </c>
      <c r="W1388">
        <v>89.11</v>
      </c>
      <c r="X1388">
        <v>83.38</v>
      </c>
      <c r="Y1388" s="3">
        <f>DATE(YEAR(U1388), MONTH(U1388), DAY(U1388))</f>
        <v>45875</v>
      </c>
      <c r="Z1388" t="str">
        <f>IF(TEXT(U1388, "hh:mm") = "00:00", "08:30", TEXT(U1388, "hh:mm"))</f>
        <v>16:30</v>
      </c>
      <c r="AA1388" s="3">
        <f>WORKDAY(AB1388,-1,[1]USHolidays!$B$2:$B$11)</f>
        <v>45874</v>
      </c>
      <c r="AB1388" s="3">
        <f>IF(WEEKDAY(Y1388,2)=6,Y1388-1,IF(WEEKDAY(Y1388,2)=7,Y1388-2,IF(Z1388="08:30",IF(WEEKDAY(Y1388,2)=1,Y1388-3, Y1388-1),Y1388)))</f>
        <v>45875</v>
      </c>
      <c r="AC1388" s="3">
        <f>WORKDAY(AB1388,1,[1]USHolidays!$B$2:$B$11)</f>
        <v>45876</v>
      </c>
      <c r="AD1388">
        <f>ROUND(P1388*10, 0)</f>
        <v>2</v>
      </c>
      <c r="AE1388">
        <f>ROUND(N1388*20, 0)</f>
        <v>-2</v>
      </c>
      <c r="AF1388">
        <f>ROUND(O1388, 0)</f>
        <v>2</v>
      </c>
      <c r="AG1388">
        <f>IF(J1388 = "", 999, ROUND(J1388*10, 0))</f>
        <v>7</v>
      </c>
    </row>
    <row r="1389" spans="1:33" x14ac:dyDescent="0.25">
      <c r="A1389">
        <v>12</v>
      </c>
      <c r="B1389" t="s">
        <v>316</v>
      </c>
      <c r="C1389" t="s">
        <v>315</v>
      </c>
      <c r="D1389" t="s">
        <v>3</v>
      </c>
      <c r="E1389" t="s">
        <v>25</v>
      </c>
      <c r="F1389" t="s">
        <v>38</v>
      </c>
      <c r="G1389" t="s">
        <v>56</v>
      </c>
      <c r="H1389">
        <v>2253.27</v>
      </c>
      <c r="K1389">
        <v>1.22</v>
      </c>
      <c r="L1389">
        <v>0.52</v>
      </c>
      <c r="N1389" s="2">
        <v>-0.1245</v>
      </c>
      <c r="O1389">
        <v>3.29</v>
      </c>
      <c r="P1389">
        <v>0.33</v>
      </c>
      <c r="Q1389" s="2">
        <v>-8.2900000000000001E-2</v>
      </c>
      <c r="R1389" s="2">
        <v>-8.8900000000000007E-2</v>
      </c>
      <c r="S1389" s="2">
        <v>2.5999999999999999E-3</v>
      </c>
      <c r="T1389">
        <v>1.47</v>
      </c>
      <c r="U1389" s="1">
        <v>45925.6875</v>
      </c>
      <c r="V1389">
        <v>11330.81</v>
      </c>
      <c r="W1389">
        <v>4.91</v>
      </c>
      <c r="X1389">
        <v>3.79</v>
      </c>
      <c r="Y1389" s="3">
        <f>DATE(YEAR(U1389), MONTH(U1389), DAY(U1389))</f>
        <v>45925</v>
      </c>
      <c r="Z1389" t="str">
        <f>IF(TEXT(U1389, "hh:mm") = "00:00", "08:30", TEXT(U1389, "hh:mm"))</f>
        <v>16:30</v>
      </c>
      <c r="AA1389" s="3">
        <f>WORKDAY(AB1389,-1,[1]USHolidays!$B$2:$B$11)</f>
        <v>45924</v>
      </c>
      <c r="AB1389" s="3">
        <f>IF(WEEKDAY(Y1389,2)=6,Y1389-1,IF(WEEKDAY(Y1389,2)=7,Y1389-2,IF(Z1389="08:30",IF(WEEKDAY(Y1389,2)=1,Y1389-3, Y1389-1),Y1389)))</f>
        <v>45925</v>
      </c>
      <c r="AC1389" s="3">
        <f>WORKDAY(AB1389,1,[1]USHolidays!$B$2:$B$11)</f>
        <v>45926</v>
      </c>
      <c r="AD1389">
        <f>ROUND(P1389*10, 0)</f>
        <v>3</v>
      </c>
      <c r="AE1389">
        <f>ROUND(N1389*20, 0)</f>
        <v>-2</v>
      </c>
      <c r="AF1389">
        <f>ROUND(O1389, 0)</f>
        <v>3</v>
      </c>
      <c r="AG1389">
        <f>IF(J1389 = "", 999, ROUND(J1389*10, 0))</f>
        <v>999</v>
      </c>
    </row>
    <row r="1390" spans="1:33" x14ac:dyDescent="0.25">
      <c r="A1390">
        <v>172</v>
      </c>
      <c r="B1390" t="s">
        <v>314</v>
      </c>
      <c r="C1390" t="s">
        <v>313</v>
      </c>
      <c r="D1390" t="s">
        <v>17</v>
      </c>
      <c r="E1390" t="s">
        <v>25</v>
      </c>
      <c r="F1390" t="s">
        <v>107</v>
      </c>
      <c r="G1390" t="s">
        <v>11</v>
      </c>
      <c r="H1390">
        <v>3458.02</v>
      </c>
      <c r="K1390">
        <v>-11.02</v>
      </c>
      <c r="L1390">
        <v>2.58</v>
      </c>
      <c r="N1390" s="2">
        <v>-0.12809999999999999</v>
      </c>
      <c r="O1390">
        <v>2.0099999999999998</v>
      </c>
      <c r="P1390">
        <v>0</v>
      </c>
      <c r="Q1390" s="2">
        <v>-2.98E-2</v>
      </c>
      <c r="R1390" s="2">
        <v>1.8433999999999999</v>
      </c>
      <c r="S1390" s="2">
        <v>1.9962</v>
      </c>
      <c r="T1390">
        <v>2.38</v>
      </c>
      <c r="U1390" s="1">
        <v>45876.354166666664</v>
      </c>
      <c r="V1390">
        <v>7346.36</v>
      </c>
      <c r="W1390">
        <v>16.7</v>
      </c>
      <c r="X1390">
        <v>15.61</v>
      </c>
      <c r="Y1390" s="3">
        <f>DATE(YEAR(U1390), MONTH(U1390), DAY(U1390))</f>
        <v>45876</v>
      </c>
      <c r="Z1390" t="str">
        <f>IF(TEXT(U1390, "hh:mm") = "00:00", "08:30", TEXT(U1390, "hh:mm"))</f>
        <v>08:30</v>
      </c>
      <c r="AA1390" s="3">
        <f>WORKDAY(AB1390,-1,[1]USHolidays!$B$2:$B$11)</f>
        <v>45874</v>
      </c>
      <c r="AB1390" s="3">
        <f>IF(WEEKDAY(Y1390,2)=6,Y1390-1,IF(WEEKDAY(Y1390,2)=7,Y1390-2,IF(Z1390="08:30",IF(WEEKDAY(Y1390,2)=1,Y1390-3, Y1390-1),Y1390)))</f>
        <v>45875</v>
      </c>
      <c r="AC1390" s="3">
        <f>WORKDAY(AB1390,1,[1]USHolidays!$B$2:$B$11)</f>
        <v>45876</v>
      </c>
      <c r="AD1390">
        <f>ROUND(P1390*10, 0)</f>
        <v>0</v>
      </c>
      <c r="AE1390">
        <f>ROUND(N1390*20, 0)</f>
        <v>-3</v>
      </c>
      <c r="AF1390">
        <f>ROUND(O1390, 0)</f>
        <v>2</v>
      </c>
      <c r="AG1390">
        <f>IF(J1390 = "", 999, ROUND(J1390*10, 0))</f>
        <v>999</v>
      </c>
    </row>
    <row r="1391" spans="1:33" x14ac:dyDescent="0.25">
      <c r="A1391">
        <v>327</v>
      </c>
      <c r="B1391" t="s">
        <v>312</v>
      </c>
      <c r="C1391" t="s">
        <v>311</v>
      </c>
      <c r="D1391" t="s">
        <v>17</v>
      </c>
      <c r="E1391" t="s">
        <v>2</v>
      </c>
      <c r="F1391" t="s">
        <v>81</v>
      </c>
      <c r="G1391" t="s">
        <v>11</v>
      </c>
      <c r="H1391">
        <v>2250</v>
      </c>
      <c r="I1391">
        <v>14.3</v>
      </c>
      <c r="J1391">
        <v>0.73</v>
      </c>
      <c r="K1391">
        <v>0.47</v>
      </c>
      <c r="L1391">
        <v>0.62</v>
      </c>
      <c r="N1391" s="2">
        <v>-0.1283</v>
      </c>
      <c r="O1391">
        <v>4.83</v>
      </c>
      <c r="P1391">
        <v>15.54</v>
      </c>
      <c r="Q1391" s="2">
        <v>4.4299999999999999E-2</v>
      </c>
      <c r="R1391" s="2">
        <v>0.26190000000000002</v>
      </c>
      <c r="S1391" s="2">
        <v>-0.21870000000000001</v>
      </c>
      <c r="T1391">
        <v>1.36</v>
      </c>
      <c r="U1391" s="1">
        <v>45876.354166666664</v>
      </c>
      <c r="V1391">
        <v>7838.21</v>
      </c>
      <c r="W1391">
        <v>5.58</v>
      </c>
      <c r="X1391">
        <v>6.36</v>
      </c>
      <c r="Y1391" s="3">
        <f>DATE(YEAR(U1391), MONTH(U1391), DAY(U1391))</f>
        <v>45876</v>
      </c>
      <c r="Z1391" t="str">
        <f>IF(TEXT(U1391, "hh:mm") = "00:00", "08:30", TEXT(U1391, "hh:mm"))</f>
        <v>08:30</v>
      </c>
      <c r="AA1391" s="3">
        <f>WORKDAY(AB1391,-1,[1]USHolidays!$B$2:$B$11)</f>
        <v>45874</v>
      </c>
      <c r="AB1391" s="3">
        <f>IF(WEEKDAY(Y1391,2)=6,Y1391-1,IF(WEEKDAY(Y1391,2)=7,Y1391-2,IF(Z1391="08:30",IF(WEEKDAY(Y1391,2)=1,Y1391-3, Y1391-1),Y1391)))</f>
        <v>45875</v>
      </c>
      <c r="AC1391" s="3">
        <f>WORKDAY(AB1391,1,[1]USHolidays!$B$2:$B$11)</f>
        <v>45876</v>
      </c>
      <c r="AD1391">
        <f>ROUND(P1391*10, 0)</f>
        <v>155</v>
      </c>
      <c r="AE1391">
        <f>ROUND(N1391*20, 0)</f>
        <v>-3</v>
      </c>
      <c r="AF1391">
        <f>ROUND(O1391, 0)</f>
        <v>5</v>
      </c>
      <c r="AG1391">
        <f>IF(J1391 = "", 999, ROUND(J1391*10, 0))</f>
        <v>7</v>
      </c>
    </row>
    <row r="1392" spans="1:33" x14ac:dyDescent="0.25">
      <c r="A1392">
        <v>223</v>
      </c>
      <c r="B1392" t="s">
        <v>310</v>
      </c>
      <c r="C1392" t="s">
        <v>309</v>
      </c>
      <c r="D1392" t="s">
        <v>60</v>
      </c>
      <c r="E1392" t="s">
        <v>16</v>
      </c>
      <c r="F1392" t="s">
        <v>308</v>
      </c>
      <c r="G1392" t="s">
        <v>11</v>
      </c>
      <c r="H1392">
        <v>24767.15</v>
      </c>
      <c r="I1392">
        <v>269.08</v>
      </c>
      <c r="J1392">
        <v>2.72</v>
      </c>
      <c r="K1392">
        <v>75.540000000000006</v>
      </c>
      <c r="L1392">
        <v>3.58</v>
      </c>
      <c r="M1392" s="2">
        <v>2.2200000000000001E-2</v>
      </c>
      <c r="N1392" s="2">
        <v>-0.13020000000000001</v>
      </c>
      <c r="O1392">
        <v>2.33</v>
      </c>
      <c r="P1392">
        <v>0.28999999999999998</v>
      </c>
      <c r="Q1392" s="2">
        <v>2.3300000000000001E-2</v>
      </c>
      <c r="R1392" s="2">
        <v>1E-3</v>
      </c>
      <c r="S1392" s="2">
        <v>4.4699999999999997E-2</v>
      </c>
      <c r="T1392">
        <v>0.45</v>
      </c>
      <c r="U1392" s="1">
        <v>45867.6875</v>
      </c>
      <c r="V1392">
        <v>3173.58</v>
      </c>
      <c r="W1392">
        <v>134.5</v>
      </c>
      <c r="X1392">
        <v>104</v>
      </c>
      <c r="Y1392" s="3">
        <f>DATE(YEAR(U1392), MONTH(U1392), DAY(U1392))</f>
        <v>45867</v>
      </c>
      <c r="Z1392" t="str">
        <f>IF(TEXT(U1392, "hh:mm") = "00:00", "08:30", TEXT(U1392, "hh:mm"))</f>
        <v>16:30</v>
      </c>
      <c r="AA1392" s="3">
        <f>WORKDAY(AB1392,-1,[1]USHolidays!$B$2:$B$11)</f>
        <v>45866</v>
      </c>
      <c r="AB1392" s="3">
        <f>IF(WEEKDAY(Y1392,2)=6,Y1392-1,IF(WEEKDAY(Y1392,2)=7,Y1392-2,IF(Z1392="08:30",IF(WEEKDAY(Y1392,2)=1,Y1392-3, Y1392-1),Y1392)))</f>
        <v>45867</v>
      </c>
      <c r="AC1392" s="3">
        <f>WORKDAY(AB1392,1,[1]USHolidays!$B$2:$B$11)</f>
        <v>45868</v>
      </c>
      <c r="AD1392">
        <f>ROUND(P1392*10, 0)</f>
        <v>3</v>
      </c>
      <c r="AE1392">
        <f>ROUND(N1392*20, 0)</f>
        <v>-3</v>
      </c>
      <c r="AF1392">
        <f>ROUND(O1392, 0)</f>
        <v>2</v>
      </c>
      <c r="AG1392">
        <f>IF(J1392 = "", 999, ROUND(J1392*10, 0))</f>
        <v>27</v>
      </c>
    </row>
    <row r="1393" spans="1:33" x14ac:dyDescent="0.25">
      <c r="A1393">
        <v>687</v>
      </c>
      <c r="B1393" t="s">
        <v>307</v>
      </c>
      <c r="C1393" t="s">
        <v>306</v>
      </c>
      <c r="D1393" t="s">
        <v>3</v>
      </c>
      <c r="E1393" t="s">
        <v>29</v>
      </c>
      <c r="F1393" t="s">
        <v>305</v>
      </c>
      <c r="G1393" t="s">
        <v>11</v>
      </c>
      <c r="H1393">
        <v>15668.27</v>
      </c>
      <c r="I1393">
        <v>40.92</v>
      </c>
      <c r="J1393">
        <v>3.2</v>
      </c>
      <c r="K1393">
        <v>13.9</v>
      </c>
      <c r="L1393">
        <v>1.8</v>
      </c>
      <c r="N1393" s="2">
        <v>-0.1348</v>
      </c>
      <c r="O1393">
        <v>5.91</v>
      </c>
      <c r="P1393">
        <v>2.5099999999999998</v>
      </c>
      <c r="Q1393" s="2">
        <v>4.87E-2</v>
      </c>
      <c r="R1393" s="2">
        <v>0.25330000000000003</v>
      </c>
      <c r="S1393" s="2">
        <v>1.41E-2</v>
      </c>
      <c r="T1393">
        <v>2.02</v>
      </c>
      <c r="U1393" s="1">
        <v>45869.354166666664</v>
      </c>
      <c r="V1393">
        <v>1378.79</v>
      </c>
      <c r="W1393">
        <v>138.87</v>
      </c>
      <c r="X1393">
        <v>133</v>
      </c>
      <c r="Y1393" s="3">
        <f>DATE(YEAR(U1393), MONTH(U1393), DAY(U1393))</f>
        <v>45869</v>
      </c>
      <c r="Z1393" t="str">
        <f>IF(TEXT(U1393, "hh:mm") = "00:00", "08:30", TEXT(U1393, "hh:mm"))</f>
        <v>08:30</v>
      </c>
      <c r="AA1393" s="3">
        <f>WORKDAY(AB1393,-1,[1]USHolidays!$B$2:$B$11)</f>
        <v>45867</v>
      </c>
      <c r="AB1393" s="3">
        <f>IF(WEEKDAY(Y1393,2)=6,Y1393-1,IF(WEEKDAY(Y1393,2)=7,Y1393-2,IF(Z1393="08:30",IF(WEEKDAY(Y1393,2)=1,Y1393-3, Y1393-1),Y1393)))</f>
        <v>45868</v>
      </c>
      <c r="AC1393" s="3">
        <f>WORKDAY(AB1393,1,[1]USHolidays!$B$2:$B$11)</f>
        <v>45869</v>
      </c>
      <c r="AD1393">
        <f>ROUND(P1393*10, 0)</f>
        <v>25</v>
      </c>
      <c r="AE1393">
        <f>ROUND(N1393*20, 0)</f>
        <v>-3</v>
      </c>
      <c r="AF1393">
        <f>ROUND(O1393, 0)</f>
        <v>6</v>
      </c>
      <c r="AG1393">
        <f>IF(J1393 = "", 999, ROUND(J1393*10, 0))</f>
        <v>32</v>
      </c>
    </row>
    <row r="1394" spans="1:33" x14ac:dyDescent="0.25">
      <c r="A1394">
        <v>206</v>
      </c>
      <c r="B1394" t="s">
        <v>304</v>
      </c>
      <c r="C1394" t="s">
        <v>303</v>
      </c>
      <c r="D1394" t="s">
        <v>3</v>
      </c>
      <c r="E1394" t="s">
        <v>29</v>
      </c>
      <c r="F1394" t="s">
        <v>163</v>
      </c>
      <c r="G1394" t="s">
        <v>11</v>
      </c>
      <c r="H1394">
        <v>3636.3</v>
      </c>
      <c r="I1394">
        <v>24.22</v>
      </c>
      <c r="J1394">
        <v>2.83</v>
      </c>
      <c r="K1394">
        <v>20.47</v>
      </c>
      <c r="L1394">
        <v>2.67</v>
      </c>
      <c r="M1394" s="2">
        <v>1.0699999999999999E-2</v>
      </c>
      <c r="N1394" s="2">
        <v>-0.14649999999999999</v>
      </c>
      <c r="O1394">
        <v>12.7</v>
      </c>
      <c r="P1394">
        <v>0.97</v>
      </c>
      <c r="Q1394" s="2">
        <v>9.8400000000000001E-2</v>
      </c>
      <c r="R1394" s="2">
        <v>0.21210000000000001</v>
      </c>
      <c r="S1394" s="2">
        <v>8.7800000000000003E-2</v>
      </c>
      <c r="T1394">
        <v>1.37</v>
      </c>
      <c r="U1394" s="1">
        <v>45875.6875</v>
      </c>
      <c r="V1394">
        <v>418.62</v>
      </c>
      <c r="W1394">
        <v>73.67</v>
      </c>
      <c r="X1394">
        <v>63.33</v>
      </c>
      <c r="Y1394" s="3">
        <f>DATE(YEAR(U1394), MONTH(U1394), DAY(U1394))</f>
        <v>45875</v>
      </c>
      <c r="Z1394" t="str">
        <f>IF(TEXT(U1394, "hh:mm") = "00:00", "08:30", TEXT(U1394, "hh:mm"))</f>
        <v>16:30</v>
      </c>
      <c r="AA1394" s="3">
        <f>WORKDAY(AB1394,-1,[1]USHolidays!$B$2:$B$11)</f>
        <v>45874</v>
      </c>
      <c r="AB1394" s="3">
        <f>IF(WEEKDAY(Y1394,2)=6,Y1394-1,IF(WEEKDAY(Y1394,2)=7,Y1394-2,IF(Z1394="08:30",IF(WEEKDAY(Y1394,2)=1,Y1394-3, Y1394-1),Y1394)))</f>
        <v>45875</v>
      </c>
      <c r="AC1394" s="3">
        <f>WORKDAY(AB1394,1,[1]USHolidays!$B$2:$B$11)</f>
        <v>45876</v>
      </c>
      <c r="AD1394">
        <f>ROUND(P1394*10, 0)</f>
        <v>10</v>
      </c>
      <c r="AE1394">
        <f>ROUND(N1394*20, 0)</f>
        <v>-3</v>
      </c>
      <c r="AF1394">
        <f>ROUND(O1394, 0)</f>
        <v>13</v>
      </c>
      <c r="AG1394">
        <f>IF(J1394 = "", 999, ROUND(J1394*10, 0))</f>
        <v>28</v>
      </c>
    </row>
    <row r="1395" spans="1:33" x14ac:dyDescent="0.25">
      <c r="A1395">
        <v>748</v>
      </c>
      <c r="B1395" t="s">
        <v>302</v>
      </c>
      <c r="C1395" t="s">
        <v>301</v>
      </c>
      <c r="D1395" t="s">
        <v>3</v>
      </c>
      <c r="E1395" t="s">
        <v>233</v>
      </c>
      <c r="F1395" t="s">
        <v>293</v>
      </c>
      <c r="G1395" t="s">
        <v>300</v>
      </c>
      <c r="H1395">
        <v>4114.87</v>
      </c>
      <c r="I1395">
        <v>9</v>
      </c>
      <c r="J1395">
        <v>0.7</v>
      </c>
      <c r="K1395">
        <v>17.22</v>
      </c>
      <c r="L1395">
        <v>30.4</v>
      </c>
      <c r="M1395" s="2">
        <v>1.7100000000000001E-2</v>
      </c>
      <c r="N1395" s="2">
        <v>-0.1469</v>
      </c>
      <c r="O1395">
        <v>1.46</v>
      </c>
      <c r="P1395">
        <v>3.9</v>
      </c>
      <c r="Q1395" s="2">
        <v>0.11169999999999999</v>
      </c>
      <c r="R1395" s="2">
        <v>0.1048</v>
      </c>
      <c r="S1395" s="2">
        <v>0.46379999999999999</v>
      </c>
      <c r="T1395">
        <v>1.62</v>
      </c>
      <c r="U1395" s="1">
        <v>45876.354166666664</v>
      </c>
      <c r="V1395">
        <v>242.06</v>
      </c>
      <c r="W1395">
        <v>71.67</v>
      </c>
      <c r="X1395">
        <v>58.7</v>
      </c>
      <c r="Y1395" s="3">
        <f>DATE(YEAR(U1395), MONTH(U1395), DAY(U1395))</f>
        <v>45876</v>
      </c>
      <c r="Z1395" t="str">
        <f>IF(TEXT(U1395, "hh:mm") = "00:00", "08:30", TEXT(U1395, "hh:mm"))</f>
        <v>08:30</v>
      </c>
      <c r="AA1395" s="3">
        <f>WORKDAY(AB1395,-1,[1]USHolidays!$B$2:$B$11)</f>
        <v>45874</v>
      </c>
      <c r="AB1395" s="3">
        <f>IF(WEEKDAY(Y1395,2)=6,Y1395-1,IF(WEEKDAY(Y1395,2)=7,Y1395-2,IF(Z1395="08:30",IF(WEEKDAY(Y1395,2)=1,Y1395-3, Y1395-1),Y1395)))</f>
        <v>45875</v>
      </c>
      <c r="AC1395" s="3">
        <f>WORKDAY(AB1395,1,[1]USHolidays!$B$2:$B$11)</f>
        <v>45876</v>
      </c>
      <c r="AD1395">
        <f>ROUND(P1395*10, 0)</f>
        <v>39</v>
      </c>
      <c r="AE1395">
        <f>ROUND(N1395*20, 0)</f>
        <v>-3</v>
      </c>
      <c r="AF1395">
        <f>ROUND(O1395, 0)</f>
        <v>1</v>
      </c>
      <c r="AG1395">
        <f>IF(J1395 = "", 999, ROUND(J1395*10, 0))</f>
        <v>7</v>
      </c>
    </row>
    <row r="1396" spans="1:33" x14ac:dyDescent="0.25">
      <c r="A1396">
        <v>71</v>
      </c>
      <c r="B1396" t="s">
        <v>299</v>
      </c>
      <c r="C1396" t="s">
        <v>298</v>
      </c>
      <c r="D1396" t="s">
        <v>17</v>
      </c>
      <c r="E1396" t="s">
        <v>29</v>
      </c>
      <c r="F1396" t="s">
        <v>297</v>
      </c>
      <c r="G1396" t="s">
        <v>11</v>
      </c>
      <c r="H1396">
        <v>3218.65</v>
      </c>
      <c r="I1396">
        <v>33.729999999999997</v>
      </c>
      <c r="J1396">
        <v>2.72</v>
      </c>
      <c r="K1396">
        <v>19.03</v>
      </c>
      <c r="L1396">
        <v>5.0199999999999996</v>
      </c>
      <c r="M1396" s="2">
        <v>1.14E-2</v>
      </c>
      <c r="N1396" s="2">
        <v>-0.1772</v>
      </c>
      <c r="O1396">
        <v>2.5</v>
      </c>
      <c r="P1396">
        <v>0.35</v>
      </c>
      <c r="Q1396" s="2">
        <v>8.3299999999999999E-2</v>
      </c>
      <c r="R1396" s="2">
        <v>5.8099999999999999E-2</v>
      </c>
      <c r="S1396" s="2">
        <v>0.61160000000000003</v>
      </c>
      <c r="T1396">
        <v>1.25</v>
      </c>
      <c r="U1396" s="1">
        <v>45923.6875</v>
      </c>
      <c r="V1396">
        <v>257.48</v>
      </c>
      <c r="W1396">
        <v>69</v>
      </c>
      <c r="X1396">
        <v>64.64</v>
      </c>
      <c r="Y1396" s="3">
        <f>DATE(YEAR(U1396), MONTH(U1396), DAY(U1396))</f>
        <v>45923</v>
      </c>
      <c r="Z1396" t="str">
        <f>IF(TEXT(U1396, "hh:mm") = "00:00", "08:30", TEXT(U1396, "hh:mm"))</f>
        <v>16:30</v>
      </c>
      <c r="AA1396" s="3">
        <f>WORKDAY(AB1396,-1,[1]USHolidays!$B$2:$B$11)</f>
        <v>45922</v>
      </c>
      <c r="AB1396" s="3">
        <f>IF(WEEKDAY(Y1396,2)=6,Y1396-1,IF(WEEKDAY(Y1396,2)=7,Y1396-2,IF(Z1396="08:30",IF(WEEKDAY(Y1396,2)=1,Y1396-3, Y1396-1),Y1396)))</f>
        <v>45923</v>
      </c>
      <c r="AC1396" s="3">
        <f>WORKDAY(AB1396,1,[1]USHolidays!$B$2:$B$11)</f>
        <v>45924</v>
      </c>
      <c r="AD1396">
        <f>ROUND(P1396*10, 0)</f>
        <v>4</v>
      </c>
      <c r="AE1396">
        <f>ROUND(N1396*20, 0)</f>
        <v>-4</v>
      </c>
      <c r="AF1396">
        <f>ROUND(O1396, 0)</f>
        <v>3</v>
      </c>
      <c r="AG1396">
        <f>IF(J1396 = "", 999, ROUND(J1396*10, 0))</f>
        <v>27</v>
      </c>
    </row>
    <row r="1397" spans="1:33" x14ac:dyDescent="0.25">
      <c r="A1397">
        <v>411</v>
      </c>
      <c r="B1397" t="s">
        <v>296</v>
      </c>
      <c r="C1397" t="s">
        <v>294</v>
      </c>
      <c r="D1397" t="s">
        <v>3</v>
      </c>
      <c r="E1397" t="s">
        <v>233</v>
      </c>
      <c r="F1397" t="s">
        <v>293</v>
      </c>
      <c r="G1397" t="s">
        <v>20</v>
      </c>
      <c r="H1397">
        <v>3997.15</v>
      </c>
      <c r="K1397">
        <v>37.94</v>
      </c>
      <c r="L1397">
        <v>9.19</v>
      </c>
      <c r="N1397" s="2">
        <v>-0.17760000000000001</v>
      </c>
      <c r="O1397">
        <v>3.11</v>
      </c>
      <c r="P1397">
        <v>0.82</v>
      </c>
      <c r="Q1397" s="2">
        <v>-0.54020000000000001</v>
      </c>
      <c r="R1397" s="2">
        <v>0.21160000000000001</v>
      </c>
      <c r="S1397" s="2">
        <v>-8.4599999999999995E-2</v>
      </c>
      <c r="T1397">
        <v>1.22</v>
      </c>
      <c r="U1397" s="1">
        <v>45870.354166666664</v>
      </c>
      <c r="V1397">
        <v>2001.17</v>
      </c>
      <c r="W1397">
        <v>13.68</v>
      </c>
      <c r="X1397">
        <v>11.68</v>
      </c>
      <c r="Y1397" s="3">
        <f>DATE(YEAR(U1397), MONTH(U1397), DAY(U1397))</f>
        <v>45870</v>
      </c>
      <c r="Z1397" t="str">
        <f>IF(TEXT(U1397, "hh:mm") = "00:00", "08:30", TEXT(U1397, "hh:mm"))</f>
        <v>08:30</v>
      </c>
      <c r="AA1397" s="3">
        <f>WORKDAY(AB1397,-1,[1]USHolidays!$B$2:$B$11)</f>
        <v>45868</v>
      </c>
      <c r="AB1397" s="3">
        <f>IF(WEEKDAY(Y1397,2)=6,Y1397-1,IF(WEEKDAY(Y1397,2)=7,Y1397-2,IF(Z1397="08:30",IF(WEEKDAY(Y1397,2)=1,Y1397-3, Y1397-1),Y1397)))</f>
        <v>45869</v>
      </c>
      <c r="AC1397" s="3">
        <f>WORKDAY(AB1397,1,[1]USHolidays!$B$2:$B$11)</f>
        <v>45870</v>
      </c>
      <c r="AD1397">
        <f>ROUND(P1397*10, 0)</f>
        <v>8</v>
      </c>
      <c r="AE1397">
        <f>ROUND(N1397*20, 0)</f>
        <v>-4</v>
      </c>
      <c r="AF1397">
        <f>ROUND(O1397, 0)</f>
        <v>3</v>
      </c>
      <c r="AG1397">
        <f>IF(J1397 = "", 999, ROUND(J1397*10, 0))</f>
        <v>999</v>
      </c>
    </row>
    <row r="1398" spans="1:33" x14ac:dyDescent="0.25">
      <c r="A1398">
        <v>412</v>
      </c>
      <c r="B1398" t="s">
        <v>295</v>
      </c>
      <c r="C1398" t="s">
        <v>294</v>
      </c>
      <c r="D1398" t="s">
        <v>3</v>
      </c>
      <c r="E1398" t="s">
        <v>233</v>
      </c>
      <c r="F1398" t="s">
        <v>293</v>
      </c>
      <c r="G1398" t="s">
        <v>20</v>
      </c>
      <c r="H1398">
        <v>4006.72</v>
      </c>
      <c r="K1398">
        <v>37.94</v>
      </c>
      <c r="L1398">
        <v>9.26</v>
      </c>
      <c r="N1398" s="2">
        <v>-0.17760000000000001</v>
      </c>
      <c r="O1398">
        <v>4.42</v>
      </c>
      <c r="P1398">
        <v>0.82</v>
      </c>
      <c r="Q1398" s="2">
        <v>-0.54020000000000001</v>
      </c>
      <c r="R1398" s="2">
        <v>0.1943</v>
      </c>
      <c r="S1398" s="2">
        <v>-0.10199999999999999</v>
      </c>
      <c r="T1398">
        <v>1.1499999999999999</v>
      </c>
      <c r="U1398" s="1">
        <v>45870.354166666664</v>
      </c>
      <c r="V1398">
        <v>1179.26</v>
      </c>
      <c r="W1398">
        <v>13.9</v>
      </c>
      <c r="X1398">
        <v>11.8</v>
      </c>
      <c r="Y1398" s="3">
        <f>DATE(YEAR(U1398), MONTH(U1398), DAY(U1398))</f>
        <v>45870</v>
      </c>
      <c r="Z1398" t="str">
        <f>IF(TEXT(U1398, "hh:mm") = "00:00", "08:30", TEXT(U1398, "hh:mm"))</f>
        <v>08:30</v>
      </c>
      <c r="AA1398" s="3">
        <f>WORKDAY(AB1398,-1,[1]USHolidays!$B$2:$B$11)</f>
        <v>45868</v>
      </c>
      <c r="AB1398" s="3">
        <f>IF(WEEKDAY(Y1398,2)=6,Y1398-1,IF(WEEKDAY(Y1398,2)=7,Y1398-2,IF(Z1398="08:30",IF(WEEKDAY(Y1398,2)=1,Y1398-3, Y1398-1),Y1398)))</f>
        <v>45869</v>
      </c>
      <c r="AC1398" s="3">
        <f>WORKDAY(AB1398,1,[1]USHolidays!$B$2:$B$11)</f>
        <v>45870</v>
      </c>
      <c r="AD1398">
        <f>ROUND(P1398*10, 0)</f>
        <v>8</v>
      </c>
      <c r="AE1398">
        <f>ROUND(N1398*20, 0)</f>
        <v>-4</v>
      </c>
      <c r="AF1398">
        <f>ROUND(O1398, 0)</f>
        <v>4</v>
      </c>
      <c r="AG1398">
        <f>IF(J1398 = "", 999, ROUND(J1398*10, 0))</f>
        <v>999</v>
      </c>
    </row>
    <row r="1399" spans="1:33" x14ac:dyDescent="0.25">
      <c r="A1399">
        <v>450</v>
      </c>
      <c r="B1399" t="s">
        <v>292</v>
      </c>
      <c r="C1399" t="s">
        <v>291</v>
      </c>
      <c r="D1399" t="s">
        <v>3</v>
      </c>
      <c r="E1399" t="s">
        <v>29</v>
      </c>
      <c r="F1399" t="s">
        <v>290</v>
      </c>
      <c r="G1399" t="s">
        <v>11</v>
      </c>
      <c r="H1399">
        <v>3408.24</v>
      </c>
      <c r="I1399">
        <v>15.86</v>
      </c>
      <c r="J1399">
        <v>2.2200000000000002</v>
      </c>
      <c r="K1399">
        <v>13.37</v>
      </c>
      <c r="L1399">
        <v>0.28999999999999998</v>
      </c>
      <c r="M1399" s="2">
        <v>3.2300000000000002E-2</v>
      </c>
      <c r="N1399" s="2">
        <v>-0.19919999999999999</v>
      </c>
      <c r="O1399">
        <v>4.0199999999999996</v>
      </c>
      <c r="P1399">
        <v>0.8</v>
      </c>
      <c r="Q1399" s="2">
        <v>8.2500000000000004E-2</v>
      </c>
      <c r="R1399" s="2">
        <v>-1.24E-2</v>
      </c>
      <c r="S1399" s="2">
        <v>-7.4399999999999994E-2</v>
      </c>
      <c r="T1399">
        <v>0.77</v>
      </c>
      <c r="U1399" s="1">
        <v>45876.354166666664</v>
      </c>
      <c r="V1399">
        <v>1495.96</v>
      </c>
      <c r="W1399">
        <v>18.670000000000002</v>
      </c>
      <c r="X1399">
        <v>16.68</v>
      </c>
      <c r="Y1399" s="3">
        <f>DATE(YEAR(U1399), MONTH(U1399), DAY(U1399))</f>
        <v>45876</v>
      </c>
      <c r="Z1399" t="str">
        <f>IF(TEXT(U1399, "hh:mm") = "00:00", "08:30", TEXT(U1399, "hh:mm"))</f>
        <v>08:30</v>
      </c>
      <c r="AA1399" s="3">
        <f>WORKDAY(AB1399,-1,[1]USHolidays!$B$2:$B$11)</f>
        <v>45874</v>
      </c>
      <c r="AB1399" s="3">
        <f>IF(WEEKDAY(Y1399,2)=6,Y1399-1,IF(WEEKDAY(Y1399,2)=7,Y1399-2,IF(Z1399="08:30",IF(WEEKDAY(Y1399,2)=1,Y1399-3, Y1399-1),Y1399)))</f>
        <v>45875</v>
      </c>
      <c r="AC1399" s="3">
        <f>WORKDAY(AB1399,1,[1]USHolidays!$B$2:$B$11)</f>
        <v>45876</v>
      </c>
      <c r="AD1399">
        <f>ROUND(P1399*10, 0)</f>
        <v>8</v>
      </c>
      <c r="AE1399">
        <f>ROUND(N1399*20, 0)</f>
        <v>-4</v>
      </c>
      <c r="AF1399">
        <f>ROUND(O1399, 0)</f>
        <v>4</v>
      </c>
      <c r="AG1399">
        <f>IF(J1399 = "", 999, ROUND(J1399*10, 0))</f>
        <v>22</v>
      </c>
    </row>
    <row r="1400" spans="1:33" x14ac:dyDescent="0.25">
      <c r="A1400">
        <v>272</v>
      </c>
      <c r="B1400" t="s">
        <v>289</v>
      </c>
      <c r="C1400" t="s">
        <v>288</v>
      </c>
      <c r="D1400" t="s">
        <v>3</v>
      </c>
      <c r="E1400" t="s">
        <v>8</v>
      </c>
      <c r="F1400" t="s">
        <v>7</v>
      </c>
      <c r="G1400" t="s">
        <v>122</v>
      </c>
      <c r="H1400">
        <v>2163.5</v>
      </c>
      <c r="K1400">
        <v>47.1</v>
      </c>
      <c r="L1400">
        <v>55.46</v>
      </c>
      <c r="N1400" s="2">
        <v>-0.20419999999999999</v>
      </c>
      <c r="O1400">
        <v>4.4400000000000004</v>
      </c>
      <c r="P1400">
        <v>0</v>
      </c>
      <c r="Q1400" s="2">
        <v>-1.0353000000000001</v>
      </c>
      <c r="R1400" s="2">
        <v>0.2195</v>
      </c>
      <c r="S1400" s="2">
        <v>0.1938</v>
      </c>
      <c r="T1400">
        <v>0.11</v>
      </c>
      <c r="U1400" s="1">
        <v>45861.6875</v>
      </c>
      <c r="V1400">
        <v>362.54</v>
      </c>
      <c r="W1400">
        <v>32.17</v>
      </c>
      <c r="X1400">
        <v>32.83</v>
      </c>
      <c r="Y1400" s="3">
        <f>DATE(YEAR(U1400), MONTH(U1400), DAY(U1400))</f>
        <v>45861</v>
      </c>
      <c r="Z1400" t="str">
        <f>IF(TEXT(U1400, "hh:mm") = "00:00", "08:30", TEXT(U1400, "hh:mm"))</f>
        <v>16:30</v>
      </c>
      <c r="AA1400" s="3">
        <f>WORKDAY(AB1400,-1,[1]USHolidays!$B$2:$B$11)</f>
        <v>45860</v>
      </c>
      <c r="AB1400" s="3">
        <f>IF(WEEKDAY(Y1400,2)=6,Y1400-1,IF(WEEKDAY(Y1400,2)=7,Y1400-2,IF(Z1400="08:30",IF(WEEKDAY(Y1400,2)=1,Y1400-3, Y1400-1),Y1400)))</f>
        <v>45861</v>
      </c>
      <c r="AC1400" s="3">
        <f>WORKDAY(AB1400,1,[1]USHolidays!$B$2:$B$11)</f>
        <v>45862</v>
      </c>
      <c r="AD1400">
        <f>ROUND(P1400*10, 0)</f>
        <v>0</v>
      </c>
      <c r="AE1400">
        <f>ROUND(N1400*20, 0)</f>
        <v>-4</v>
      </c>
      <c r="AF1400">
        <f>ROUND(O1400, 0)</f>
        <v>4</v>
      </c>
      <c r="AG1400">
        <f>IF(J1400 = "", 999, ROUND(J1400*10, 0))</f>
        <v>999</v>
      </c>
    </row>
    <row r="1401" spans="1:33" x14ac:dyDescent="0.25">
      <c r="A1401">
        <v>17</v>
      </c>
      <c r="B1401" t="s">
        <v>287</v>
      </c>
      <c r="C1401" t="s">
        <v>286</v>
      </c>
      <c r="D1401" t="s">
        <v>17</v>
      </c>
      <c r="E1401" t="s">
        <v>8</v>
      </c>
      <c r="F1401" t="s">
        <v>7</v>
      </c>
      <c r="G1401" t="s">
        <v>11</v>
      </c>
      <c r="H1401">
        <v>2165.4499999999998</v>
      </c>
      <c r="I1401">
        <v>3.31</v>
      </c>
      <c r="K1401">
        <v>25.33</v>
      </c>
      <c r="L1401">
        <v>15.43</v>
      </c>
      <c r="N1401" s="2">
        <v>-0.20910000000000001</v>
      </c>
      <c r="O1401">
        <v>6.81</v>
      </c>
      <c r="P1401">
        <v>0.04</v>
      </c>
      <c r="Q1401" s="2">
        <v>17.982600000000001</v>
      </c>
      <c r="R1401" s="2">
        <v>0.25929999999999997</v>
      </c>
      <c r="S1401" s="2">
        <v>0.13789999999999999</v>
      </c>
      <c r="T1401">
        <v>0.8</v>
      </c>
      <c r="U1401" s="1">
        <v>45869.354166666664</v>
      </c>
      <c r="V1401">
        <v>613.79</v>
      </c>
      <c r="W1401">
        <v>50</v>
      </c>
      <c r="X1401">
        <v>37.39</v>
      </c>
      <c r="Y1401" s="3">
        <f>DATE(YEAR(U1401), MONTH(U1401), DAY(U1401))</f>
        <v>45869</v>
      </c>
      <c r="Z1401" t="str">
        <f>IF(TEXT(U1401, "hh:mm") = "00:00", "08:30", TEXT(U1401, "hh:mm"))</f>
        <v>08:30</v>
      </c>
      <c r="AA1401" s="3">
        <f>WORKDAY(AB1401,-1,[1]USHolidays!$B$2:$B$11)</f>
        <v>45867</v>
      </c>
      <c r="AB1401" s="3">
        <f>IF(WEEKDAY(Y1401,2)=6,Y1401-1,IF(WEEKDAY(Y1401,2)=7,Y1401-2,IF(Z1401="08:30",IF(WEEKDAY(Y1401,2)=1,Y1401-3, Y1401-1),Y1401)))</f>
        <v>45868</v>
      </c>
      <c r="AC1401" s="3">
        <f>WORKDAY(AB1401,1,[1]USHolidays!$B$2:$B$11)</f>
        <v>45869</v>
      </c>
      <c r="AD1401">
        <f>ROUND(P1401*10, 0)</f>
        <v>0</v>
      </c>
      <c r="AE1401">
        <f>ROUND(N1401*20, 0)</f>
        <v>-4</v>
      </c>
      <c r="AF1401">
        <f>ROUND(O1401, 0)</f>
        <v>7</v>
      </c>
      <c r="AG1401">
        <f>IF(J1401 = "", 999, ROUND(J1401*10, 0))</f>
        <v>999</v>
      </c>
    </row>
    <row r="1402" spans="1:33" x14ac:dyDescent="0.25">
      <c r="A1402">
        <v>192</v>
      </c>
      <c r="B1402" t="s">
        <v>285</v>
      </c>
      <c r="C1402" t="s">
        <v>284</v>
      </c>
      <c r="D1402" t="s">
        <v>17</v>
      </c>
      <c r="E1402" t="s">
        <v>8</v>
      </c>
      <c r="F1402" t="s">
        <v>7</v>
      </c>
      <c r="G1402" t="s">
        <v>110</v>
      </c>
      <c r="H1402">
        <v>4940.43</v>
      </c>
      <c r="K1402">
        <v>19.36</v>
      </c>
      <c r="L1402">
        <v>18.96</v>
      </c>
      <c r="N1402" s="2">
        <v>-0.3362</v>
      </c>
      <c r="O1402">
        <v>7.12</v>
      </c>
      <c r="P1402">
        <v>0.13</v>
      </c>
      <c r="Q1402" s="2">
        <v>-12.2943</v>
      </c>
      <c r="R1402" s="2">
        <v>0.44740000000000002</v>
      </c>
      <c r="S1402" s="2">
        <v>0.38009999999999999</v>
      </c>
      <c r="T1402">
        <v>1.81</v>
      </c>
      <c r="U1402" s="1">
        <v>45873.6875</v>
      </c>
      <c r="V1402">
        <v>3293.51</v>
      </c>
      <c r="W1402">
        <v>78.680000000000007</v>
      </c>
      <c r="X1402">
        <v>54.32</v>
      </c>
      <c r="Y1402" s="3">
        <f>DATE(YEAR(U1402), MONTH(U1402), DAY(U1402))</f>
        <v>45873</v>
      </c>
      <c r="Z1402" t="str">
        <f>IF(TEXT(U1402, "hh:mm") = "00:00", "08:30", TEXT(U1402, "hh:mm"))</f>
        <v>16:30</v>
      </c>
      <c r="AA1402" s="3">
        <f>WORKDAY(AB1402,-1,[1]USHolidays!$B$2:$B$11)</f>
        <v>45870</v>
      </c>
      <c r="AB1402" s="3">
        <f>IF(WEEKDAY(Y1402,2)=6,Y1402-1,IF(WEEKDAY(Y1402,2)=7,Y1402-2,IF(Z1402="08:30",IF(WEEKDAY(Y1402,2)=1,Y1402-3, Y1402-1),Y1402)))</f>
        <v>45873</v>
      </c>
      <c r="AC1402" s="3">
        <f>WORKDAY(AB1402,1,[1]USHolidays!$B$2:$B$11)</f>
        <v>45874</v>
      </c>
      <c r="AD1402">
        <f>ROUND(P1402*10, 0)</f>
        <v>1</v>
      </c>
      <c r="AE1402">
        <f>ROUND(N1402*20, 0)</f>
        <v>-7</v>
      </c>
      <c r="AF1402">
        <f>ROUND(O1402, 0)</f>
        <v>7</v>
      </c>
      <c r="AG1402">
        <f>IF(J1402 = "", 999, ROUND(J1402*10, 0))</f>
        <v>999</v>
      </c>
    </row>
    <row r="1403" spans="1:33" x14ac:dyDescent="0.25">
      <c r="A1403">
        <v>484</v>
      </c>
      <c r="B1403" t="s">
        <v>283</v>
      </c>
      <c r="C1403" t="s">
        <v>282</v>
      </c>
      <c r="D1403" t="s">
        <v>3</v>
      </c>
      <c r="E1403" t="s">
        <v>25</v>
      </c>
      <c r="F1403" t="s">
        <v>38</v>
      </c>
      <c r="G1403" t="s">
        <v>45</v>
      </c>
      <c r="H1403">
        <v>16439.57</v>
      </c>
      <c r="K1403">
        <v>15.82</v>
      </c>
      <c r="L1403">
        <v>7.36</v>
      </c>
      <c r="N1403" s="2">
        <v>-0.4662</v>
      </c>
      <c r="O1403">
        <v>1.02</v>
      </c>
      <c r="P1403">
        <v>0.32</v>
      </c>
      <c r="Q1403" s="2">
        <v>0.99339999999999995</v>
      </c>
      <c r="R1403" s="2">
        <v>0.82489999999999997</v>
      </c>
      <c r="S1403" s="2">
        <v>1.4903</v>
      </c>
      <c r="U1403" s="1">
        <v>45876.354166666664</v>
      </c>
      <c r="V1403">
        <v>13933.21</v>
      </c>
      <c r="W1403">
        <v>89.4</v>
      </c>
      <c r="X1403">
        <v>68.98</v>
      </c>
      <c r="Y1403" s="3">
        <f>DATE(YEAR(U1403), MONTH(U1403), DAY(U1403))</f>
        <v>45876</v>
      </c>
      <c r="Z1403" t="str">
        <f>IF(TEXT(U1403, "hh:mm") = "00:00", "08:30", TEXT(U1403, "hh:mm"))</f>
        <v>08:30</v>
      </c>
      <c r="AA1403" s="3">
        <f>WORKDAY(AB1403,-1,[1]USHolidays!$B$2:$B$11)</f>
        <v>45874</v>
      </c>
      <c r="AB1403" s="3">
        <f>IF(WEEKDAY(Y1403,2)=6,Y1403-1,IF(WEEKDAY(Y1403,2)=7,Y1403-2,IF(Z1403="08:30",IF(WEEKDAY(Y1403,2)=1,Y1403-3, Y1403-1),Y1403)))</f>
        <v>45875</v>
      </c>
      <c r="AC1403" s="3">
        <f>WORKDAY(AB1403,1,[1]USHolidays!$B$2:$B$11)</f>
        <v>45876</v>
      </c>
      <c r="AD1403">
        <f>ROUND(P1403*10, 0)</f>
        <v>3</v>
      </c>
      <c r="AE1403">
        <f>ROUND(N1403*20, 0)</f>
        <v>-9</v>
      </c>
      <c r="AF1403">
        <f>ROUND(O1403, 0)</f>
        <v>1</v>
      </c>
      <c r="AG1403">
        <f>IF(J1403 = "", 999, ROUND(J1403*10, 0))</f>
        <v>999</v>
      </c>
    </row>
    <row r="1404" spans="1:33" x14ac:dyDescent="0.25">
      <c r="A1404">
        <v>65</v>
      </c>
      <c r="B1404" t="s">
        <v>281</v>
      </c>
      <c r="C1404" t="s">
        <v>280</v>
      </c>
      <c r="D1404" t="s">
        <v>17</v>
      </c>
      <c r="E1404" t="s">
        <v>8</v>
      </c>
      <c r="F1404" t="s">
        <v>7</v>
      </c>
      <c r="G1404" t="s">
        <v>11</v>
      </c>
      <c r="H1404">
        <v>2949.03</v>
      </c>
      <c r="K1404">
        <v>3.78</v>
      </c>
      <c r="L1404">
        <v>6.51</v>
      </c>
      <c r="N1404" s="2">
        <v>-0.53800000000000003</v>
      </c>
      <c r="O1404">
        <v>6.59</v>
      </c>
      <c r="P1404">
        <v>1.37</v>
      </c>
      <c r="Q1404" s="2">
        <v>-0.25900000000000001</v>
      </c>
      <c r="R1404" s="2">
        <v>0.38600000000000001</v>
      </c>
      <c r="S1404" s="2">
        <v>0.1346</v>
      </c>
      <c r="T1404">
        <v>0.97</v>
      </c>
      <c r="U1404" s="1">
        <v>45876.6875</v>
      </c>
      <c r="V1404">
        <v>1962.59</v>
      </c>
      <c r="W1404">
        <v>41.62</v>
      </c>
      <c r="X1404">
        <v>21.33</v>
      </c>
      <c r="Y1404" s="3">
        <f>DATE(YEAR(U1404), MONTH(U1404), DAY(U1404))</f>
        <v>45876</v>
      </c>
      <c r="Z1404" t="str">
        <f>IF(TEXT(U1404, "hh:mm") = "00:00", "08:30", TEXT(U1404, "hh:mm"))</f>
        <v>16:30</v>
      </c>
      <c r="AA1404" s="3">
        <f>WORKDAY(AB1404,-1,[1]USHolidays!$B$2:$B$11)</f>
        <v>45875</v>
      </c>
      <c r="AB1404" s="3">
        <f>IF(WEEKDAY(Y1404,2)=6,Y1404-1,IF(WEEKDAY(Y1404,2)=7,Y1404-2,IF(Z1404="08:30",IF(WEEKDAY(Y1404,2)=1,Y1404-3, Y1404-1),Y1404)))</f>
        <v>45876</v>
      </c>
      <c r="AC1404" s="3">
        <f>WORKDAY(AB1404,1,[1]USHolidays!$B$2:$B$11)</f>
        <v>45877</v>
      </c>
      <c r="AD1404">
        <f>ROUND(P1404*10, 0)</f>
        <v>14</v>
      </c>
      <c r="AE1404">
        <f>ROUND(N1404*20, 0)</f>
        <v>-11</v>
      </c>
      <c r="AF1404">
        <f>ROUND(O1404, 0)</f>
        <v>7</v>
      </c>
      <c r="AG1404">
        <f>IF(J1404 = "", 999, ROUND(J1404*10, 0))</f>
        <v>999</v>
      </c>
    </row>
    <row r="1405" spans="1:33" x14ac:dyDescent="0.25">
      <c r="A1405">
        <v>6</v>
      </c>
      <c r="B1405" t="s">
        <v>279</v>
      </c>
      <c r="C1405" t="s">
        <v>278</v>
      </c>
      <c r="D1405" t="s">
        <v>3</v>
      </c>
      <c r="E1405" t="s">
        <v>119</v>
      </c>
      <c r="F1405" t="s">
        <v>277</v>
      </c>
      <c r="G1405" t="s">
        <v>141</v>
      </c>
      <c r="H1405">
        <v>6480.58</v>
      </c>
      <c r="K1405">
        <v>-0.27</v>
      </c>
      <c r="O1405">
        <v>0.69</v>
      </c>
      <c r="P1405">
        <v>0</v>
      </c>
      <c r="S1405" s="2">
        <v>0.1116</v>
      </c>
      <c r="U1405" s="1">
        <v>45897.354166666664</v>
      </c>
      <c r="V1405">
        <v>2088.6</v>
      </c>
      <c r="W1405">
        <v>32.119999999999997</v>
      </c>
      <c r="X1405">
        <v>29.46</v>
      </c>
      <c r="Y1405" s="3">
        <f>DATE(YEAR(U1405), MONTH(U1405), DAY(U1405))</f>
        <v>45897</v>
      </c>
      <c r="Z1405" t="str">
        <f>IF(TEXT(U1405, "hh:mm") = "00:00", "08:30", TEXT(U1405, "hh:mm"))</f>
        <v>08:30</v>
      </c>
      <c r="AA1405" s="3">
        <f>WORKDAY(AB1405,-1,[1]USHolidays!$B$2:$B$11)</f>
        <v>45895</v>
      </c>
      <c r="AB1405" s="3">
        <f>IF(WEEKDAY(Y1405,2)=6,Y1405-1,IF(WEEKDAY(Y1405,2)=7,Y1405-2,IF(Z1405="08:30",IF(WEEKDAY(Y1405,2)=1,Y1405-3, Y1405-1),Y1405)))</f>
        <v>45896</v>
      </c>
      <c r="AC1405" s="3">
        <f>WORKDAY(AB1405,1,[1]USHolidays!$B$2:$B$11)</f>
        <v>45897</v>
      </c>
      <c r="AD1405">
        <f>ROUND(P1405*10, 0)</f>
        <v>0</v>
      </c>
      <c r="AE1405">
        <f>ROUND(N1405*20, 0)</f>
        <v>0</v>
      </c>
      <c r="AF1405">
        <f>ROUND(O1405, 0)</f>
        <v>1</v>
      </c>
      <c r="AG1405">
        <f>IF(J1405 = "", 999, ROUND(J1405*10, 0))</f>
        <v>999</v>
      </c>
    </row>
    <row r="1406" spans="1:33" x14ac:dyDescent="0.25">
      <c r="A1406">
        <v>522</v>
      </c>
      <c r="B1406" t="s">
        <v>276</v>
      </c>
      <c r="C1406" t="s">
        <v>275</v>
      </c>
      <c r="D1406" t="s">
        <v>17</v>
      </c>
      <c r="E1406" t="s">
        <v>51</v>
      </c>
      <c r="F1406" t="s">
        <v>274</v>
      </c>
      <c r="G1406" t="s">
        <v>11</v>
      </c>
      <c r="H1406">
        <v>10388.73</v>
      </c>
      <c r="K1406">
        <v>4.72</v>
      </c>
      <c r="L1406">
        <v>3.62</v>
      </c>
      <c r="O1406">
        <v>0.74</v>
      </c>
      <c r="P1406">
        <v>0</v>
      </c>
      <c r="R1406" s="2">
        <v>0.77190000000000003</v>
      </c>
      <c r="S1406" s="2">
        <v>2.3151000000000002</v>
      </c>
      <c r="T1406">
        <v>0.62</v>
      </c>
      <c r="U1406" s="1">
        <v>45880.6875</v>
      </c>
      <c r="V1406">
        <v>21113.41</v>
      </c>
      <c r="W1406">
        <v>71.75</v>
      </c>
      <c r="X1406">
        <v>70.38</v>
      </c>
      <c r="Y1406" s="3">
        <f>DATE(YEAR(U1406), MONTH(U1406), DAY(U1406))</f>
        <v>45880</v>
      </c>
      <c r="Z1406" t="str">
        <f>IF(TEXT(U1406, "hh:mm") = "00:00", "08:30", TEXT(U1406, "hh:mm"))</f>
        <v>16:30</v>
      </c>
      <c r="AA1406" s="3">
        <f>WORKDAY(AB1406,-1,[1]USHolidays!$B$2:$B$11)</f>
        <v>45877</v>
      </c>
      <c r="AB1406" s="3">
        <f>IF(WEEKDAY(Y1406,2)=6,Y1406-1,IF(WEEKDAY(Y1406,2)=7,Y1406-2,IF(Z1406="08:30",IF(WEEKDAY(Y1406,2)=1,Y1406-3, Y1406-1),Y1406)))</f>
        <v>45880</v>
      </c>
      <c r="AC1406" s="3">
        <f>WORKDAY(AB1406,1,[1]USHolidays!$B$2:$B$11)</f>
        <v>45881</v>
      </c>
      <c r="AD1406">
        <f>ROUND(P1406*10, 0)</f>
        <v>0</v>
      </c>
      <c r="AE1406">
        <f>ROUND(N1406*20, 0)</f>
        <v>0</v>
      </c>
      <c r="AF1406">
        <f>ROUND(O1406, 0)</f>
        <v>1</v>
      </c>
      <c r="AG1406">
        <f>IF(J1406 = "", 999, ROUND(J1406*10, 0))</f>
        <v>999</v>
      </c>
    </row>
    <row r="1407" spans="1:33" x14ac:dyDescent="0.25">
      <c r="A1407">
        <v>442</v>
      </c>
      <c r="B1407" t="s">
        <v>273</v>
      </c>
      <c r="C1407" t="s">
        <v>272</v>
      </c>
      <c r="D1407" t="s">
        <v>3</v>
      </c>
      <c r="E1407" t="s">
        <v>88</v>
      </c>
      <c r="F1407" t="s">
        <v>271</v>
      </c>
      <c r="G1407" t="s">
        <v>56</v>
      </c>
      <c r="H1407">
        <v>2450.9699999999998</v>
      </c>
      <c r="I1407">
        <v>23.88</v>
      </c>
      <c r="K1407">
        <v>5.97</v>
      </c>
      <c r="L1407">
        <v>1.66</v>
      </c>
      <c r="M1407" s="2">
        <v>1.8100000000000002E-2</v>
      </c>
      <c r="O1407">
        <v>0.94</v>
      </c>
      <c r="P1407">
        <v>0</v>
      </c>
      <c r="R1407" s="2">
        <v>0.2903</v>
      </c>
      <c r="S1407" s="2">
        <v>0.76919999999999999</v>
      </c>
      <c r="T1407">
        <v>0.71</v>
      </c>
      <c r="U1407" s="1">
        <v>45880.354166666664</v>
      </c>
      <c r="V1407">
        <v>1787.34</v>
      </c>
      <c r="W1407">
        <v>22.29</v>
      </c>
      <c r="X1407">
        <v>23.69</v>
      </c>
      <c r="Y1407" s="3">
        <f>DATE(YEAR(U1407), MONTH(U1407), DAY(U1407))</f>
        <v>45880</v>
      </c>
      <c r="Z1407" t="str">
        <f>IF(TEXT(U1407, "hh:mm") = "00:00", "08:30", TEXT(U1407, "hh:mm"))</f>
        <v>08:30</v>
      </c>
      <c r="AA1407" s="3">
        <f>WORKDAY(AB1407,-1,[1]USHolidays!$B$2:$B$11)</f>
        <v>45876</v>
      </c>
      <c r="AB1407" s="3">
        <f>IF(WEEKDAY(Y1407,2)=6,Y1407-1,IF(WEEKDAY(Y1407,2)=7,Y1407-2,IF(Z1407="08:30",IF(WEEKDAY(Y1407,2)=1,Y1407-3, Y1407-1),Y1407)))</f>
        <v>45877</v>
      </c>
      <c r="AC1407" s="3">
        <f>WORKDAY(AB1407,1,[1]USHolidays!$B$2:$B$11)</f>
        <v>45880</v>
      </c>
      <c r="AD1407">
        <f>ROUND(P1407*10, 0)</f>
        <v>0</v>
      </c>
      <c r="AE1407">
        <f>ROUND(N1407*20, 0)</f>
        <v>0</v>
      </c>
      <c r="AF1407">
        <f>ROUND(O1407, 0)</f>
        <v>1</v>
      </c>
      <c r="AG1407">
        <f>IF(J1407 = "", 999, ROUND(J1407*10, 0))</f>
        <v>999</v>
      </c>
    </row>
    <row r="1408" spans="1:33" x14ac:dyDescent="0.25">
      <c r="A1408">
        <v>654</v>
      </c>
      <c r="B1408" t="s">
        <v>270</v>
      </c>
      <c r="C1408" t="s">
        <v>269</v>
      </c>
      <c r="D1408" t="s">
        <v>17</v>
      </c>
      <c r="E1408" t="s">
        <v>29</v>
      </c>
      <c r="F1408" t="s">
        <v>163</v>
      </c>
      <c r="G1408" t="s">
        <v>11</v>
      </c>
      <c r="H1408">
        <v>9982.09</v>
      </c>
      <c r="K1408">
        <v>5.18</v>
      </c>
      <c r="L1408">
        <v>1.49</v>
      </c>
      <c r="O1408">
        <v>1.81</v>
      </c>
      <c r="P1408">
        <v>0</v>
      </c>
      <c r="Q1408" s="2">
        <v>-2.2107000000000001</v>
      </c>
      <c r="R1408" s="2">
        <v>0.38390000000000002</v>
      </c>
      <c r="S1408" s="2">
        <v>0.95430000000000004</v>
      </c>
      <c r="T1408">
        <v>2.09</v>
      </c>
      <c r="U1408" s="1">
        <v>45876.6875</v>
      </c>
      <c r="V1408">
        <v>14772.28</v>
      </c>
      <c r="W1408">
        <v>41.9</v>
      </c>
      <c r="X1408">
        <v>35.04</v>
      </c>
      <c r="Y1408" s="3">
        <f>DATE(YEAR(U1408), MONTH(U1408), DAY(U1408))</f>
        <v>45876</v>
      </c>
      <c r="Z1408" t="str">
        <f>IF(TEXT(U1408, "hh:mm") = "00:00", "08:30", TEXT(U1408, "hh:mm"))</f>
        <v>16:30</v>
      </c>
      <c r="AA1408" s="3">
        <f>WORKDAY(AB1408,-1,[1]USHolidays!$B$2:$B$11)</f>
        <v>45875</v>
      </c>
      <c r="AB1408" s="3">
        <f>IF(WEEKDAY(Y1408,2)=6,Y1408-1,IF(WEEKDAY(Y1408,2)=7,Y1408-2,IF(Z1408="08:30",IF(WEEKDAY(Y1408,2)=1,Y1408-3, Y1408-1),Y1408)))</f>
        <v>45876</v>
      </c>
      <c r="AC1408" s="3">
        <f>WORKDAY(AB1408,1,[1]USHolidays!$B$2:$B$11)</f>
        <v>45877</v>
      </c>
      <c r="AD1408">
        <f>ROUND(P1408*10, 0)</f>
        <v>0</v>
      </c>
      <c r="AE1408">
        <f>ROUND(N1408*20, 0)</f>
        <v>0</v>
      </c>
      <c r="AF1408">
        <f>ROUND(O1408, 0)</f>
        <v>2</v>
      </c>
      <c r="AG1408">
        <f>IF(J1408 = "", 999, ROUND(J1408*10, 0))</f>
        <v>999</v>
      </c>
    </row>
    <row r="1409" spans="1:33" x14ac:dyDescent="0.25">
      <c r="A1409">
        <v>262</v>
      </c>
      <c r="B1409" t="s">
        <v>268</v>
      </c>
      <c r="C1409" t="s">
        <v>267</v>
      </c>
      <c r="D1409" t="s">
        <v>60</v>
      </c>
      <c r="E1409" t="s">
        <v>29</v>
      </c>
      <c r="F1409" t="s">
        <v>163</v>
      </c>
      <c r="G1409" t="s">
        <v>11</v>
      </c>
      <c r="H1409">
        <v>181118.76</v>
      </c>
      <c r="I1409">
        <v>159.19999999999999</v>
      </c>
      <c r="K1409">
        <v>32.61</v>
      </c>
      <c r="L1409">
        <v>28.99</v>
      </c>
      <c r="M1409" s="2">
        <v>1.2999999999999999E-3</v>
      </c>
      <c r="O1409">
        <v>2.08</v>
      </c>
      <c r="P1409">
        <v>0</v>
      </c>
      <c r="Q1409" s="2">
        <v>3.1600000000000003E-2</v>
      </c>
      <c r="R1409" s="2">
        <v>0.79420000000000002</v>
      </c>
      <c r="S1409" s="2">
        <v>1.0226999999999999</v>
      </c>
      <c r="T1409">
        <v>1.58</v>
      </c>
      <c r="U1409" s="1">
        <v>45861.354166666664</v>
      </c>
      <c r="V1409">
        <v>3086.15</v>
      </c>
      <c r="W1409">
        <v>640.89</v>
      </c>
      <c r="X1409">
        <v>665.33</v>
      </c>
      <c r="Y1409" s="3">
        <f>DATE(YEAR(U1409), MONTH(U1409), DAY(U1409))</f>
        <v>45861</v>
      </c>
      <c r="Z1409" t="str">
        <f>IF(TEXT(U1409, "hh:mm") = "00:00", "08:30", TEXT(U1409, "hh:mm"))</f>
        <v>08:30</v>
      </c>
      <c r="AA1409" s="3">
        <f>WORKDAY(AB1409,-1,[1]USHolidays!$B$2:$B$11)</f>
        <v>45859</v>
      </c>
      <c r="AB1409" s="3">
        <f>IF(WEEKDAY(Y1409,2)=6,Y1409-1,IF(WEEKDAY(Y1409,2)=7,Y1409-2,IF(Z1409="08:30",IF(WEEKDAY(Y1409,2)=1,Y1409-3, Y1409-1),Y1409)))</f>
        <v>45860</v>
      </c>
      <c r="AC1409" s="3">
        <f>WORKDAY(AB1409,1,[1]USHolidays!$B$2:$B$11)</f>
        <v>45861</v>
      </c>
      <c r="AD1409">
        <f>ROUND(P1409*10, 0)</f>
        <v>0</v>
      </c>
      <c r="AE1409">
        <f>ROUND(N1409*20, 0)</f>
        <v>0</v>
      </c>
      <c r="AF1409">
        <f>ROUND(O1409, 0)</f>
        <v>2</v>
      </c>
      <c r="AG1409">
        <f>IF(J1409 = "", 999, ROUND(J1409*10, 0))</f>
        <v>999</v>
      </c>
    </row>
    <row r="1410" spans="1:33" x14ac:dyDescent="0.25">
      <c r="A1410">
        <v>177</v>
      </c>
      <c r="B1410" t="s">
        <v>266</v>
      </c>
      <c r="C1410" t="s">
        <v>265</v>
      </c>
      <c r="D1410" t="s">
        <v>17</v>
      </c>
      <c r="E1410" t="s">
        <v>25</v>
      </c>
      <c r="F1410" t="s">
        <v>38</v>
      </c>
      <c r="G1410" t="s">
        <v>11</v>
      </c>
      <c r="H1410">
        <v>4138.28</v>
      </c>
      <c r="K1410">
        <v>-3.51</v>
      </c>
      <c r="L1410">
        <v>2.4700000000000002</v>
      </c>
      <c r="O1410">
        <v>2.99</v>
      </c>
      <c r="P1410">
        <v>0</v>
      </c>
      <c r="Q1410" s="2">
        <v>-0.253</v>
      </c>
      <c r="R1410" s="2">
        <v>0.25119999999999998</v>
      </c>
      <c r="S1410" s="2">
        <v>-3.56E-2</v>
      </c>
      <c r="T1410">
        <v>6.64</v>
      </c>
      <c r="U1410" s="1">
        <v>45877.6875</v>
      </c>
      <c r="V1410">
        <v>19286.3</v>
      </c>
      <c r="W1410">
        <v>18.09</v>
      </c>
      <c r="X1410">
        <v>13.55</v>
      </c>
      <c r="Y1410" s="3">
        <f>DATE(YEAR(U1410), MONTH(U1410), DAY(U1410))</f>
        <v>45877</v>
      </c>
      <c r="Z1410" t="str">
        <f>IF(TEXT(U1410, "hh:mm") = "00:00", "08:30", TEXT(U1410, "hh:mm"))</f>
        <v>16:30</v>
      </c>
      <c r="AA1410" s="3">
        <f>WORKDAY(AB1410,-1,[1]USHolidays!$B$2:$B$11)</f>
        <v>45876</v>
      </c>
      <c r="AB1410" s="3">
        <f>IF(WEEKDAY(Y1410,2)=6,Y1410-1,IF(WEEKDAY(Y1410,2)=7,Y1410-2,IF(Z1410="08:30",IF(WEEKDAY(Y1410,2)=1,Y1410-3, Y1410-1),Y1410)))</f>
        <v>45877</v>
      </c>
      <c r="AC1410" s="3">
        <f>WORKDAY(AB1410,1,[1]USHolidays!$B$2:$B$11)</f>
        <v>45880</v>
      </c>
      <c r="AD1410">
        <f>ROUND(P1410*10, 0)</f>
        <v>0</v>
      </c>
      <c r="AE1410">
        <f>ROUND(N1410*20, 0)</f>
        <v>0</v>
      </c>
      <c r="AF1410">
        <f>ROUND(O1410, 0)</f>
        <v>3</v>
      </c>
      <c r="AG1410">
        <f>IF(J1410 = "", 999, ROUND(J1410*10, 0))</f>
        <v>999</v>
      </c>
    </row>
    <row r="1411" spans="1:33" x14ac:dyDescent="0.25">
      <c r="A1411">
        <v>111</v>
      </c>
      <c r="B1411" t="s">
        <v>264</v>
      </c>
      <c r="C1411" t="s">
        <v>263</v>
      </c>
      <c r="D1411" t="s">
        <v>3</v>
      </c>
      <c r="E1411" t="s">
        <v>8</v>
      </c>
      <c r="F1411" t="s">
        <v>7</v>
      </c>
      <c r="G1411" t="s">
        <v>11</v>
      </c>
      <c r="H1411">
        <v>2099.44</v>
      </c>
      <c r="K1411">
        <v>4.5999999999999996</v>
      </c>
      <c r="L1411">
        <v>4.58</v>
      </c>
      <c r="O1411">
        <v>3.33</v>
      </c>
      <c r="P1411">
        <v>0</v>
      </c>
      <c r="R1411" s="2">
        <v>-3.5999999999999999E-3</v>
      </c>
      <c r="S1411" s="2">
        <v>2.06E-2</v>
      </c>
      <c r="T1411">
        <v>-1.49</v>
      </c>
      <c r="U1411" s="1">
        <v>45880.354166666664</v>
      </c>
      <c r="V1411">
        <v>50.91</v>
      </c>
      <c r="W1411">
        <v>93.75</v>
      </c>
      <c r="X1411">
        <v>64.400000000000006</v>
      </c>
      <c r="Y1411" s="3">
        <f>DATE(YEAR(U1411), MONTH(U1411), DAY(U1411))</f>
        <v>45880</v>
      </c>
      <c r="Z1411" t="str">
        <f>IF(TEXT(U1411, "hh:mm") = "00:00", "08:30", TEXT(U1411, "hh:mm"))</f>
        <v>08:30</v>
      </c>
      <c r="AA1411" s="3">
        <f>WORKDAY(AB1411,-1,[1]USHolidays!$B$2:$B$11)</f>
        <v>45876</v>
      </c>
      <c r="AB1411" s="3">
        <f>IF(WEEKDAY(Y1411,2)=6,Y1411-1,IF(WEEKDAY(Y1411,2)=7,Y1411-2,IF(Z1411="08:30",IF(WEEKDAY(Y1411,2)=1,Y1411-3, Y1411-1),Y1411)))</f>
        <v>45877</v>
      </c>
      <c r="AC1411" s="3">
        <f>WORKDAY(AB1411,1,[1]USHolidays!$B$2:$B$11)</f>
        <v>45880</v>
      </c>
      <c r="AD1411">
        <f>ROUND(P1411*10, 0)</f>
        <v>0</v>
      </c>
      <c r="AE1411">
        <f>ROUND(N1411*20, 0)</f>
        <v>0</v>
      </c>
      <c r="AF1411">
        <f>ROUND(O1411, 0)</f>
        <v>3</v>
      </c>
      <c r="AG1411">
        <f>IF(J1411 = "", 999, ROUND(J1411*10, 0))</f>
        <v>999</v>
      </c>
    </row>
    <row r="1412" spans="1:33" x14ac:dyDescent="0.25">
      <c r="A1412">
        <v>45</v>
      </c>
      <c r="B1412" t="s">
        <v>262</v>
      </c>
      <c r="C1412" t="s">
        <v>261</v>
      </c>
      <c r="D1412" t="s">
        <v>3</v>
      </c>
      <c r="E1412" t="s">
        <v>8</v>
      </c>
      <c r="F1412" t="s">
        <v>222</v>
      </c>
      <c r="G1412" t="s">
        <v>260</v>
      </c>
      <c r="H1412">
        <v>2550.25</v>
      </c>
      <c r="I1412">
        <v>40.26</v>
      </c>
      <c r="K1412">
        <v>-0.56999999999999995</v>
      </c>
      <c r="L1412">
        <v>0.5</v>
      </c>
      <c r="O1412">
        <v>3.35</v>
      </c>
      <c r="P1412">
        <v>0</v>
      </c>
      <c r="Q1412" s="2">
        <v>0.11310000000000001</v>
      </c>
      <c r="R1412" s="2">
        <v>-0.14990000000000001</v>
      </c>
      <c r="S1412" s="2">
        <v>-0.36130000000000001</v>
      </c>
      <c r="T1412">
        <v>0.12</v>
      </c>
      <c r="U1412" s="1">
        <v>45882.6875</v>
      </c>
      <c r="V1412">
        <v>329.67</v>
      </c>
      <c r="W1412">
        <v>17.309999999999999</v>
      </c>
      <c r="X1412">
        <v>8.4499999999999993</v>
      </c>
      <c r="Y1412" s="3">
        <f>DATE(YEAR(U1412), MONTH(U1412), DAY(U1412))</f>
        <v>45882</v>
      </c>
      <c r="Z1412" t="str">
        <f>IF(TEXT(U1412, "hh:mm") = "00:00", "08:30", TEXT(U1412, "hh:mm"))</f>
        <v>16:30</v>
      </c>
      <c r="AA1412" s="3">
        <f>WORKDAY(AB1412,-1,[1]USHolidays!$B$2:$B$11)</f>
        <v>45881</v>
      </c>
      <c r="AB1412" s="3">
        <f>IF(WEEKDAY(Y1412,2)=6,Y1412-1,IF(WEEKDAY(Y1412,2)=7,Y1412-2,IF(Z1412="08:30",IF(WEEKDAY(Y1412,2)=1,Y1412-3, Y1412-1),Y1412)))</f>
        <v>45882</v>
      </c>
      <c r="AC1412" s="3">
        <f>WORKDAY(AB1412,1,[1]USHolidays!$B$2:$B$11)</f>
        <v>45883</v>
      </c>
      <c r="AD1412">
        <f>ROUND(P1412*10, 0)</f>
        <v>0</v>
      </c>
      <c r="AE1412">
        <f>ROUND(N1412*20, 0)</f>
        <v>0</v>
      </c>
      <c r="AF1412">
        <f>ROUND(O1412, 0)</f>
        <v>3</v>
      </c>
      <c r="AG1412">
        <f>IF(J1412 = "", 999, ROUND(J1412*10, 0))</f>
        <v>999</v>
      </c>
    </row>
    <row r="1413" spans="1:33" x14ac:dyDescent="0.25">
      <c r="A1413">
        <v>63</v>
      </c>
      <c r="B1413" t="s">
        <v>259</v>
      </c>
      <c r="C1413" t="s">
        <v>258</v>
      </c>
      <c r="D1413" t="s">
        <v>3</v>
      </c>
      <c r="E1413" t="s">
        <v>25</v>
      </c>
      <c r="F1413" t="s">
        <v>38</v>
      </c>
      <c r="G1413" t="s">
        <v>11</v>
      </c>
      <c r="H1413">
        <v>11109.52</v>
      </c>
      <c r="K1413">
        <v>12.25</v>
      </c>
      <c r="L1413">
        <v>0.49</v>
      </c>
      <c r="O1413">
        <v>4.0199999999999996</v>
      </c>
      <c r="P1413">
        <v>0</v>
      </c>
      <c r="Q1413" s="2">
        <v>-0.67330000000000001</v>
      </c>
      <c r="R1413" s="2">
        <v>-0.11409999999999999</v>
      </c>
      <c r="S1413" s="2">
        <v>-9.2700000000000005E-2</v>
      </c>
      <c r="U1413" s="1">
        <v>45909.354166666664</v>
      </c>
      <c r="V1413">
        <v>2583.9499999999998</v>
      </c>
      <c r="W1413">
        <v>25.92</v>
      </c>
      <c r="X1413">
        <v>19.96</v>
      </c>
      <c r="Y1413" s="3">
        <f>DATE(YEAR(U1413), MONTH(U1413), DAY(U1413))</f>
        <v>45909</v>
      </c>
      <c r="Z1413" t="str">
        <f>IF(TEXT(U1413, "hh:mm") = "00:00", "08:30", TEXT(U1413, "hh:mm"))</f>
        <v>08:30</v>
      </c>
      <c r="AA1413" s="3">
        <f>WORKDAY(AB1413,-1,[1]USHolidays!$B$2:$B$11)</f>
        <v>45905</v>
      </c>
      <c r="AB1413" s="3">
        <f>IF(WEEKDAY(Y1413,2)=6,Y1413-1,IF(WEEKDAY(Y1413,2)=7,Y1413-2,IF(Z1413="08:30",IF(WEEKDAY(Y1413,2)=1,Y1413-3, Y1413-1),Y1413)))</f>
        <v>45908</v>
      </c>
      <c r="AC1413" s="3">
        <f>WORKDAY(AB1413,1,[1]USHolidays!$B$2:$B$11)</f>
        <v>45909</v>
      </c>
      <c r="AD1413">
        <f>ROUND(P1413*10, 0)</f>
        <v>0</v>
      </c>
      <c r="AE1413">
        <f>ROUND(N1413*20, 0)</f>
        <v>0</v>
      </c>
      <c r="AF1413">
        <f>ROUND(O1413, 0)</f>
        <v>4</v>
      </c>
      <c r="AG1413">
        <f>IF(J1413 = "", 999, ROUND(J1413*10, 0))</f>
        <v>999</v>
      </c>
    </row>
    <row r="1414" spans="1:33" x14ac:dyDescent="0.25">
      <c r="A1414">
        <v>627</v>
      </c>
      <c r="B1414" t="s">
        <v>257</v>
      </c>
      <c r="C1414" t="s">
        <v>256</v>
      </c>
      <c r="D1414" t="s">
        <v>17</v>
      </c>
      <c r="E1414" t="s">
        <v>8</v>
      </c>
      <c r="F1414" t="s">
        <v>7</v>
      </c>
      <c r="G1414" t="s">
        <v>11</v>
      </c>
      <c r="H1414">
        <v>6859.21</v>
      </c>
      <c r="K1414">
        <v>-0.19</v>
      </c>
      <c r="L1414">
        <v>4.38</v>
      </c>
      <c r="O1414">
        <v>6.46</v>
      </c>
      <c r="P1414">
        <v>0</v>
      </c>
      <c r="Q1414" s="2">
        <v>-1.2055</v>
      </c>
      <c r="R1414" s="2">
        <v>0.66539999999999999</v>
      </c>
      <c r="S1414" s="2">
        <v>0.8448</v>
      </c>
      <c r="T1414">
        <v>2.2200000000000002</v>
      </c>
      <c r="U1414" s="1">
        <v>45874.354166666664</v>
      </c>
      <c r="V1414">
        <v>699.15</v>
      </c>
      <c r="W1414">
        <v>112.5</v>
      </c>
      <c r="X1414">
        <v>103.27</v>
      </c>
      <c r="Y1414" s="3">
        <f>DATE(YEAR(U1414), MONTH(U1414), DAY(U1414))</f>
        <v>45874</v>
      </c>
      <c r="Z1414" t="str">
        <f>IF(TEXT(U1414, "hh:mm") = "00:00", "08:30", TEXT(U1414, "hh:mm"))</f>
        <v>08:30</v>
      </c>
      <c r="AA1414" s="3">
        <f>WORKDAY(AB1414,-1,[1]USHolidays!$B$2:$B$11)</f>
        <v>45870</v>
      </c>
      <c r="AB1414" s="3">
        <f>IF(WEEKDAY(Y1414,2)=6,Y1414-1,IF(WEEKDAY(Y1414,2)=7,Y1414-2,IF(Z1414="08:30",IF(WEEKDAY(Y1414,2)=1,Y1414-3, Y1414-1),Y1414)))</f>
        <v>45873</v>
      </c>
      <c r="AC1414" s="3">
        <f>WORKDAY(AB1414,1,[1]USHolidays!$B$2:$B$11)</f>
        <v>45874</v>
      </c>
      <c r="AD1414">
        <f>ROUND(P1414*10, 0)</f>
        <v>0</v>
      </c>
      <c r="AE1414">
        <f>ROUND(N1414*20, 0)</f>
        <v>0</v>
      </c>
      <c r="AF1414">
        <f>ROUND(O1414, 0)</f>
        <v>6</v>
      </c>
      <c r="AG1414">
        <f>IF(J1414 = "", 999, ROUND(J1414*10, 0))</f>
        <v>999</v>
      </c>
    </row>
    <row r="1415" spans="1:33" x14ac:dyDescent="0.25">
      <c r="A1415">
        <v>645</v>
      </c>
      <c r="B1415" t="s">
        <v>255</v>
      </c>
      <c r="C1415" t="s">
        <v>254</v>
      </c>
      <c r="D1415" t="s">
        <v>3</v>
      </c>
      <c r="E1415" t="s">
        <v>8</v>
      </c>
      <c r="F1415" t="s">
        <v>7</v>
      </c>
      <c r="G1415" t="s">
        <v>11</v>
      </c>
      <c r="H1415">
        <v>3831</v>
      </c>
      <c r="K1415">
        <v>7.08</v>
      </c>
      <c r="L1415">
        <v>7.18</v>
      </c>
      <c r="O1415">
        <v>8.06</v>
      </c>
      <c r="P1415">
        <v>0</v>
      </c>
      <c r="R1415" s="2">
        <v>0.18010000000000001</v>
      </c>
      <c r="S1415" s="2">
        <v>-0.15329999999999999</v>
      </c>
      <c r="T1415">
        <v>0.67</v>
      </c>
      <c r="U1415" s="1">
        <v>45861.6875</v>
      </c>
      <c r="V1415">
        <v>3549.35</v>
      </c>
      <c r="W1415">
        <v>89.95</v>
      </c>
      <c r="X1415">
        <v>34.07</v>
      </c>
      <c r="Y1415" s="3">
        <f>DATE(YEAR(U1415), MONTH(U1415), DAY(U1415))</f>
        <v>45861</v>
      </c>
      <c r="Z1415" t="str">
        <f>IF(TEXT(U1415, "hh:mm") = "00:00", "08:30", TEXT(U1415, "hh:mm"))</f>
        <v>16:30</v>
      </c>
      <c r="AA1415" s="3">
        <f>WORKDAY(AB1415,-1,[1]USHolidays!$B$2:$B$11)</f>
        <v>45860</v>
      </c>
      <c r="AB1415" s="3">
        <f>IF(WEEKDAY(Y1415,2)=6,Y1415-1,IF(WEEKDAY(Y1415,2)=7,Y1415-2,IF(Z1415="08:30",IF(WEEKDAY(Y1415,2)=1,Y1415-3, Y1415-1),Y1415)))</f>
        <v>45861</v>
      </c>
      <c r="AC1415" s="3">
        <f>WORKDAY(AB1415,1,[1]USHolidays!$B$2:$B$11)</f>
        <v>45862</v>
      </c>
      <c r="AD1415">
        <f>ROUND(P1415*10, 0)</f>
        <v>0</v>
      </c>
      <c r="AE1415">
        <f>ROUND(N1415*20, 0)</f>
        <v>0</v>
      </c>
      <c r="AF1415">
        <f>ROUND(O1415, 0)</f>
        <v>8</v>
      </c>
      <c r="AG1415">
        <f>IF(J1415 = "", 999, ROUND(J1415*10, 0))</f>
        <v>999</v>
      </c>
    </row>
    <row r="1416" spans="1:33" x14ac:dyDescent="0.25">
      <c r="A1416">
        <v>482</v>
      </c>
      <c r="B1416" t="s">
        <v>253</v>
      </c>
      <c r="C1416" t="s">
        <v>252</v>
      </c>
      <c r="D1416" t="s">
        <v>3</v>
      </c>
      <c r="E1416" t="s">
        <v>8</v>
      </c>
      <c r="F1416" t="s">
        <v>7</v>
      </c>
      <c r="G1416" t="s">
        <v>45</v>
      </c>
      <c r="H1416">
        <v>2815.71</v>
      </c>
      <c r="K1416">
        <v>6.92</v>
      </c>
      <c r="L1416">
        <v>6.56</v>
      </c>
      <c r="O1416">
        <v>8.25</v>
      </c>
      <c r="P1416">
        <v>0</v>
      </c>
      <c r="Q1416" s="2">
        <v>-2.5891000000000002</v>
      </c>
      <c r="R1416" s="2">
        <v>0.36759999999999998</v>
      </c>
      <c r="S1416" s="2">
        <v>-2.7199999999999998E-2</v>
      </c>
      <c r="T1416">
        <v>-0.02</v>
      </c>
      <c r="U1416" s="1">
        <v>45875.354166666664</v>
      </c>
      <c r="V1416">
        <v>869.89</v>
      </c>
      <c r="W1416">
        <v>41</v>
      </c>
      <c r="X1416">
        <v>25</v>
      </c>
      <c r="Y1416" s="3">
        <f>DATE(YEAR(U1416), MONTH(U1416), DAY(U1416))</f>
        <v>45875</v>
      </c>
      <c r="Z1416" t="str">
        <f>IF(TEXT(U1416, "hh:mm") = "00:00", "08:30", TEXT(U1416, "hh:mm"))</f>
        <v>08:30</v>
      </c>
      <c r="AA1416" s="3">
        <f>WORKDAY(AB1416,-1,[1]USHolidays!$B$2:$B$11)</f>
        <v>45873</v>
      </c>
      <c r="AB1416" s="3">
        <f>IF(WEEKDAY(Y1416,2)=6,Y1416-1,IF(WEEKDAY(Y1416,2)=7,Y1416-2,IF(Z1416="08:30",IF(WEEKDAY(Y1416,2)=1,Y1416-3, Y1416-1),Y1416)))</f>
        <v>45874</v>
      </c>
      <c r="AC1416" s="3">
        <f>WORKDAY(AB1416,1,[1]USHolidays!$B$2:$B$11)</f>
        <v>45875</v>
      </c>
      <c r="AD1416">
        <f>ROUND(P1416*10, 0)</f>
        <v>0</v>
      </c>
      <c r="AE1416">
        <f>ROUND(N1416*20, 0)</f>
        <v>0</v>
      </c>
      <c r="AF1416">
        <f>ROUND(O1416, 0)</f>
        <v>8</v>
      </c>
      <c r="AG1416">
        <f>IF(J1416 = "", 999, ROUND(J1416*10, 0))</f>
        <v>999</v>
      </c>
    </row>
    <row r="1417" spans="1:33" x14ac:dyDescent="0.25">
      <c r="A1417">
        <v>423</v>
      </c>
      <c r="B1417" t="s">
        <v>251</v>
      </c>
      <c r="C1417" t="s">
        <v>250</v>
      </c>
      <c r="D1417" t="s">
        <v>17</v>
      </c>
      <c r="E1417" t="s">
        <v>8</v>
      </c>
      <c r="F1417" t="s">
        <v>7</v>
      </c>
      <c r="G1417" t="s">
        <v>11</v>
      </c>
      <c r="H1417">
        <v>3760.99</v>
      </c>
      <c r="K1417">
        <v>4.28</v>
      </c>
      <c r="L1417">
        <v>5.05</v>
      </c>
      <c r="O1417">
        <v>10.050000000000001</v>
      </c>
      <c r="P1417">
        <v>0</v>
      </c>
      <c r="R1417" s="2">
        <v>0.4849</v>
      </c>
      <c r="S1417" s="2">
        <v>0.35089999999999999</v>
      </c>
      <c r="U1417" s="1">
        <v>45866.6875</v>
      </c>
      <c r="V1417">
        <v>987.82</v>
      </c>
      <c r="W1417">
        <v>57.33</v>
      </c>
      <c r="X1417">
        <v>35.799999999999997</v>
      </c>
      <c r="Y1417" s="3">
        <f>DATE(YEAR(U1417), MONTH(U1417), DAY(U1417))</f>
        <v>45866</v>
      </c>
      <c r="Z1417" t="str">
        <f>IF(TEXT(U1417, "hh:mm") = "00:00", "08:30", TEXT(U1417, "hh:mm"))</f>
        <v>16:30</v>
      </c>
      <c r="AA1417" s="3">
        <f>WORKDAY(AB1417,-1,[1]USHolidays!$B$2:$B$11)</f>
        <v>45863</v>
      </c>
      <c r="AB1417" s="3">
        <f>IF(WEEKDAY(Y1417,2)=6,Y1417-1,IF(WEEKDAY(Y1417,2)=7,Y1417-2,IF(Z1417="08:30",IF(WEEKDAY(Y1417,2)=1,Y1417-3, Y1417-1),Y1417)))</f>
        <v>45866</v>
      </c>
      <c r="AC1417" s="3">
        <f>WORKDAY(AB1417,1,[1]USHolidays!$B$2:$B$11)</f>
        <v>45867</v>
      </c>
      <c r="AD1417">
        <f>ROUND(P1417*10, 0)</f>
        <v>0</v>
      </c>
      <c r="AE1417">
        <f>ROUND(N1417*20, 0)</f>
        <v>0</v>
      </c>
      <c r="AF1417">
        <f>ROUND(O1417, 0)</f>
        <v>10</v>
      </c>
      <c r="AG1417">
        <f>IF(J1417 = "", 999, ROUND(J1417*10, 0))</f>
        <v>999</v>
      </c>
    </row>
    <row r="1418" spans="1:33" x14ac:dyDescent="0.25">
      <c r="A1418">
        <v>506</v>
      </c>
      <c r="B1418" t="s">
        <v>249</v>
      </c>
      <c r="C1418" t="s">
        <v>248</v>
      </c>
      <c r="D1418" t="s">
        <v>17</v>
      </c>
      <c r="E1418" t="s">
        <v>8</v>
      </c>
      <c r="F1418" t="s">
        <v>7</v>
      </c>
      <c r="G1418" t="s">
        <v>11</v>
      </c>
      <c r="H1418">
        <v>5485.73</v>
      </c>
      <c r="K1418">
        <v>13.05</v>
      </c>
      <c r="L1418">
        <v>13.95</v>
      </c>
      <c r="O1418">
        <v>10.51</v>
      </c>
      <c r="P1418">
        <v>0</v>
      </c>
      <c r="R1418" s="2">
        <v>3.8899999999999997E-2</v>
      </c>
      <c r="S1418" s="2">
        <v>-2.81E-2</v>
      </c>
      <c r="T1418">
        <v>1.3</v>
      </c>
      <c r="U1418" s="1">
        <v>45876.354166666664</v>
      </c>
      <c r="V1418">
        <v>510.26</v>
      </c>
      <c r="W1418">
        <v>115.92</v>
      </c>
      <c r="X1418">
        <v>76.08</v>
      </c>
      <c r="Y1418" s="3">
        <f>DATE(YEAR(U1418), MONTH(U1418), DAY(U1418))</f>
        <v>45876</v>
      </c>
      <c r="Z1418" t="str">
        <f>IF(TEXT(U1418, "hh:mm") = "00:00", "08:30", TEXT(U1418, "hh:mm"))</f>
        <v>08:30</v>
      </c>
      <c r="AA1418" s="3">
        <f>WORKDAY(AB1418,-1,[1]USHolidays!$B$2:$B$11)</f>
        <v>45874</v>
      </c>
      <c r="AB1418" s="3">
        <f>IF(WEEKDAY(Y1418,2)=6,Y1418-1,IF(WEEKDAY(Y1418,2)=7,Y1418-2,IF(Z1418="08:30",IF(WEEKDAY(Y1418,2)=1,Y1418-3, Y1418-1),Y1418)))</f>
        <v>45875</v>
      </c>
      <c r="AC1418" s="3">
        <f>WORKDAY(AB1418,1,[1]USHolidays!$B$2:$B$11)</f>
        <v>45876</v>
      </c>
      <c r="AD1418">
        <f>ROUND(P1418*10, 0)</f>
        <v>0</v>
      </c>
      <c r="AE1418">
        <f>ROUND(N1418*20, 0)</f>
        <v>0</v>
      </c>
      <c r="AF1418">
        <f>ROUND(O1418, 0)</f>
        <v>11</v>
      </c>
      <c r="AG1418">
        <f>IF(J1418 = "", 999, ROUND(J1418*10, 0))</f>
        <v>999</v>
      </c>
    </row>
    <row r="1419" spans="1:33" x14ac:dyDescent="0.25">
      <c r="A1419">
        <v>361</v>
      </c>
      <c r="B1419" t="s">
        <v>247</v>
      </c>
      <c r="C1419" t="s">
        <v>246</v>
      </c>
      <c r="D1419" t="s">
        <v>17</v>
      </c>
      <c r="E1419" t="s">
        <v>8</v>
      </c>
      <c r="F1419" t="s">
        <v>7</v>
      </c>
      <c r="G1419" t="s">
        <v>11</v>
      </c>
      <c r="H1419">
        <v>2656.59</v>
      </c>
      <c r="K1419">
        <v>3.56</v>
      </c>
      <c r="L1419">
        <v>3.44</v>
      </c>
      <c r="O1419">
        <v>12.67</v>
      </c>
      <c r="P1419">
        <v>0</v>
      </c>
      <c r="R1419" s="2">
        <v>4.6699999999999998E-2</v>
      </c>
      <c r="S1419" s="2">
        <v>-0.38469999999999999</v>
      </c>
      <c r="T1419">
        <v>0.45</v>
      </c>
      <c r="U1419" s="1">
        <v>45880.354166666664</v>
      </c>
      <c r="V1419">
        <v>1296.49</v>
      </c>
      <c r="W1419">
        <v>40.21</v>
      </c>
      <c r="X1419">
        <v>15.24</v>
      </c>
      <c r="Y1419" s="3">
        <f>DATE(YEAR(U1419), MONTH(U1419), DAY(U1419))</f>
        <v>45880</v>
      </c>
      <c r="Z1419" t="str">
        <f>IF(TEXT(U1419, "hh:mm") = "00:00", "08:30", TEXT(U1419, "hh:mm"))</f>
        <v>08:30</v>
      </c>
      <c r="AA1419" s="3">
        <f>WORKDAY(AB1419,-1,[1]USHolidays!$B$2:$B$11)</f>
        <v>45876</v>
      </c>
      <c r="AB1419" s="3">
        <f>IF(WEEKDAY(Y1419,2)=6,Y1419-1,IF(WEEKDAY(Y1419,2)=7,Y1419-2,IF(Z1419="08:30",IF(WEEKDAY(Y1419,2)=1,Y1419-3, Y1419-1),Y1419)))</f>
        <v>45877</v>
      </c>
      <c r="AC1419" s="3">
        <f>WORKDAY(AB1419,1,[1]USHolidays!$B$2:$B$11)</f>
        <v>45880</v>
      </c>
      <c r="AD1419">
        <f>ROUND(P1419*10, 0)</f>
        <v>0</v>
      </c>
      <c r="AE1419">
        <f>ROUND(N1419*20, 0)</f>
        <v>0</v>
      </c>
      <c r="AF1419">
        <f>ROUND(O1419, 0)</f>
        <v>13</v>
      </c>
      <c r="AG1419">
        <f>IF(J1419 = "", 999, ROUND(J1419*10, 0))</f>
        <v>999</v>
      </c>
    </row>
    <row r="1420" spans="1:33" x14ac:dyDescent="0.25">
      <c r="A1420">
        <v>154</v>
      </c>
      <c r="B1420" t="s">
        <v>245</v>
      </c>
      <c r="C1420" t="s">
        <v>244</v>
      </c>
      <c r="D1420" t="s">
        <v>17</v>
      </c>
      <c r="E1420" t="s">
        <v>8</v>
      </c>
      <c r="F1420" t="s">
        <v>7</v>
      </c>
      <c r="G1420" t="s">
        <v>11</v>
      </c>
      <c r="H1420">
        <v>2052.1999999999998</v>
      </c>
      <c r="K1420">
        <v>8.7899999999999991</v>
      </c>
      <c r="L1420">
        <v>8.67</v>
      </c>
      <c r="O1420">
        <v>13.29</v>
      </c>
      <c r="P1420">
        <v>0</v>
      </c>
      <c r="Q1420" s="2">
        <v>-232.45189999999999</v>
      </c>
      <c r="R1420" s="2">
        <v>4.48E-2</v>
      </c>
      <c r="S1420" s="2">
        <v>-6.1499999999999999E-2</v>
      </c>
      <c r="T1420">
        <v>0.88</v>
      </c>
      <c r="U1420" s="1">
        <v>45877.354166666664</v>
      </c>
      <c r="V1420">
        <v>828.32</v>
      </c>
      <c r="W1420">
        <v>59.9</v>
      </c>
      <c r="X1420">
        <v>26.92</v>
      </c>
      <c r="Y1420" s="3">
        <f>DATE(YEAR(U1420), MONTH(U1420), DAY(U1420))</f>
        <v>45877</v>
      </c>
      <c r="Z1420" t="str">
        <f>IF(TEXT(U1420, "hh:mm") = "00:00", "08:30", TEXT(U1420, "hh:mm"))</f>
        <v>08:30</v>
      </c>
      <c r="AA1420" s="3">
        <f>WORKDAY(AB1420,-1,[1]USHolidays!$B$2:$B$11)</f>
        <v>45875</v>
      </c>
      <c r="AB1420" s="3">
        <f>IF(WEEKDAY(Y1420,2)=6,Y1420-1,IF(WEEKDAY(Y1420,2)=7,Y1420-2,IF(Z1420="08:30",IF(WEEKDAY(Y1420,2)=1,Y1420-3, Y1420-1),Y1420)))</f>
        <v>45876</v>
      </c>
      <c r="AC1420" s="3">
        <f>WORKDAY(AB1420,1,[1]USHolidays!$B$2:$B$11)</f>
        <v>45877</v>
      </c>
      <c r="AD1420">
        <f>ROUND(P1420*10, 0)</f>
        <v>0</v>
      </c>
      <c r="AE1420">
        <f>ROUND(N1420*20, 0)</f>
        <v>0</v>
      </c>
      <c r="AF1420">
        <f>ROUND(O1420, 0)</f>
        <v>13</v>
      </c>
      <c r="AG1420">
        <f>IF(J1420 = "", 999, ROUND(J1420*10, 0))</f>
        <v>999</v>
      </c>
    </row>
    <row r="1421" spans="1:33" x14ac:dyDescent="0.25">
      <c r="A1421">
        <v>607</v>
      </c>
      <c r="B1421" t="s">
        <v>243</v>
      </c>
      <c r="C1421" t="s">
        <v>242</v>
      </c>
      <c r="D1421" t="s">
        <v>17</v>
      </c>
      <c r="E1421" t="s">
        <v>25</v>
      </c>
      <c r="F1421" t="s">
        <v>152</v>
      </c>
      <c r="G1421" t="s">
        <v>11</v>
      </c>
      <c r="H1421">
        <v>4804.13</v>
      </c>
      <c r="K1421">
        <v>1.71</v>
      </c>
      <c r="L1421">
        <v>1.31</v>
      </c>
      <c r="O1421">
        <v>0.98</v>
      </c>
      <c r="P1421">
        <v>0.01</v>
      </c>
      <c r="Q1421" s="2">
        <v>-20.7986</v>
      </c>
      <c r="R1421" s="2">
        <v>6.93E-2</v>
      </c>
      <c r="S1421" s="2">
        <v>-2.8799999999999999E-2</v>
      </c>
      <c r="T1421">
        <v>1.45</v>
      </c>
      <c r="U1421" s="1">
        <v>45881.6875</v>
      </c>
      <c r="V1421">
        <v>48353.56</v>
      </c>
      <c r="W1421">
        <v>19</v>
      </c>
      <c r="X1421">
        <v>14.82</v>
      </c>
      <c r="Y1421" s="3">
        <f>DATE(YEAR(U1421), MONTH(U1421), DAY(U1421))</f>
        <v>45881</v>
      </c>
      <c r="Z1421" t="str">
        <f>IF(TEXT(U1421, "hh:mm") = "00:00", "08:30", TEXT(U1421, "hh:mm"))</f>
        <v>16:30</v>
      </c>
      <c r="AA1421" s="3">
        <f>WORKDAY(AB1421,-1,[1]USHolidays!$B$2:$B$11)</f>
        <v>45880</v>
      </c>
      <c r="AB1421" s="3">
        <f>IF(WEEKDAY(Y1421,2)=6,Y1421-1,IF(WEEKDAY(Y1421,2)=7,Y1421-2,IF(Z1421="08:30",IF(WEEKDAY(Y1421,2)=1,Y1421-3, Y1421-1),Y1421)))</f>
        <v>45881</v>
      </c>
      <c r="AC1421" s="3">
        <f>WORKDAY(AB1421,1,[1]USHolidays!$B$2:$B$11)</f>
        <v>45882</v>
      </c>
      <c r="AD1421">
        <f>ROUND(P1421*10, 0)</f>
        <v>0</v>
      </c>
      <c r="AE1421">
        <f>ROUND(N1421*20, 0)</f>
        <v>0</v>
      </c>
      <c r="AF1421">
        <f>ROUND(O1421, 0)</f>
        <v>1</v>
      </c>
      <c r="AG1421">
        <f>IF(J1421 = "", 999, ROUND(J1421*10, 0))</f>
        <v>999</v>
      </c>
    </row>
    <row r="1422" spans="1:33" x14ac:dyDescent="0.25">
      <c r="A1422">
        <v>596</v>
      </c>
      <c r="B1422" t="s">
        <v>241</v>
      </c>
      <c r="C1422" t="s">
        <v>240</v>
      </c>
      <c r="D1422" t="s">
        <v>17</v>
      </c>
      <c r="E1422" t="s">
        <v>25</v>
      </c>
      <c r="F1422" t="s">
        <v>152</v>
      </c>
      <c r="G1422" t="s">
        <v>11</v>
      </c>
      <c r="H1422">
        <v>2530.9499999999998</v>
      </c>
      <c r="K1422">
        <v>2.5099999999999998</v>
      </c>
      <c r="L1422">
        <v>2.1800000000000002</v>
      </c>
      <c r="O1422">
        <v>1.03</v>
      </c>
      <c r="P1422">
        <v>0.01</v>
      </c>
      <c r="Q1422" s="2">
        <v>-290.53989999999999</v>
      </c>
      <c r="R1422" s="2">
        <v>0.3115</v>
      </c>
      <c r="S1422" s="2">
        <v>-4.3499999999999997E-2</v>
      </c>
      <c r="T1422">
        <v>3.9</v>
      </c>
      <c r="U1422" s="1">
        <v>45883.6875</v>
      </c>
      <c r="V1422">
        <v>26608.92</v>
      </c>
      <c r="W1422">
        <v>18.5</v>
      </c>
      <c r="X1422">
        <v>15.83</v>
      </c>
      <c r="Y1422" s="3">
        <f>DATE(YEAR(U1422), MONTH(U1422), DAY(U1422))</f>
        <v>45883</v>
      </c>
      <c r="Z1422" t="str">
        <f>IF(TEXT(U1422, "hh:mm") = "00:00", "08:30", TEXT(U1422, "hh:mm"))</f>
        <v>16:30</v>
      </c>
      <c r="AA1422" s="3">
        <f>WORKDAY(AB1422,-1,[1]USHolidays!$B$2:$B$11)</f>
        <v>45882</v>
      </c>
      <c r="AB1422" s="3">
        <f>IF(WEEKDAY(Y1422,2)=6,Y1422-1,IF(WEEKDAY(Y1422,2)=7,Y1422-2,IF(Z1422="08:30",IF(WEEKDAY(Y1422,2)=1,Y1422-3, Y1422-1),Y1422)))</f>
        <v>45883</v>
      </c>
      <c r="AC1422" s="3">
        <f>WORKDAY(AB1422,1,[1]USHolidays!$B$2:$B$11)</f>
        <v>45884</v>
      </c>
      <c r="AD1422">
        <f>ROUND(P1422*10, 0)</f>
        <v>0</v>
      </c>
      <c r="AE1422">
        <f>ROUND(N1422*20, 0)</f>
        <v>0</v>
      </c>
      <c r="AF1422">
        <f>ROUND(O1422, 0)</f>
        <v>1</v>
      </c>
      <c r="AG1422">
        <f>IF(J1422 = "", 999, ROUND(J1422*10, 0))</f>
        <v>999</v>
      </c>
    </row>
    <row r="1423" spans="1:33" x14ac:dyDescent="0.25">
      <c r="A1423">
        <v>665</v>
      </c>
      <c r="B1423" t="s">
        <v>239</v>
      </c>
      <c r="C1423" t="s">
        <v>238</v>
      </c>
      <c r="D1423" t="s">
        <v>17</v>
      </c>
      <c r="E1423" t="s">
        <v>25</v>
      </c>
      <c r="F1423" t="s">
        <v>24</v>
      </c>
      <c r="G1423" t="s">
        <v>11</v>
      </c>
      <c r="H1423">
        <v>5120.54</v>
      </c>
      <c r="K1423">
        <v>0.89</v>
      </c>
      <c r="L1423">
        <v>0.56000000000000005</v>
      </c>
      <c r="O1423">
        <v>2.8</v>
      </c>
      <c r="P1423">
        <v>0.01</v>
      </c>
      <c r="Q1423" s="2">
        <v>-1.7181</v>
      </c>
      <c r="R1423" s="2">
        <v>0.31519999999999998</v>
      </c>
      <c r="S1423" s="2">
        <v>-0.3669</v>
      </c>
      <c r="T1423">
        <v>2.76</v>
      </c>
      <c r="U1423" s="1">
        <v>45876.6875</v>
      </c>
      <c r="V1423">
        <v>43028.45</v>
      </c>
      <c r="W1423">
        <v>14.22</v>
      </c>
      <c r="X1423">
        <v>12.56</v>
      </c>
      <c r="Y1423" s="3">
        <f>DATE(YEAR(U1423), MONTH(U1423), DAY(U1423))</f>
        <v>45876</v>
      </c>
      <c r="Z1423" t="str">
        <f>IF(TEXT(U1423, "hh:mm") = "00:00", "08:30", TEXT(U1423, "hh:mm"))</f>
        <v>16:30</v>
      </c>
      <c r="AA1423" s="3">
        <f>WORKDAY(AB1423,-1,[1]USHolidays!$B$2:$B$11)</f>
        <v>45875</v>
      </c>
      <c r="AB1423" s="3">
        <f>IF(WEEKDAY(Y1423,2)=6,Y1423-1,IF(WEEKDAY(Y1423,2)=7,Y1423-2,IF(Z1423="08:30",IF(WEEKDAY(Y1423,2)=1,Y1423-3, Y1423-1),Y1423)))</f>
        <v>45876</v>
      </c>
      <c r="AC1423" s="3">
        <f>WORKDAY(AB1423,1,[1]USHolidays!$B$2:$B$11)</f>
        <v>45877</v>
      </c>
      <c r="AD1423">
        <f>ROUND(P1423*10, 0)</f>
        <v>0</v>
      </c>
      <c r="AE1423">
        <f>ROUND(N1423*20, 0)</f>
        <v>0</v>
      </c>
      <c r="AF1423">
        <f>ROUND(O1423, 0)</f>
        <v>3</v>
      </c>
      <c r="AG1423">
        <f>IF(J1423 = "", 999, ROUND(J1423*10, 0))</f>
        <v>999</v>
      </c>
    </row>
    <row r="1424" spans="1:33" x14ac:dyDescent="0.25">
      <c r="A1424">
        <v>783</v>
      </c>
      <c r="B1424" t="s">
        <v>237</v>
      </c>
      <c r="C1424" t="s">
        <v>236</v>
      </c>
      <c r="D1424" t="s">
        <v>17</v>
      </c>
      <c r="E1424" t="s">
        <v>8</v>
      </c>
      <c r="F1424" t="s">
        <v>7</v>
      </c>
      <c r="G1424" t="s">
        <v>56</v>
      </c>
      <c r="H1424">
        <v>2994.79</v>
      </c>
      <c r="K1424">
        <v>8.24</v>
      </c>
      <c r="L1424">
        <v>6.32</v>
      </c>
      <c r="O1424">
        <v>5.96</v>
      </c>
      <c r="P1424">
        <v>0.01</v>
      </c>
      <c r="Q1424" s="2">
        <v>-37.097099999999998</v>
      </c>
      <c r="R1424" s="2">
        <v>0.27389999999999998</v>
      </c>
      <c r="S1424" s="2">
        <v>-9.1999999999999998E-3</v>
      </c>
      <c r="T1424">
        <v>1.1499999999999999</v>
      </c>
      <c r="U1424" s="1">
        <v>45880.6875</v>
      </c>
      <c r="V1424">
        <v>1170.43</v>
      </c>
      <c r="W1424">
        <v>54.76</v>
      </c>
      <c r="X1424">
        <v>38.840000000000003</v>
      </c>
      <c r="Y1424" s="3">
        <f>DATE(YEAR(U1424), MONTH(U1424), DAY(U1424))</f>
        <v>45880</v>
      </c>
      <c r="Z1424" t="str">
        <f>IF(TEXT(U1424, "hh:mm") = "00:00", "08:30", TEXT(U1424, "hh:mm"))</f>
        <v>16:30</v>
      </c>
      <c r="AA1424" s="3">
        <f>WORKDAY(AB1424,-1,[1]USHolidays!$B$2:$B$11)</f>
        <v>45877</v>
      </c>
      <c r="AB1424" s="3">
        <f>IF(WEEKDAY(Y1424,2)=6,Y1424-1,IF(WEEKDAY(Y1424,2)=7,Y1424-2,IF(Z1424="08:30",IF(WEEKDAY(Y1424,2)=1,Y1424-3, Y1424-1),Y1424)))</f>
        <v>45880</v>
      </c>
      <c r="AC1424" s="3">
        <f>WORKDAY(AB1424,1,[1]USHolidays!$B$2:$B$11)</f>
        <v>45881</v>
      </c>
      <c r="AD1424">
        <f>ROUND(P1424*10, 0)</f>
        <v>0</v>
      </c>
      <c r="AE1424">
        <f>ROUND(N1424*20, 0)</f>
        <v>0</v>
      </c>
      <c r="AF1424">
        <f>ROUND(O1424, 0)</f>
        <v>6</v>
      </c>
      <c r="AG1424">
        <f>IF(J1424 = "", 999, ROUND(J1424*10, 0))</f>
        <v>999</v>
      </c>
    </row>
    <row r="1425" spans="1:33" x14ac:dyDescent="0.25">
      <c r="A1425">
        <v>621</v>
      </c>
      <c r="B1425" t="s">
        <v>235</v>
      </c>
      <c r="C1425" t="s">
        <v>234</v>
      </c>
      <c r="D1425" t="s">
        <v>17</v>
      </c>
      <c r="E1425" t="s">
        <v>233</v>
      </c>
      <c r="F1425" t="s">
        <v>232</v>
      </c>
      <c r="G1425" t="s">
        <v>11</v>
      </c>
      <c r="H1425">
        <v>3355.64</v>
      </c>
      <c r="K1425">
        <v>0.93</v>
      </c>
      <c r="L1425">
        <v>0.65</v>
      </c>
      <c r="O1425">
        <v>6.07</v>
      </c>
      <c r="P1425">
        <v>0.01</v>
      </c>
      <c r="Q1425" s="2">
        <v>-2.8936999999999999</v>
      </c>
      <c r="R1425" s="2">
        <v>-0.16450000000000001</v>
      </c>
      <c r="S1425" s="2">
        <v>-0.40660000000000002</v>
      </c>
      <c r="T1425">
        <v>0.73</v>
      </c>
      <c r="U1425" s="1">
        <v>45880.354166666664</v>
      </c>
      <c r="V1425">
        <v>2853.91</v>
      </c>
      <c r="W1425">
        <v>14.5</v>
      </c>
      <c r="X1425">
        <v>7.72</v>
      </c>
      <c r="Y1425" s="3">
        <f>DATE(YEAR(U1425), MONTH(U1425), DAY(U1425))</f>
        <v>45880</v>
      </c>
      <c r="Z1425" t="str">
        <f>IF(TEXT(U1425, "hh:mm") = "00:00", "08:30", TEXT(U1425, "hh:mm"))</f>
        <v>08:30</v>
      </c>
      <c r="AA1425" s="3">
        <f>WORKDAY(AB1425,-1,[1]USHolidays!$B$2:$B$11)</f>
        <v>45876</v>
      </c>
      <c r="AB1425" s="3">
        <f>IF(WEEKDAY(Y1425,2)=6,Y1425-1,IF(WEEKDAY(Y1425,2)=7,Y1425-2,IF(Z1425="08:30",IF(WEEKDAY(Y1425,2)=1,Y1425-3, Y1425-1),Y1425)))</f>
        <v>45877</v>
      </c>
      <c r="AC1425" s="3">
        <f>WORKDAY(AB1425,1,[1]USHolidays!$B$2:$B$11)</f>
        <v>45880</v>
      </c>
      <c r="AD1425">
        <f>ROUND(P1425*10, 0)</f>
        <v>0</v>
      </c>
      <c r="AE1425">
        <f>ROUND(N1425*20, 0)</f>
        <v>0</v>
      </c>
      <c r="AF1425">
        <f>ROUND(O1425, 0)</f>
        <v>6</v>
      </c>
      <c r="AG1425">
        <f>IF(J1425 = "", 999, ROUND(J1425*10, 0))</f>
        <v>999</v>
      </c>
    </row>
    <row r="1426" spans="1:33" x14ac:dyDescent="0.25">
      <c r="A1426">
        <v>399</v>
      </c>
      <c r="B1426" t="s">
        <v>231</v>
      </c>
      <c r="C1426" t="s">
        <v>230</v>
      </c>
      <c r="D1426" t="s">
        <v>17</v>
      </c>
      <c r="E1426" t="s">
        <v>8</v>
      </c>
      <c r="F1426" t="s">
        <v>7</v>
      </c>
      <c r="G1426" t="s">
        <v>11</v>
      </c>
      <c r="H1426">
        <v>4355.4799999999996</v>
      </c>
      <c r="I1426">
        <v>30.61</v>
      </c>
      <c r="J1426">
        <v>0.53</v>
      </c>
      <c r="K1426">
        <v>35.97</v>
      </c>
      <c r="L1426">
        <v>23.56</v>
      </c>
      <c r="O1426">
        <v>9.2899999999999991</v>
      </c>
      <c r="P1426">
        <v>0.01</v>
      </c>
      <c r="Q1426" s="2">
        <v>0.40849999999999997</v>
      </c>
      <c r="R1426" s="2">
        <v>0.2011</v>
      </c>
      <c r="S1426" s="2">
        <v>-3.9399999999999998E-2</v>
      </c>
      <c r="T1426">
        <v>0.66</v>
      </c>
      <c r="U1426" s="1">
        <v>45873.354166666664</v>
      </c>
      <c r="V1426">
        <v>365.81</v>
      </c>
      <c r="W1426">
        <v>205.82</v>
      </c>
      <c r="X1426">
        <v>150.49</v>
      </c>
      <c r="Y1426" s="3">
        <f>DATE(YEAR(U1426), MONTH(U1426), DAY(U1426))</f>
        <v>45873</v>
      </c>
      <c r="Z1426" t="str">
        <f>IF(TEXT(U1426, "hh:mm") = "00:00", "08:30", TEXT(U1426, "hh:mm"))</f>
        <v>08:30</v>
      </c>
      <c r="AA1426" s="3">
        <f>WORKDAY(AB1426,-1,[1]USHolidays!$B$2:$B$11)</f>
        <v>45869</v>
      </c>
      <c r="AB1426" s="3">
        <f>IF(WEEKDAY(Y1426,2)=6,Y1426-1,IF(WEEKDAY(Y1426,2)=7,Y1426-2,IF(Z1426="08:30",IF(WEEKDAY(Y1426,2)=1,Y1426-3, Y1426-1),Y1426)))</f>
        <v>45870</v>
      </c>
      <c r="AC1426" s="3">
        <f>WORKDAY(AB1426,1,[1]USHolidays!$B$2:$B$11)</f>
        <v>45873</v>
      </c>
      <c r="AD1426">
        <f>ROUND(P1426*10, 0)</f>
        <v>0</v>
      </c>
      <c r="AE1426">
        <f>ROUND(N1426*20, 0)</f>
        <v>0</v>
      </c>
      <c r="AF1426">
        <f>ROUND(O1426, 0)</f>
        <v>9</v>
      </c>
      <c r="AG1426">
        <f>IF(J1426 = "", 999, ROUND(J1426*10, 0))</f>
        <v>5</v>
      </c>
    </row>
    <row r="1427" spans="1:33" x14ac:dyDescent="0.25">
      <c r="A1427">
        <v>11</v>
      </c>
      <c r="B1427" t="s">
        <v>160</v>
      </c>
      <c r="C1427" t="s">
        <v>159</v>
      </c>
      <c r="D1427" t="s">
        <v>3</v>
      </c>
      <c r="E1427" t="s">
        <v>25</v>
      </c>
      <c r="F1427" t="s">
        <v>24</v>
      </c>
      <c r="G1427" t="s">
        <v>11</v>
      </c>
      <c r="H1427">
        <v>7072.45</v>
      </c>
      <c r="I1427">
        <v>94.31</v>
      </c>
      <c r="K1427">
        <v>-16.190000000000001</v>
      </c>
      <c r="L1427">
        <v>2.48</v>
      </c>
      <c r="O1427">
        <v>0.45</v>
      </c>
      <c r="P1427">
        <v>0.02</v>
      </c>
      <c r="Q1427" s="2">
        <v>-4.5400000000000003E-2</v>
      </c>
      <c r="R1427" s="2">
        <v>0.1036</v>
      </c>
      <c r="S1427" s="2">
        <v>0.25509999999999999</v>
      </c>
      <c r="T1427">
        <v>-0.16</v>
      </c>
      <c r="U1427" s="1">
        <v>45897.6875</v>
      </c>
      <c r="V1427">
        <v>13144.67</v>
      </c>
      <c r="X1427">
        <v>14.59</v>
      </c>
      <c r="Y1427" s="3">
        <f>DATE(YEAR(U1427), MONTH(U1427), DAY(U1427))</f>
        <v>45897</v>
      </c>
      <c r="Z1427" t="str">
        <f>IF(TEXT(U1427, "hh:mm") = "00:00", "08:30", TEXT(U1427, "hh:mm"))</f>
        <v>16:30</v>
      </c>
      <c r="AA1427" s="3">
        <f>WORKDAY(AB1427,-1,[1]USHolidays!$B$2:$B$11)</f>
        <v>45896</v>
      </c>
      <c r="AB1427" s="3">
        <f>IF(WEEKDAY(Y1427,2)=6,Y1427-1,IF(WEEKDAY(Y1427,2)=7,Y1427-2,IF(Z1427="08:30",IF(WEEKDAY(Y1427,2)=1,Y1427-3, Y1427-1),Y1427)))</f>
        <v>45897</v>
      </c>
      <c r="AC1427" s="3">
        <f>WORKDAY(AB1427,1,[1]USHolidays!$B$2:$B$11)</f>
        <v>45898</v>
      </c>
      <c r="AD1427">
        <f>ROUND(P1427*10, 0)</f>
        <v>0</v>
      </c>
      <c r="AE1427">
        <f>ROUND(N1427*20, 0)</f>
        <v>0</v>
      </c>
      <c r="AF1427">
        <f>ROUND(O1427, 0)</f>
        <v>0</v>
      </c>
      <c r="AG1427">
        <f>IF(J1427 = "", 999, ROUND(J1427*10, 0))</f>
        <v>999</v>
      </c>
    </row>
    <row r="1428" spans="1:33" x14ac:dyDescent="0.25">
      <c r="A1428">
        <v>370</v>
      </c>
      <c r="B1428" t="s">
        <v>229</v>
      </c>
      <c r="C1428" t="s">
        <v>228</v>
      </c>
      <c r="D1428" t="s">
        <v>17</v>
      </c>
      <c r="E1428" t="s">
        <v>25</v>
      </c>
      <c r="F1428" t="s">
        <v>152</v>
      </c>
      <c r="G1428" t="s">
        <v>11</v>
      </c>
      <c r="H1428">
        <v>11808.35</v>
      </c>
      <c r="K1428">
        <v>4.3099999999999996</v>
      </c>
      <c r="L1428">
        <v>1.84</v>
      </c>
      <c r="O1428">
        <v>1.48</v>
      </c>
      <c r="P1428">
        <v>0.02</v>
      </c>
      <c r="Q1428" s="2">
        <v>-8.8521000000000001</v>
      </c>
      <c r="R1428" s="2">
        <v>-0.1313</v>
      </c>
      <c r="S1428" s="2">
        <v>-4.7600000000000003E-2</v>
      </c>
      <c r="T1428">
        <v>2.54</v>
      </c>
      <c r="U1428" s="1">
        <v>45875.6875</v>
      </c>
      <c r="V1428">
        <v>23537.21</v>
      </c>
      <c r="W1428">
        <v>49.57</v>
      </c>
      <c r="X1428">
        <v>39.78</v>
      </c>
      <c r="Y1428" s="3">
        <f>DATE(YEAR(U1428), MONTH(U1428), DAY(U1428))</f>
        <v>45875</v>
      </c>
      <c r="Z1428" t="str">
        <f>IF(TEXT(U1428, "hh:mm") = "00:00", "08:30", TEXT(U1428, "hh:mm"))</f>
        <v>16:30</v>
      </c>
      <c r="AA1428" s="3">
        <f>WORKDAY(AB1428,-1,[1]USHolidays!$B$2:$B$11)</f>
        <v>45874</v>
      </c>
      <c r="AB1428" s="3">
        <f>IF(WEEKDAY(Y1428,2)=6,Y1428-1,IF(WEEKDAY(Y1428,2)=7,Y1428-2,IF(Z1428="08:30",IF(WEEKDAY(Y1428,2)=1,Y1428-3, Y1428-1),Y1428)))</f>
        <v>45875</v>
      </c>
      <c r="AC1428" s="3">
        <f>WORKDAY(AB1428,1,[1]USHolidays!$B$2:$B$11)</f>
        <v>45876</v>
      </c>
      <c r="AD1428">
        <f>ROUND(P1428*10, 0)</f>
        <v>0</v>
      </c>
      <c r="AE1428">
        <f>ROUND(N1428*20, 0)</f>
        <v>0</v>
      </c>
      <c r="AF1428">
        <f>ROUND(O1428, 0)</f>
        <v>1</v>
      </c>
      <c r="AG1428">
        <f>IF(J1428 = "", 999, ROUND(J1428*10, 0))</f>
        <v>999</v>
      </c>
    </row>
    <row r="1429" spans="1:33" x14ac:dyDescent="0.25">
      <c r="A1429">
        <v>572</v>
      </c>
      <c r="B1429" t="s">
        <v>227</v>
      </c>
      <c r="C1429" t="s">
        <v>226</v>
      </c>
      <c r="D1429" t="s">
        <v>3</v>
      </c>
      <c r="E1429" t="s">
        <v>25</v>
      </c>
      <c r="F1429" t="s">
        <v>63</v>
      </c>
      <c r="G1429" t="s">
        <v>225</v>
      </c>
      <c r="H1429">
        <v>3981.47</v>
      </c>
      <c r="K1429">
        <v>2.44</v>
      </c>
      <c r="L1429">
        <v>2.2599999999999998</v>
      </c>
      <c r="O1429">
        <v>1.57</v>
      </c>
      <c r="P1429">
        <v>0.02</v>
      </c>
      <c r="Q1429" s="2">
        <v>-3.653</v>
      </c>
      <c r="R1429" s="2">
        <v>-0.28170000000000001</v>
      </c>
      <c r="S1429" s="2">
        <v>3.0700000000000002E-2</v>
      </c>
      <c r="U1429" s="1">
        <v>45881.354166666664</v>
      </c>
      <c r="V1429">
        <v>10808.49</v>
      </c>
      <c r="W1429">
        <v>20.69</v>
      </c>
      <c r="X1429">
        <v>14.79</v>
      </c>
      <c r="Y1429" s="3">
        <f>DATE(YEAR(U1429), MONTH(U1429), DAY(U1429))</f>
        <v>45881</v>
      </c>
      <c r="Z1429" t="str">
        <f>IF(TEXT(U1429, "hh:mm") = "00:00", "08:30", TEXT(U1429, "hh:mm"))</f>
        <v>08:30</v>
      </c>
      <c r="AA1429" s="3">
        <f>WORKDAY(AB1429,-1,[1]USHolidays!$B$2:$B$11)</f>
        <v>45877</v>
      </c>
      <c r="AB1429" s="3">
        <f>IF(WEEKDAY(Y1429,2)=6,Y1429-1,IF(WEEKDAY(Y1429,2)=7,Y1429-2,IF(Z1429="08:30",IF(WEEKDAY(Y1429,2)=1,Y1429-3, Y1429-1),Y1429)))</f>
        <v>45880</v>
      </c>
      <c r="AC1429" s="3">
        <f>WORKDAY(AB1429,1,[1]USHolidays!$B$2:$B$11)</f>
        <v>45881</v>
      </c>
      <c r="AD1429">
        <f>ROUND(P1429*10, 0)</f>
        <v>0</v>
      </c>
      <c r="AE1429">
        <f>ROUND(N1429*20, 0)</f>
        <v>0</v>
      </c>
      <c r="AF1429">
        <f>ROUND(O1429, 0)</f>
        <v>2</v>
      </c>
      <c r="AG1429">
        <f>IF(J1429 = "", 999, ROUND(J1429*10, 0))</f>
        <v>999</v>
      </c>
    </row>
    <row r="1430" spans="1:33" x14ac:dyDescent="0.25">
      <c r="A1430">
        <v>356</v>
      </c>
      <c r="B1430" t="s">
        <v>224</v>
      </c>
      <c r="C1430" t="s">
        <v>223</v>
      </c>
      <c r="D1430" t="s">
        <v>3</v>
      </c>
      <c r="E1430" t="s">
        <v>8</v>
      </c>
      <c r="F1430" t="s">
        <v>222</v>
      </c>
      <c r="G1430" t="s">
        <v>114</v>
      </c>
      <c r="H1430">
        <v>2227.6799999999998</v>
      </c>
      <c r="I1430">
        <v>731.39</v>
      </c>
      <c r="K1430">
        <v>6.69</v>
      </c>
      <c r="L1430">
        <v>4.1500000000000004</v>
      </c>
      <c r="O1430">
        <v>3.3</v>
      </c>
      <c r="P1430">
        <v>0.02</v>
      </c>
      <c r="Q1430" s="2">
        <v>8.9999999999999993E-3</v>
      </c>
      <c r="R1430" s="2">
        <v>0.1615</v>
      </c>
      <c r="S1430" s="2">
        <v>0.51970000000000005</v>
      </c>
      <c r="T1430">
        <v>0.14000000000000001</v>
      </c>
      <c r="U1430" s="1">
        <v>45867.354166666664</v>
      </c>
      <c r="V1430">
        <v>767.98</v>
      </c>
      <c r="W1430">
        <v>45.17</v>
      </c>
      <c r="X1430">
        <v>30.06</v>
      </c>
      <c r="Y1430" s="3">
        <f>DATE(YEAR(U1430), MONTH(U1430), DAY(U1430))</f>
        <v>45867</v>
      </c>
      <c r="Z1430" t="str">
        <f>IF(TEXT(U1430, "hh:mm") = "00:00", "08:30", TEXT(U1430, "hh:mm"))</f>
        <v>08:30</v>
      </c>
      <c r="AA1430" s="3">
        <f>WORKDAY(AB1430,-1,[1]USHolidays!$B$2:$B$11)</f>
        <v>45863</v>
      </c>
      <c r="AB1430" s="3">
        <f>IF(WEEKDAY(Y1430,2)=6,Y1430-1,IF(WEEKDAY(Y1430,2)=7,Y1430-2,IF(Z1430="08:30",IF(WEEKDAY(Y1430,2)=1,Y1430-3, Y1430-1),Y1430)))</f>
        <v>45866</v>
      </c>
      <c r="AC1430" s="3">
        <f>WORKDAY(AB1430,1,[1]USHolidays!$B$2:$B$11)</f>
        <v>45867</v>
      </c>
      <c r="AD1430">
        <f>ROUND(P1430*10, 0)</f>
        <v>0</v>
      </c>
      <c r="AE1430">
        <f>ROUND(N1430*20, 0)</f>
        <v>0</v>
      </c>
      <c r="AF1430">
        <f>ROUND(O1430, 0)</f>
        <v>3</v>
      </c>
      <c r="AG1430">
        <f>IF(J1430 = "", 999, ROUND(J1430*10, 0))</f>
        <v>999</v>
      </c>
    </row>
    <row r="1431" spans="1:33" x14ac:dyDescent="0.25">
      <c r="A1431">
        <v>616</v>
      </c>
      <c r="B1431" t="s">
        <v>221</v>
      </c>
      <c r="C1431" t="s">
        <v>220</v>
      </c>
      <c r="D1431" t="s">
        <v>3</v>
      </c>
      <c r="E1431" t="s">
        <v>8</v>
      </c>
      <c r="F1431" t="s">
        <v>7</v>
      </c>
      <c r="G1431" t="s">
        <v>114</v>
      </c>
      <c r="H1431">
        <v>8139.95</v>
      </c>
      <c r="K1431">
        <v>6.37</v>
      </c>
      <c r="L1431">
        <v>6.6</v>
      </c>
      <c r="O1431">
        <v>6.65</v>
      </c>
      <c r="P1431">
        <v>0.02</v>
      </c>
      <c r="Q1431" s="2">
        <v>-21.117899999999999</v>
      </c>
      <c r="R1431" s="2">
        <v>8.9599999999999999E-2</v>
      </c>
      <c r="S1431" s="2">
        <v>7.6E-3</v>
      </c>
      <c r="T1431">
        <v>1.1499999999999999</v>
      </c>
      <c r="U1431" s="1">
        <v>45880.354166666664</v>
      </c>
      <c r="V1431">
        <v>5761.52</v>
      </c>
      <c r="W1431">
        <v>16.5</v>
      </c>
      <c r="X1431">
        <v>11.92</v>
      </c>
      <c r="Y1431" s="3">
        <f>DATE(YEAR(U1431), MONTH(U1431), DAY(U1431))</f>
        <v>45880</v>
      </c>
      <c r="Z1431" t="str">
        <f>IF(TEXT(U1431, "hh:mm") = "00:00", "08:30", TEXT(U1431, "hh:mm"))</f>
        <v>08:30</v>
      </c>
      <c r="AA1431" s="3">
        <f>WORKDAY(AB1431,-1,[1]USHolidays!$B$2:$B$11)</f>
        <v>45876</v>
      </c>
      <c r="AB1431" s="3">
        <f>IF(WEEKDAY(Y1431,2)=6,Y1431-1,IF(WEEKDAY(Y1431,2)=7,Y1431-2,IF(Z1431="08:30",IF(WEEKDAY(Y1431,2)=1,Y1431-3, Y1431-1),Y1431)))</f>
        <v>45877</v>
      </c>
      <c r="AC1431" s="3">
        <f>WORKDAY(AB1431,1,[1]USHolidays!$B$2:$B$11)</f>
        <v>45880</v>
      </c>
      <c r="AD1431">
        <f>ROUND(P1431*10, 0)</f>
        <v>0</v>
      </c>
      <c r="AE1431">
        <f>ROUND(N1431*20, 0)</f>
        <v>0</v>
      </c>
      <c r="AF1431">
        <f>ROUND(O1431, 0)</f>
        <v>7</v>
      </c>
      <c r="AG1431">
        <f>IF(J1431 = "", 999, ROUND(J1431*10, 0))</f>
        <v>999</v>
      </c>
    </row>
    <row r="1432" spans="1:33" x14ac:dyDescent="0.25">
      <c r="A1432">
        <v>653</v>
      </c>
      <c r="B1432" t="s">
        <v>219</v>
      </c>
      <c r="C1432" t="s">
        <v>218</v>
      </c>
      <c r="D1432" t="s">
        <v>3</v>
      </c>
      <c r="E1432" t="s">
        <v>8</v>
      </c>
      <c r="F1432" t="s">
        <v>7</v>
      </c>
      <c r="G1432" t="s">
        <v>11</v>
      </c>
      <c r="H1432">
        <v>19457.95</v>
      </c>
      <c r="K1432">
        <v>0.35</v>
      </c>
      <c r="L1432">
        <v>0.4</v>
      </c>
      <c r="O1432">
        <v>7.97</v>
      </c>
      <c r="P1432">
        <v>0.02</v>
      </c>
      <c r="R1432" s="2">
        <v>1.67E-2</v>
      </c>
      <c r="S1432" s="2">
        <v>0.46820000000000001</v>
      </c>
      <c r="T1432">
        <v>-1.01</v>
      </c>
      <c r="U1432" s="1">
        <v>45880.6875</v>
      </c>
      <c r="V1432">
        <v>3888.41</v>
      </c>
      <c r="W1432">
        <v>33.25</v>
      </c>
      <c r="X1432">
        <v>26.2</v>
      </c>
      <c r="Y1432" s="3">
        <f>DATE(YEAR(U1432), MONTH(U1432), DAY(U1432))</f>
        <v>45880</v>
      </c>
      <c r="Z1432" t="str">
        <f>IF(TEXT(U1432, "hh:mm") = "00:00", "08:30", TEXT(U1432, "hh:mm"))</f>
        <v>16:30</v>
      </c>
      <c r="AA1432" s="3">
        <f>WORKDAY(AB1432,-1,[1]USHolidays!$B$2:$B$11)</f>
        <v>45877</v>
      </c>
      <c r="AB1432" s="3">
        <f>IF(WEEKDAY(Y1432,2)=6,Y1432-1,IF(WEEKDAY(Y1432,2)=7,Y1432-2,IF(Z1432="08:30",IF(WEEKDAY(Y1432,2)=1,Y1432-3, Y1432-1),Y1432)))</f>
        <v>45880</v>
      </c>
      <c r="AC1432" s="3">
        <f>WORKDAY(AB1432,1,[1]USHolidays!$B$2:$B$11)</f>
        <v>45881</v>
      </c>
      <c r="AD1432">
        <f>ROUND(P1432*10, 0)</f>
        <v>0</v>
      </c>
      <c r="AE1432">
        <f>ROUND(N1432*20, 0)</f>
        <v>0</v>
      </c>
      <c r="AF1432">
        <f>ROUND(O1432, 0)</f>
        <v>8</v>
      </c>
      <c r="AG1432">
        <f>IF(J1432 = "", 999, ROUND(J1432*10, 0))</f>
        <v>999</v>
      </c>
    </row>
    <row r="1433" spans="1:33" x14ac:dyDescent="0.25">
      <c r="A1433">
        <v>58</v>
      </c>
      <c r="B1433" t="s">
        <v>217</v>
      </c>
      <c r="C1433" t="s">
        <v>216</v>
      </c>
      <c r="D1433" t="s">
        <v>17</v>
      </c>
      <c r="E1433" t="s">
        <v>8</v>
      </c>
      <c r="F1433" t="s">
        <v>7</v>
      </c>
      <c r="G1433" t="s">
        <v>11</v>
      </c>
      <c r="H1433">
        <v>2280.7600000000002</v>
      </c>
      <c r="K1433">
        <v>10.39</v>
      </c>
      <c r="L1433">
        <v>8.48</v>
      </c>
      <c r="O1433">
        <v>9.5500000000000007</v>
      </c>
      <c r="P1433">
        <v>0.02</v>
      </c>
      <c r="R1433" s="2">
        <v>-5.1799999999999999E-2</v>
      </c>
      <c r="S1433" s="2">
        <v>-0.1552</v>
      </c>
      <c r="T1433">
        <v>1.46</v>
      </c>
      <c r="U1433" s="1">
        <v>45880.354166666664</v>
      </c>
      <c r="V1433">
        <v>878.95</v>
      </c>
      <c r="W1433">
        <v>96.75</v>
      </c>
      <c r="X1433">
        <v>38.270000000000003</v>
      </c>
      <c r="Y1433" s="3">
        <f>DATE(YEAR(U1433), MONTH(U1433), DAY(U1433))</f>
        <v>45880</v>
      </c>
      <c r="Z1433" t="str">
        <f>IF(TEXT(U1433, "hh:mm") = "00:00", "08:30", TEXT(U1433, "hh:mm"))</f>
        <v>08:30</v>
      </c>
      <c r="AA1433" s="3">
        <f>WORKDAY(AB1433,-1,[1]USHolidays!$B$2:$B$11)</f>
        <v>45876</v>
      </c>
      <c r="AB1433" s="3">
        <f>IF(WEEKDAY(Y1433,2)=6,Y1433-1,IF(WEEKDAY(Y1433,2)=7,Y1433-2,IF(Z1433="08:30",IF(WEEKDAY(Y1433,2)=1,Y1433-3, Y1433-1),Y1433)))</f>
        <v>45877</v>
      </c>
      <c r="AC1433" s="3">
        <f>WORKDAY(AB1433,1,[1]USHolidays!$B$2:$B$11)</f>
        <v>45880</v>
      </c>
      <c r="AD1433">
        <f>ROUND(P1433*10, 0)</f>
        <v>0</v>
      </c>
      <c r="AE1433">
        <f>ROUND(N1433*20, 0)</f>
        <v>0</v>
      </c>
      <c r="AF1433">
        <f>ROUND(O1433, 0)</f>
        <v>10</v>
      </c>
      <c r="AG1433">
        <f>IF(J1433 = "", 999, ROUND(J1433*10, 0))</f>
        <v>999</v>
      </c>
    </row>
    <row r="1434" spans="1:33" x14ac:dyDescent="0.25">
      <c r="A1434">
        <v>338</v>
      </c>
      <c r="B1434" t="s">
        <v>215</v>
      </c>
      <c r="C1434" t="s">
        <v>214</v>
      </c>
      <c r="D1434" t="s">
        <v>3</v>
      </c>
      <c r="E1434" t="s">
        <v>8</v>
      </c>
      <c r="F1434" t="s">
        <v>12</v>
      </c>
      <c r="G1434" t="s">
        <v>11</v>
      </c>
      <c r="H1434">
        <v>4515.51</v>
      </c>
      <c r="K1434">
        <v>2.2200000000000002</v>
      </c>
      <c r="L1434">
        <v>5.27</v>
      </c>
      <c r="O1434">
        <v>1.08</v>
      </c>
      <c r="P1434">
        <v>0.03</v>
      </c>
      <c r="Q1434" s="2">
        <v>-0.88790000000000002</v>
      </c>
      <c r="R1434" s="2">
        <v>0.53269999999999995</v>
      </c>
      <c r="S1434" s="2">
        <v>0.53269999999999995</v>
      </c>
      <c r="U1434" s="1">
        <v>45874.6875</v>
      </c>
      <c r="V1434">
        <v>1042.94</v>
      </c>
      <c r="W1434">
        <v>62.92</v>
      </c>
      <c r="X1434">
        <v>57.57</v>
      </c>
      <c r="Y1434" s="3">
        <f>DATE(YEAR(U1434), MONTH(U1434), DAY(U1434))</f>
        <v>45874</v>
      </c>
      <c r="Z1434" t="str">
        <f>IF(TEXT(U1434, "hh:mm") = "00:00", "08:30", TEXT(U1434, "hh:mm"))</f>
        <v>16:30</v>
      </c>
      <c r="AA1434" s="3">
        <f>WORKDAY(AB1434,-1,[1]USHolidays!$B$2:$B$11)</f>
        <v>45873</v>
      </c>
      <c r="AB1434" s="3">
        <f>IF(WEEKDAY(Y1434,2)=6,Y1434-1,IF(WEEKDAY(Y1434,2)=7,Y1434-2,IF(Z1434="08:30",IF(WEEKDAY(Y1434,2)=1,Y1434-3, Y1434-1),Y1434)))</f>
        <v>45874</v>
      </c>
      <c r="AC1434" s="3">
        <f>WORKDAY(AB1434,1,[1]USHolidays!$B$2:$B$11)</f>
        <v>45875</v>
      </c>
      <c r="AD1434">
        <f>ROUND(P1434*10, 0)</f>
        <v>0</v>
      </c>
      <c r="AE1434">
        <f>ROUND(N1434*20, 0)</f>
        <v>0</v>
      </c>
      <c r="AF1434">
        <f>ROUND(O1434, 0)</f>
        <v>1</v>
      </c>
      <c r="AG1434">
        <f>IF(J1434 = "", 999, ROUND(J1434*10, 0))</f>
        <v>999</v>
      </c>
    </row>
    <row r="1435" spans="1:33" x14ac:dyDescent="0.25">
      <c r="A1435">
        <v>387</v>
      </c>
      <c r="B1435" t="s">
        <v>213</v>
      </c>
      <c r="C1435" t="s">
        <v>212</v>
      </c>
      <c r="D1435" t="s">
        <v>17</v>
      </c>
      <c r="E1435" t="s">
        <v>29</v>
      </c>
      <c r="F1435" t="s">
        <v>211</v>
      </c>
      <c r="G1435" t="s">
        <v>11</v>
      </c>
      <c r="H1435">
        <v>12796.92</v>
      </c>
      <c r="K1435">
        <v>1.06</v>
      </c>
      <c r="L1435">
        <v>1.1599999999999999</v>
      </c>
      <c r="O1435">
        <v>1.69</v>
      </c>
      <c r="P1435">
        <v>0.03</v>
      </c>
      <c r="Q1435" s="2">
        <v>-8135.0510000000004</v>
      </c>
      <c r="R1435" s="2">
        <v>1.2515000000000001</v>
      </c>
      <c r="S1435" s="2">
        <v>0.83889999999999998</v>
      </c>
      <c r="T1435">
        <v>2.5299999999999998</v>
      </c>
      <c r="U1435" s="1">
        <v>45875.6875</v>
      </c>
      <c r="V1435">
        <v>34284.699999999997</v>
      </c>
      <c r="W1435">
        <v>11.83</v>
      </c>
      <c r="X1435">
        <v>14.95</v>
      </c>
      <c r="Y1435" s="3">
        <f>DATE(YEAR(U1435), MONTH(U1435), DAY(U1435))</f>
        <v>45875</v>
      </c>
      <c r="Z1435" t="str">
        <f>IF(TEXT(U1435, "hh:mm") = "00:00", "08:30", TEXT(U1435, "hh:mm"))</f>
        <v>16:30</v>
      </c>
      <c r="AA1435" s="3">
        <f>WORKDAY(AB1435,-1,[1]USHolidays!$B$2:$B$11)</f>
        <v>45874</v>
      </c>
      <c r="AB1435" s="3">
        <f>IF(WEEKDAY(Y1435,2)=6,Y1435-1,IF(WEEKDAY(Y1435,2)=7,Y1435-2,IF(Z1435="08:30",IF(WEEKDAY(Y1435,2)=1,Y1435-3, Y1435-1),Y1435)))</f>
        <v>45875</v>
      </c>
      <c r="AC1435" s="3">
        <f>WORKDAY(AB1435,1,[1]USHolidays!$B$2:$B$11)</f>
        <v>45876</v>
      </c>
      <c r="AD1435">
        <f>ROUND(P1435*10, 0)</f>
        <v>0</v>
      </c>
      <c r="AE1435">
        <f>ROUND(N1435*20, 0)</f>
        <v>0</v>
      </c>
      <c r="AF1435">
        <f>ROUND(O1435, 0)</f>
        <v>2</v>
      </c>
      <c r="AG1435">
        <f>IF(J1435 = "", 999, ROUND(J1435*10, 0))</f>
        <v>999</v>
      </c>
    </row>
    <row r="1436" spans="1:33" x14ac:dyDescent="0.25">
      <c r="A1436">
        <v>38</v>
      </c>
      <c r="B1436" t="s">
        <v>210</v>
      </c>
      <c r="C1436" t="s">
        <v>209</v>
      </c>
      <c r="D1436" t="s">
        <v>3</v>
      </c>
      <c r="E1436" t="s">
        <v>25</v>
      </c>
      <c r="F1436" t="s">
        <v>208</v>
      </c>
      <c r="G1436" t="s">
        <v>11</v>
      </c>
      <c r="H1436">
        <v>29768.18</v>
      </c>
      <c r="I1436">
        <v>314.02999999999997</v>
      </c>
      <c r="J1436">
        <v>6.31</v>
      </c>
      <c r="K1436">
        <v>6.83</v>
      </c>
      <c r="L1436">
        <v>6.41</v>
      </c>
      <c r="O1436">
        <v>1.72</v>
      </c>
      <c r="P1436">
        <v>0.03</v>
      </c>
      <c r="Q1436" s="2">
        <v>0.16539999999999999</v>
      </c>
      <c r="R1436" s="2">
        <v>0.8992</v>
      </c>
      <c r="S1436" s="2">
        <v>0.35210000000000002</v>
      </c>
      <c r="T1436">
        <v>1.32</v>
      </c>
      <c r="U1436" s="1">
        <v>45874.6875</v>
      </c>
      <c r="V1436">
        <v>5384.54</v>
      </c>
      <c r="W1436">
        <v>170.86</v>
      </c>
      <c r="X1436">
        <v>179.09</v>
      </c>
      <c r="Y1436" s="3">
        <f>DATE(YEAR(U1436), MONTH(U1436), DAY(U1436))</f>
        <v>45874</v>
      </c>
      <c r="Z1436" t="str">
        <f>IF(TEXT(U1436, "hh:mm") = "00:00", "08:30", TEXT(U1436, "hh:mm"))</f>
        <v>16:30</v>
      </c>
      <c r="AA1436" s="3">
        <f>WORKDAY(AB1436,-1,[1]USHolidays!$B$2:$B$11)</f>
        <v>45873</v>
      </c>
      <c r="AB1436" s="3">
        <f>IF(WEEKDAY(Y1436,2)=6,Y1436-1,IF(WEEKDAY(Y1436,2)=7,Y1436-2,IF(Z1436="08:30",IF(WEEKDAY(Y1436,2)=1,Y1436-3, Y1436-1),Y1436)))</f>
        <v>45874</v>
      </c>
      <c r="AC1436" s="3">
        <f>WORKDAY(AB1436,1,[1]USHolidays!$B$2:$B$11)</f>
        <v>45875</v>
      </c>
      <c r="AD1436">
        <f>ROUND(P1436*10, 0)</f>
        <v>0</v>
      </c>
      <c r="AE1436">
        <f>ROUND(N1436*20, 0)</f>
        <v>0</v>
      </c>
      <c r="AF1436">
        <f>ROUND(O1436, 0)</f>
        <v>2</v>
      </c>
      <c r="AG1436">
        <f>IF(J1436 = "", 999, ROUND(J1436*10, 0))</f>
        <v>63</v>
      </c>
    </row>
    <row r="1437" spans="1:33" x14ac:dyDescent="0.25">
      <c r="A1437">
        <v>556</v>
      </c>
      <c r="B1437" t="s">
        <v>207</v>
      </c>
      <c r="C1437" t="s">
        <v>206</v>
      </c>
      <c r="D1437" t="s">
        <v>17</v>
      </c>
      <c r="E1437" t="s">
        <v>8</v>
      </c>
      <c r="F1437" t="s">
        <v>7</v>
      </c>
      <c r="G1437" t="s">
        <v>11</v>
      </c>
      <c r="H1437">
        <v>4191.99</v>
      </c>
      <c r="K1437">
        <v>23.66</v>
      </c>
      <c r="L1437">
        <v>12.8</v>
      </c>
      <c r="O1437">
        <v>8.84</v>
      </c>
      <c r="P1437">
        <v>0.03</v>
      </c>
      <c r="R1437" s="2">
        <v>-4.8899999999999999E-2</v>
      </c>
      <c r="S1437" s="2">
        <v>-0.60550000000000004</v>
      </c>
      <c r="T1437">
        <v>1.05</v>
      </c>
      <c r="U1437" s="1">
        <v>45875.6875</v>
      </c>
      <c r="V1437">
        <v>1503.95</v>
      </c>
      <c r="W1437">
        <v>114.88</v>
      </c>
      <c r="X1437">
        <v>32.29</v>
      </c>
      <c r="Y1437" s="3">
        <f>DATE(YEAR(U1437), MONTH(U1437), DAY(U1437))</f>
        <v>45875</v>
      </c>
      <c r="Z1437" t="str">
        <f>IF(TEXT(U1437, "hh:mm") = "00:00", "08:30", TEXT(U1437, "hh:mm"))</f>
        <v>16:30</v>
      </c>
      <c r="AA1437" s="3">
        <f>WORKDAY(AB1437,-1,[1]USHolidays!$B$2:$B$11)</f>
        <v>45874</v>
      </c>
      <c r="AB1437" s="3">
        <f>IF(WEEKDAY(Y1437,2)=6,Y1437-1,IF(WEEKDAY(Y1437,2)=7,Y1437-2,IF(Z1437="08:30",IF(WEEKDAY(Y1437,2)=1,Y1437-3, Y1437-1),Y1437)))</f>
        <v>45875</v>
      </c>
      <c r="AC1437" s="3">
        <f>WORKDAY(AB1437,1,[1]USHolidays!$B$2:$B$11)</f>
        <v>45876</v>
      </c>
      <c r="AD1437">
        <f>ROUND(P1437*10, 0)</f>
        <v>0</v>
      </c>
      <c r="AE1437">
        <f>ROUND(N1437*20, 0)</f>
        <v>0</v>
      </c>
      <c r="AF1437">
        <f>ROUND(O1437, 0)</f>
        <v>9</v>
      </c>
      <c r="AG1437">
        <f>IF(J1437 = "", 999, ROUND(J1437*10, 0))</f>
        <v>999</v>
      </c>
    </row>
    <row r="1438" spans="1:33" x14ac:dyDescent="0.25">
      <c r="A1438">
        <v>354</v>
      </c>
      <c r="B1438" t="s">
        <v>205</v>
      </c>
      <c r="C1438" t="s">
        <v>204</v>
      </c>
      <c r="D1438" t="s">
        <v>17</v>
      </c>
      <c r="E1438" t="s">
        <v>8</v>
      </c>
      <c r="F1438" t="s">
        <v>7</v>
      </c>
      <c r="G1438" t="s">
        <v>11</v>
      </c>
      <c r="H1438">
        <v>2201.61</v>
      </c>
      <c r="K1438">
        <v>10.95</v>
      </c>
      <c r="L1438">
        <v>7.64</v>
      </c>
      <c r="O1438">
        <v>9.2100000000000009</v>
      </c>
      <c r="P1438">
        <v>0.03</v>
      </c>
      <c r="Q1438" s="2">
        <v>-47.400300000000001</v>
      </c>
      <c r="R1438" s="2">
        <v>0.3448</v>
      </c>
      <c r="S1438" s="2">
        <v>-2.2599999999999999E-2</v>
      </c>
      <c r="T1438">
        <v>0.12</v>
      </c>
      <c r="U1438" s="1">
        <v>45874.354166666664</v>
      </c>
      <c r="V1438">
        <v>1098.77</v>
      </c>
      <c r="W1438">
        <v>46.43</v>
      </c>
      <c r="X1438">
        <v>25.12</v>
      </c>
      <c r="Y1438" s="3">
        <f>DATE(YEAR(U1438), MONTH(U1438), DAY(U1438))</f>
        <v>45874</v>
      </c>
      <c r="Z1438" t="str">
        <f>IF(TEXT(U1438, "hh:mm") = "00:00", "08:30", TEXT(U1438, "hh:mm"))</f>
        <v>08:30</v>
      </c>
      <c r="AA1438" s="3">
        <f>WORKDAY(AB1438,-1,[1]USHolidays!$B$2:$B$11)</f>
        <v>45870</v>
      </c>
      <c r="AB1438" s="3">
        <f>IF(WEEKDAY(Y1438,2)=6,Y1438-1,IF(WEEKDAY(Y1438,2)=7,Y1438-2,IF(Z1438="08:30",IF(WEEKDAY(Y1438,2)=1,Y1438-3, Y1438-1),Y1438)))</f>
        <v>45873</v>
      </c>
      <c r="AC1438" s="3">
        <f>WORKDAY(AB1438,1,[1]USHolidays!$B$2:$B$11)</f>
        <v>45874</v>
      </c>
      <c r="AD1438">
        <f>ROUND(P1438*10, 0)</f>
        <v>0</v>
      </c>
      <c r="AE1438">
        <f>ROUND(N1438*20, 0)</f>
        <v>0</v>
      </c>
      <c r="AF1438">
        <f>ROUND(O1438, 0)</f>
        <v>9</v>
      </c>
      <c r="AG1438">
        <f>IF(J1438 = "", 999, ROUND(J1438*10, 0))</f>
        <v>999</v>
      </c>
    </row>
    <row r="1439" spans="1:33" x14ac:dyDescent="0.25">
      <c r="A1439">
        <v>532</v>
      </c>
      <c r="B1439" t="s">
        <v>203</v>
      </c>
      <c r="C1439" t="s">
        <v>202</v>
      </c>
      <c r="D1439" t="s">
        <v>3</v>
      </c>
      <c r="E1439" t="s">
        <v>25</v>
      </c>
      <c r="F1439" t="s">
        <v>38</v>
      </c>
      <c r="G1439" t="s">
        <v>11</v>
      </c>
      <c r="H1439">
        <v>4956.46</v>
      </c>
      <c r="K1439">
        <v>2.46</v>
      </c>
      <c r="L1439">
        <v>2.69</v>
      </c>
      <c r="O1439">
        <v>2.92</v>
      </c>
      <c r="P1439">
        <v>0.04</v>
      </c>
      <c r="Q1439" s="2">
        <v>-0.45069999999999999</v>
      </c>
      <c r="R1439" s="2">
        <v>-0.2823</v>
      </c>
      <c r="S1439" s="2">
        <v>-0.28439999999999999</v>
      </c>
      <c r="T1439">
        <v>2.4300000000000002</v>
      </c>
      <c r="U1439" s="1">
        <v>45876.6875</v>
      </c>
      <c r="V1439">
        <v>1656.71</v>
      </c>
      <c r="W1439">
        <v>29.26</v>
      </c>
      <c r="X1439">
        <v>20.41</v>
      </c>
      <c r="Y1439" s="3">
        <f>DATE(YEAR(U1439), MONTH(U1439), DAY(U1439))</f>
        <v>45876</v>
      </c>
      <c r="Z1439" t="str">
        <f>IF(TEXT(U1439, "hh:mm") = "00:00", "08:30", TEXT(U1439, "hh:mm"))</f>
        <v>16:30</v>
      </c>
      <c r="AA1439" s="3">
        <f>WORKDAY(AB1439,-1,[1]USHolidays!$B$2:$B$11)</f>
        <v>45875</v>
      </c>
      <c r="AB1439" s="3">
        <f>IF(WEEKDAY(Y1439,2)=6,Y1439-1,IF(WEEKDAY(Y1439,2)=7,Y1439-2,IF(Z1439="08:30",IF(WEEKDAY(Y1439,2)=1,Y1439-3, Y1439-1),Y1439)))</f>
        <v>45876</v>
      </c>
      <c r="AC1439" s="3">
        <f>WORKDAY(AB1439,1,[1]USHolidays!$B$2:$B$11)</f>
        <v>45877</v>
      </c>
      <c r="AD1439">
        <f>ROUND(P1439*10, 0)</f>
        <v>0</v>
      </c>
      <c r="AE1439">
        <f>ROUND(N1439*20, 0)</f>
        <v>0</v>
      </c>
      <c r="AF1439">
        <f>ROUND(O1439, 0)</f>
        <v>3</v>
      </c>
      <c r="AG1439">
        <f>IF(J1439 = "", 999, ROUND(J1439*10, 0))</f>
        <v>999</v>
      </c>
    </row>
    <row r="1440" spans="1:33" x14ac:dyDescent="0.25">
      <c r="A1440">
        <v>80</v>
      </c>
      <c r="B1440" t="s">
        <v>201</v>
      </c>
      <c r="C1440" t="s">
        <v>200</v>
      </c>
      <c r="D1440" t="s">
        <v>17</v>
      </c>
      <c r="E1440" t="s">
        <v>25</v>
      </c>
      <c r="F1440" t="s">
        <v>38</v>
      </c>
      <c r="G1440" t="s">
        <v>11</v>
      </c>
      <c r="H1440">
        <v>3310.29</v>
      </c>
      <c r="K1440">
        <v>2.1</v>
      </c>
      <c r="L1440">
        <v>2.0299999999999998</v>
      </c>
      <c r="O1440">
        <v>3.64</v>
      </c>
      <c r="P1440">
        <v>0.04</v>
      </c>
      <c r="Q1440" s="2">
        <v>-2.2599999999999999E-2</v>
      </c>
      <c r="R1440" s="2">
        <v>-0.13750000000000001</v>
      </c>
      <c r="S1440" s="2">
        <v>-5.3900000000000003E-2</v>
      </c>
      <c r="T1440">
        <v>1.42</v>
      </c>
      <c r="U1440" s="1">
        <v>45876.6875</v>
      </c>
      <c r="V1440">
        <v>1386.47</v>
      </c>
      <c r="W1440">
        <v>21.5</v>
      </c>
      <c r="X1440">
        <v>15.62</v>
      </c>
      <c r="Y1440" s="3">
        <f>DATE(YEAR(U1440), MONTH(U1440), DAY(U1440))</f>
        <v>45876</v>
      </c>
      <c r="Z1440" t="str">
        <f>IF(TEXT(U1440, "hh:mm") = "00:00", "08:30", TEXT(U1440, "hh:mm"))</f>
        <v>16:30</v>
      </c>
      <c r="AA1440" s="3">
        <f>WORKDAY(AB1440,-1,[1]USHolidays!$B$2:$B$11)</f>
        <v>45875</v>
      </c>
      <c r="AB1440" s="3">
        <f>IF(WEEKDAY(Y1440,2)=6,Y1440-1,IF(WEEKDAY(Y1440,2)=7,Y1440-2,IF(Z1440="08:30",IF(WEEKDAY(Y1440,2)=1,Y1440-3, Y1440-1),Y1440)))</f>
        <v>45876</v>
      </c>
      <c r="AC1440" s="3">
        <f>WORKDAY(AB1440,1,[1]USHolidays!$B$2:$B$11)</f>
        <v>45877</v>
      </c>
      <c r="AD1440">
        <f>ROUND(P1440*10, 0)</f>
        <v>0</v>
      </c>
      <c r="AE1440">
        <f>ROUND(N1440*20, 0)</f>
        <v>0</v>
      </c>
      <c r="AF1440">
        <f>ROUND(O1440, 0)</f>
        <v>4</v>
      </c>
      <c r="AG1440">
        <f>IF(J1440 = "", 999, ROUND(J1440*10, 0))</f>
        <v>999</v>
      </c>
    </row>
    <row r="1441" spans="1:33" x14ac:dyDescent="0.25">
      <c r="A1441">
        <v>36</v>
      </c>
      <c r="B1441" t="s">
        <v>199</v>
      </c>
      <c r="C1441" t="s">
        <v>198</v>
      </c>
      <c r="D1441" t="s">
        <v>17</v>
      </c>
      <c r="E1441" t="s">
        <v>8</v>
      </c>
      <c r="F1441" t="s">
        <v>7</v>
      </c>
      <c r="G1441" t="s">
        <v>11</v>
      </c>
      <c r="H1441">
        <v>3937.86</v>
      </c>
      <c r="K1441">
        <v>12.84</v>
      </c>
      <c r="L1441">
        <v>9.2799999999999994</v>
      </c>
      <c r="O1441">
        <v>5.8</v>
      </c>
      <c r="P1441">
        <v>0.04</v>
      </c>
      <c r="R1441" s="2">
        <v>5.3E-3</v>
      </c>
      <c r="S1441" s="2">
        <v>0.76959999999999995</v>
      </c>
      <c r="T1441">
        <v>-0.23</v>
      </c>
      <c r="U1441" s="1">
        <v>45877.354166666664</v>
      </c>
      <c r="V1441">
        <v>1401.07</v>
      </c>
      <c r="W1441">
        <v>75.27</v>
      </c>
      <c r="X1441">
        <v>49.23</v>
      </c>
      <c r="Y1441" s="3">
        <f>DATE(YEAR(U1441), MONTH(U1441), DAY(U1441))</f>
        <v>45877</v>
      </c>
      <c r="Z1441" t="str">
        <f>IF(TEXT(U1441, "hh:mm") = "00:00", "08:30", TEXT(U1441, "hh:mm"))</f>
        <v>08:30</v>
      </c>
      <c r="AA1441" s="3">
        <f>WORKDAY(AB1441,-1,[1]USHolidays!$B$2:$B$11)</f>
        <v>45875</v>
      </c>
      <c r="AB1441" s="3">
        <f>IF(WEEKDAY(Y1441,2)=6,Y1441-1,IF(WEEKDAY(Y1441,2)=7,Y1441-2,IF(Z1441="08:30",IF(WEEKDAY(Y1441,2)=1,Y1441-3, Y1441-1),Y1441)))</f>
        <v>45876</v>
      </c>
      <c r="AC1441" s="3">
        <f>WORKDAY(AB1441,1,[1]USHolidays!$B$2:$B$11)</f>
        <v>45877</v>
      </c>
      <c r="AD1441">
        <f>ROUND(P1441*10, 0)</f>
        <v>0</v>
      </c>
      <c r="AE1441">
        <f>ROUND(N1441*20, 0)</f>
        <v>0</v>
      </c>
      <c r="AF1441">
        <f>ROUND(O1441, 0)</f>
        <v>6</v>
      </c>
      <c r="AG1441">
        <f>IF(J1441 = "", 999, ROUND(J1441*10, 0))</f>
        <v>999</v>
      </c>
    </row>
    <row r="1442" spans="1:33" x14ac:dyDescent="0.25">
      <c r="A1442">
        <v>190</v>
      </c>
      <c r="B1442" t="s">
        <v>197</v>
      </c>
      <c r="C1442" t="s">
        <v>196</v>
      </c>
      <c r="D1442" t="s">
        <v>17</v>
      </c>
      <c r="E1442" t="s">
        <v>8</v>
      </c>
      <c r="F1442" t="s">
        <v>7</v>
      </c>
      <c r="G1442" t="s">
        <v>11</v>
      </c>
      <c r="H1442">
        <v>2911.92</v>
      </c>
      <c r="K1442">
        <v>12.45</v>
      </c>
      <c r="L1442">
        <v>12.71</v>
      </c>
      <c r="O1442">
        <v>15.83</v>
      </c>
      <c r="P1442">
        <v>0.04</v>
      </c>
      <c r="Q1442" s="2">
        <v>-265.68529999999998</v>
      </c>
      <c r="R1442" s="2">
        <v>2.69E-2</v>
      </c>
      <c r="S1442" s="2">
        <v>-0.39529999999999998</v>
      </c>
      <c r="T1442">
        <v>0.28000000000000003</v>
      </c>
      <c r="U1442" s="1">
        <v>45876.6875</v>
      </c>
      <c r="V1442">
        <v>831.99</v>
      </c>
      <c r="W1442">
        <v>69.38</v>
      </c>
      <c r="X1442">
        <v>30.92</v>
      </c>
      <c r="Y1442" s="3">
        <f>DATE(YEAR(U1442), MONTH(U1442), DAY(U1442))</f>
        <v>45876</v>
      </c>
      <c r="Z1442" t="str">
        <f>IF(TEXT(U1442, "hh:mm") = "00:00", "08:30", TEXT(U1442, "hh:mm"))</f>
        <v>16:30</v>
      </c>
      <c r="AA1442" s="3">
        <f>WORKDAY(AB1442,-1,[1]USHolidays!$B$2:$B$11)</f>
        <v>45875</v>
      </c>
      <c r="AB1442" s="3">
        <f>IF(WEEKDAY(Y1442,2)=6,Y1442-1,IF(WEEKDAY(Y1442,2)=7,Y1442-2,IF(Z1442="08:30",IF(WEEKDAY(Y1442,2)=1,Y1442-3, Y1442-1),Y1442)))</f>
        <v>45876</v>
      </c>
      <c r="AC1442" s="3">
        <f>WORKDAY(AB1442,1,[1]USHolidays!$B$2:$B$11)</f>
        <v>45877</v>
      </c>
      <c r="AD1442">
        <f>ROUND(P1442*10, 0)</f>
        <v>0</v>
      </c>
      <c r="AE1442">
        <f>ROUND(N1442*20, 0)</f>
        <v>0</v>
      </c>
      <c r="AF1442">
        <f>ROUND(O1442, 0)</f>
        <v>16</v>
      </c>
      <c r="AG1442">
        <f>IF(J1442 = "", 999, ROUND(J1442*10, 0))</f>
        <v>999</v>
      </c>
    </row>
    <row r="1443" spans="1:33" x14ac:dyDescent="0.25">
      <c r="A1443">
        <v>33</v>
      </c>
      <c r="B1443" t="s">
        <v>195</v>
      </c>
      <c r="C1443" t="s">
        <v>194</v>
      </c>
      <c r="D1443" t="s">
        <v>3</v>
      </c>
      <c r="E1443" t="s">
        <v>25</v>
      </c>
      <c r="F1443" t="s">
        <v>24</v>
      </c>
      <c r="G1443" t="s">
        <v>11</v>
      </c>
      <c r="H1443">
        <v>25050.3</v>
      </c>
      <c r="I1443">
        <v>273.39999999999998</v>
      </c>
      <c r="K1443">
        <v>2.2400000000000002</v>
      </c>
      <c r="L1443">
        <v>3.33</v>
      </c>
      <c r="O1443">
        <v>0.44</v>
      </c>
      <c r="P1443">
        <v>0.05</v>
      </c>
      <c r="Q1443" s="2">
        <v>0.1026</v>
      </c>
      <c r="S1443" s="2">
        <v>-0.55500000000000005</v>
      </c>
      <c r="U1443" s="1">
        <v>45903.6875</v>
      </c>
      <c r="V1443">
        <v>14597.25</v>
      </c>
      <c r="W1443">
        <v>67.569999999999993</v>
      </c>
      <c r="X1443">
        <v>51.4</v>
      </c>
      <c r="Y1443" s="3">
        <f>DATE(YEAR(U1443), MONTH(U1443), DAY(U1443))</f>
        <v>45903</v>
      </c>
      <c r="Z1443" t="str">
        <f>IF(TEXT(U1443, "hh:mm") = "00:00", "08:30", TEXT(U1443, "hh:mm"))</f>
        <v>16:30</v>
      </c>
      <c r="AA1443" s="3">
        <f>WORKDAY(AB1443,-1,[1]USHolidays!$B$2:$B$11)</f>
        <v>45902</v>
      </c>
      <c r="AB1443" s="3">
        <f>IF(WEEKDAY(Y1443,2)=6,Y1443-1,IF(WEEKDAY(Y1443,2)=7,Y1443-2,IF(Z1443="08:30",IF(WEEKDAY(Y1443,2)=1,Y1443-3, Y1443-1),Y1443)))</f>
        <v>45903</v>
      </c>
      <c r="AC1443" s="3">
        <f>WORKDAY(AB1443,1,[1]USHolidays!$B$2:$B$11)</f>
        <v>45904</v>
      </c>
      <c r="AD1443">
        <f>ROUND(P1443*10, 0)</f>
        <v>1</v>
      </c>
      <c r="AE1443">
        <f>ROUND(N1443*20, 0)</f>
        <v>0</v>
      </c>
      <c r="AF1443">
        <f>ROUND(O1443, 0)</f>
        <v>0</v>
      </c>
      <c r="AG1443">
        <f>IF(J1443 = "", 999, ROUND(J1443*10, 0))</f>
        <v>999</v>
      </c>
    </row>
    <row r="1444" spans="1:33" x14ac:dyDescent="0.25">
      <c r="A1444">
        <v>375</v>
      </c>
      <c r="B1444" t="s">
        <v>193</v>
      </c>
      <c r="C1444" t="s">
        <v>192</v>
      </c>
      <c r="D1444" t="s">
        <v>17</v>
      </c>
      <c r="E1444" t="s">
        <v>8</v>
      </c>
      <c r="F1444" t="s">
        <v>7</v>
      </c>
      <c r="G1444" t="s">
        <v>11</v>
      </c>
      <c r="H1444">
        <v>2098.1</v>
      </c>
      <c r="K1444">
        <v>17.7</v>
      </c>
      <c r="L1444">
        <v>18.7</v>
      </c>
      <c r="O1444">
        <v>6.12</v>
      </c>
      <c r="P1444">
        <v>0.05</v>
      </c>
      <c r="R1444" s="2">
        <v>0.25619999999999998</v>
      </c>
      <c r="S1444" s="2">
        <v>-4.8099999999999997E-2</v>
      </c>
      <c r="T1444">
        <v>0.77</v>
      </c>
      <c r="U1444" s="1">
        <v>45876.354166666664</v>
      </c>
      <c r="V1444">
        <v>368.84</v>
      </c>
      <c r="W1444">
        <v>99.73</v>
      </c>
      <c r="X1444">
        <v>60.35</v>
      </c>
      <c r="Y1444" s="3">
        <f>DATE(YEAR(U1444), MONTH(U1444), DAY(U1444))</f>
        <v>45876</v>
      </c>
      <c r="Z1444" t="str">
        <f>IF(TEXT(U1444, "hh:mm") = "00:00", "08:30", TEXT(U1444, "hh:mm"))</f>
        <v>08:30</v>
      </c>
      <c r="AA1444" s="3">
        <f>WORKDAY(AB1444,-1,[1]USHolidays!$B$2:$B$11)</f>
        <v>45874</v>
      </c>
      <c r="AB1444" s="3">
        <f>IF(WEEKDAY(Y1444,2)=6,Y1444-1,IF(WEEKDAY(Y1444,2)=7,Y1444-2,IF(Z1444="08:30",IF(WEEKDAY(Y1444,2)=1,Y1444-3, Y1444-1),Y1444)))</f>
        <v>45875</v>
      </c>
      <c r="AC1444" s="3">
        <f>WORKDAY(AB1444,1,[1]USHolidays!$B$2:$B$11)</f>
        <v>45876</v>
      </c>
      <c r="AD1444">
        <f>ROUND(P1444*10, 0)</f>
        <v>1</v>
      </c>
      <c r="AE1444">
        <f>ROUND(N1444*20, 0)</f>
        <v>0</v>
      </c>
      <c r="AF1444">
        <f>ROUND(O1444, 0)</f>
        <v>6</v>
      </c>
      <c r="AG1444">
        <f>IF(J1444 = "", 999, ROUND(J1444*10, 0))</f>
        <v>999</v>
      </c>
    </row>
    <row r="1445" spans="1:33" x14ac:dyDescent="0.25">
      <c r="A1445">
        <v>228</v>
      </c>
      <c r="B1445" t="s">
        <v>191</v>
      </c>
      <c r="C1445" t="s">
        <v>190</v>
      </c>
      <c r="D1445" t="s">
        <v>17</v>
      </c>
      <c r="E1445" t="s">
        <v>8</v>
      </c>
      <c r="F1445" t="s">
        <v>7</v>
      </c>
      <c r="G1445" t="s">
        <v>11</v>
      </c>
      <c r="H1445">
        <v>2264.83</v>
      </c>
      <c r="K1445">
        <v>7.05</v>
      </c>
      <c r="L1445">
        <v>6.15</v>
      </c>
      <c r="O1445">
        <v>7.92</v>
      </c>
      <c r="P1445">
        <v>0.05</v>
      </c>
      <c r="R1445" s="2">
        <v>0.13400000000000001</v>
      </c>
      <c r="S1445" s="2">
        <v>-0.2399</v>
      </c>
      <c r="T1445">
        <v>1.22</v>
      </c>
      <c r="U1445" s="1">
        <v>45880.6875</v>
      </c>
      <c r="V1445">
        <v>1620.61</v>
      </c>
      <c r="W1445">
        <v>31.6</v>
      </c>
      <c r="X1445">
        <v>15.49</v>
      </c>
      <c r="Y1445" s="3">
        <f>DATE(YEAR(U1445), MONTH(U1445), DAY(U1445))</f>
        <v>45880</v>
      </c>
      <c r="Z1445" t="str">
        <f>IF(TEXT(U1445, "hh:mm") = "00:00", "08:30", TEXT(U1445, "hh:mm"))</f>
        <v>16:30</v>
      </c>
      <c r="AA1445" s="3">
        <f>WORKDAY(AB1445,-1,[1]USHolidays!$B$2:$B$11)</f>
        <v>45877</v>
      </c>
      <c r="AB1445" s="3">
        <f>IF(WEEKDAY(Y1445,2)=6,Y1445-1,IF(WEEKDAY(Y1445,2)=7,Y1445-2,IF(Z1445="08:30",IF(WEEKDAY(Y1445,2)=1,Y1445-3, Y1445-1),Y1445)))</f>
        <v>45880</v>
      </c>
      <c r="AC1445" s="3">
        <f>WORKDAY(AB1445,1,[1]USHolidays!$B$2:$B$11)</f>
        <v>45881</v>
      </c>
      <c r="AD1445">
        <f>ROUND(P1445*10, 0)</f>
        <v>1</v>
      </c>
      <c r="AE1445">
        <f>ROUND(N1445*20, 0)</f>
        <v>0</v>
      </c>
      <c r="AF1445">
        <f>ROUND(O1445, 0)</f>
        <v>8</v>
      </c>
      <c r="AG1445">
        <f>IF(J1445 = "", 999, ROUND(J1445*10, 0))</f>
        <v>999</v>
      </c>
    </row>
    <row r="1446" spans="1:33" x14ac:dyDescent="0.25">
      <c r="A1446">
        <v>159</v>
      </c>
      <c r="B1446" t="s">
        <v>189</v>
      </c>
      <c r="C1446" t="s">
        <v>188</v>
      </c>
      <c r="D1446" t="s">
        <v>3</v>
      </c>
      <c r="E1446" t="s">
        <v>25</v>
      </c>
      <c r="F1446" t="s">
        <v>24</v>
      </c>
      <c r="G1446" t="s">
        <v>11</v>
      </c>
      <c r="H1446">
        <v>10303.83</v>
      </c>
      <c r="K1446">
        <v>3.85</v>
      </c>
      <c r="L1446">
        <v>3.25</v>
      </c>
      <c r="O1446">
        <v>0.4</v>
      </c>
      <c r="P1446">
        <v>0.06</v>
      </c>
      <c r="Q1446" s="2">
        <v>-0.49</v>
      </c>
      <c r="S1446" s="2">
        <v>-0.253</v>
      </c>
      <c r="U1446" s="1">
        <v>45876.6875</v>
      </c>
      <c r="V1446">
        <v>3826.62</v>
      </c>
      <c r="W1446">
        <v>38.82</v>
      </c>
      <c r="X1446">
        <v>27.72</v>
      </c>
      <c r="Y1446" s="3">
        <f>DATE(YEAR(U1446), MONTH(U1446), DAY(U1446))</f>
        <v>45876</v>
      </c>
      <c r="Z1446" t="str">
        <f>IF(TEXT(U1446, "hh:mm") = "00:00", "08:30", TEXT(U1446, "hh:mm"))</f>
        <v>16:30</v>
      </c>
      <c r="AA1446" s="3">
        <f>WORKDAY(AB1446,-1,[1]USHolidays!$B$2:$B$11)</f>
        <v>45875</v>
      </c>
      <c r="AB1446" s="3">
        <f>IF(WEEKDAY(Y1446,2)=6,Y1446-1,IF(WEEKDAY(Y1446,2)=7,Y1446-2,IF(Z1446="08:30",IF(WEEKDAY(Y1446,2)=1,Y1446-3, Y1446-1),Y1446)))</f>
        <v>45876</v>
      </c>
      <c r="AC1446" s="3">
        <f>WORKDAY(AB1446,1,[1]USHolidays!$B$2:$B$11)</f>
        <v>45877</v>
      </c>
      <c r="AD1446">
        <f>ROUND(P1446*10, 0)</f>
        <v>1</v>
      </c>
      <c r="AE1446">
        <f>ROUND(N1446*20, 0)</f>
        <v>0</v>
      </c>
      <c r="AF1446">
        <f>ROUND(O1446, 0)</f>
        <v>0</v>
      </c>
      <c r="AG1446">
        <f>IF(J1446 = "", 999, ROUND(J1446*10, 0))</f>
        <v>999</v>
      </c>
    </row>
    <row r="1447" spans="1:33" x14ac:dyDescent="0.25">
      <c r="A1447">
        <v>593</v>
      </c>
      <c r="B1447" t="s">
        <v>187</v>
      </c>
      <c r="C1447" t="s">
        <v>186</v>
      </c>
      <c r="D1447" t="s">
        <v>17</v>
      </c>
      <c r="E1447" t="s">
        <v>25</v>
      </c>
      <c r="F1447" t="s">
        <v>152</v>
      </c>
      <c r="G1447" t="s">
        <v>11</v>
      </c>
      <c r="H1447">
        <v>5314.96</v>
      </c>
      <c r="K1447">
        <v>2.04</v>
      </c>
      <c r="L1447">
        <v>2.4</v>
      </c>
      <c r="O1447">
        <v>1.06</v>
      </c>
      <c r="P1447">
        <v>0.06</v>
      </c>
      <c r="Q1447" s="2">
        <v>-12.639200000000001</v>
      </c>
      <c r="R1447" s="2">
        <v>-0.18379999999999999</v>
      </c>
      <c r="S1447" s="2">
        <v>0.85</v>
      </c>
      <c r="T1447">
        <v>1.41</v>
      </c>
      <c r="U1447" s="1">
        <v>45876.354166666664</v>
      </c>
      <c r="V1447">
        <v>54345.21</v>
      </c>
      <c r="W1447">
        <v>22.2</v>
      </c>
      <c r="X1447">
        <v>15.54</v>
      </c>
      <c r="Y1447" s="3">
        <f>DATE(YEAR(U1447), MONTH(U1447), DAY(U1447))</f>
        <v>45876</v>
      </c>
      <c r="Z1447" t="str">
        <f>IF(TEXT(U1447, "hh:mm") = "00:00", "08:30", TEXT(U1447, "hh:mm"))</f>
        <v>08:30</v>
      </c>
      <c r="AA1447" s="3">
        <f>WORKDAY(AB1447,-1,[1]USHolidays!$B$2:$B$11)</f>
        <v>45874</v>
      </c>
      <c r="AB1447" s="3">
        <f>IF(WEEKDAY(Y1447,2)=6,Y1447-1,IF(WEEKDAY(Y1447,2)=7,Y1447-2,IF(Z1447="08:30",IF(WEEKDAY(Y1447,2)=1,Y1447-3, Y1447-1),Y1447)))</f>
        <v>45875</v>
      </c>
      <c r="AC1447" s="3">
        <f>WORKDAY(AB1447,1,[1]USHolidays!$B$2:$B$11)</f>
        <v>45876</v>
      </c>
      <c r="AD1447">
        <f>ROUND(P1447*10, 0)</f>
        <v>1</v>
      </c>
      <c r="AE1447">
        <f>ROUND(N1447*20, 0)</f>
        <v>0</v>
      </c>
      <c r="AF1447">
        <f>ROUND(O1447, 0)</f>
        <v>1</v>
      </c>
      <c r="AG1447">
        <f>IF(J1447 = "", 999, ROUND(J1447*10, 0))</f>
        <v>999</v>
      </c>
    </row>
    <row r="1448" spans="1:33" x14ac:dyDescent="0.25">
      <c r="A1448">
        <v>332</v>
      </c>
      <c r="B1448" t="s">
        <v>185</v>
      </c>
      <c r="C1448" t="s">
        <v>184</v>
      </c>
      <c r="D1448" t="s">
        <v>17</v>
      </c>
      <c r="E1448" t="s">
        <v>119</v>
      </c>
      <c r="F1448" t="s">
        <v>183</v>
      </c>
      <c r="G1448" t="s">
        <v>20</v>
      </c>
      <c r="H1448">
        <v>2396.27</v>
      </c>
      <c r="I1448">
        <v>6.39</v>
      </c>
      <c r="J1448">
        <v>0.68</v>
      </c>
      <c r="K1448">
        <v>25.55</v>
      </c>
      <c r="O1448">
        <v>2.5499999999999998</v>
      </c>
      <c r="P1448">
        <v>0.06</v>
      </c>
      <c r="Q1448" s="2">
        <v>0.1502</v>
      </c>
      <c r="R1448" s="2">
        <v>0.16650000000000001</v>
      </c>
      <c r="S1448" s="2">
        <v>0.26640000000000003</v>
      </c>
      <c r="T1448">
        <v>0.75</v>
      </c>
      <c r="U1448" s="1">
        <v>45875.6875</v>
      </c>
      <c r="V1448">
        <v>505.09</v>
      </c>
      <c r="W1448">
        <v>25.43</v>
      </c>
      <c r="X1448">
        <v>24.1</v>
      </c>
      <c r="Y1448" s="3">
        <f>DATE(YEAR(U1448), MONTH(U1448), DAY(U1448))</f>
        <v>45875</v>
      </c>
      <c r="Z1448" t="str">
        <f>IF(TEXT(U1448, "hh:mm") = "00:00", "08:30", TEXT(U1448, "hh:mm"))</f>
        <v>16:30</v>
      </c>
      <c r="AA1448" s="3">
        <f>WORKDAY(AB1448,-1,[1]USHolidays!$B$2:$B$11)</f>
        <v>45874</v>
      </c>
      <c r="AB1448" s="3">
        <f>IF(WEEKDAY(Y1448,2)=6,Y1448-1,IF(WEEKDAY(Y1448,2)=7,Y1448-2,IF(Z1448="08:30",IF(WEEKDAY(Y1448,2)=1,Y1448-3, Y1448-1),Y1448)))</f>
        <v>45875</v>
      </c>
      <c r="AC1448" s="3">
        <f>WORKDAY(AB1448,1,[1]USHolidays!$B$2:$B$11)</f>
        <v>45876</v>
      </c>
      <c r="AD1448">
        <f>ROUND(P1448*10, 0)</f>
        <v>1</v>
      </c>
      <c r="AE1448">
        <f>ROUND(N1448*20, 0)</f>
        <v>0</v>
      </c>
      <c r="AF1448">
        <f>ROUND(O1448, 0)</f>
        <v>3</v>
      </c>
      <c r="AG1448">
        <f>IF(J1448 = "", 999, ROUND(J1448*10, 0))</f>
        <v>7</v>
      </c>
    </row>
    <row r="1449" spans="1:33" x14ac:dyDescent="0.25">
      <c r="A1449">
        <v>412</v>
      </c>
      <c r="B1449" t="s">
        <v>182</v>
      </c>
      <c r="C1449" t="s">
        <v>181</v>
      </c>
      <c r="D1449" t="s">
        <v>3</v>
      </c>
      <c r="E1449" t="s">
        <v>94</v>
      </c>
      <c r="F1449" t="s">
        <v>180</v>
      </c>
      <c r="G1449" t="s">
        <v>11</v>
      </c>
      <c r="H1449">
        <v>4708.7700000000004</v>
      </c>
      <c r="K1449">
        <v>35.4</v>
      </c>
      <c r="L1449">
        <v>0.57999999999999996</v>
      </c>
      <c r="M1449" s="2">
        <v>3.5000000000000003E-2</v>
      </c>
      <c r="O1449">
        <v>2.98</v>
      </c>
      <c r="P1449">
        <v>0.06</v>
      </c>
      <c r="R1449" s="2">
        <v>0.22159999999999999</v>
      </c>
      <c r="S1449" s="2">
        <v>0.39200000000000002</v>
      </c>
      <c r="U1449" s="1">
        <v>45869.354166666664</v>
      </c>
      <c r="V1449">
        <v>1045.7</v>
      </c>
      <c r="W1449">
        <v>34</v>
      </c>
      <c r="X1449">
        <v>30.54</v>
      </c>
      <c r="Y1449" s="3">
        <f>DATE(YEAR(U1449), MONTH(U1449), DAY(U1449))</f>
        <v>45869</v>
      </c>
      <c r="Z1449" t="str">
        <f>IF(TEXT(U1449, "hh:mm") = "00:00", "08:30", TEXT(U1449, "hh:mm"))</f>
        <v>08:30</v>
      </c>
      <c r="AA1449" s="3">
        <f>WORKDAY(AB1449,-1,[1]USHolidays!$B$2:$B$11)</f>
        <v>45867</v>
      </c>
      <c r="AB1449" s="3">
        <f>IF(WEEKDAY(Y1449,2)=6,Y1449-1,IF(WEEKDAY(Y1449,2)=7,Y1449-2,IF(Z1449="08:30",IF(WEEKDAY(Y1449,2)=1,Y1449-3, Y1449-1),Y1449)))</f>
        <v>45868</v>
      </c>
      <c r="AC1449" s="3">
        <f>WORKDAY(AB1449,1,[1]USHolidays!$B$2:$B$11)</f>
        <v>45869</v>
      </c>
      <c r="AD1449">
        <f>ROUND(P1449*10, 0)</f>
        <v>1</v>
      </c>
      <c r="AE1449">
        <f>ROUND(N1449*20, 0)</f>
        <v>0</v>
      </c>
      <c r="AF1449">
        <f>ROUND(O1449, 0)</f>
        <v>3</v>
      </c>
      <c r="AG1449">
        <f>IF(J1449 = "", 999, ROUND(J1449*10, 0))</f>
        <v>999</v>
      </c>
    </row>
    <row r="1450" spans="1:33" x14ac:dyDescent="0.25">
      <c r="A1450">
        <v>66</v>
      </c>
      <c r="B1450" t="s">
        <v>179</v>
      </c>
      <c r="C1450" t="s">
        <v>178</v>
      </c>
      <c r="D1450" t="s">
        <v>3</v>
      </c>
      <c r="E1450" t="s">
        <v>25</v>
      </c>
      <c r="F1450" t="s">
        <v>63</v>
      </c>
      <c r="G1450" t="s">
        <v>11</v>
      </c>
      <c r="H1450">
        <v>11497.69</v>
      </c>
      <c r="K1450">
        <v>1.01</v>
      </c>
      <c r="L1450">
        <v>0.66</v>
      </c>
      <c r="O1450">
        <v>4.3099999999999996</v>
      </c>
      <c r="P1450">
        <v>0.06</v>
      </c>
      <c r="R1450" s="2">
        <v>-0.1022</v>
      </c>
      <c r="S1450" s="2">
        <v>3.1699999999999999E-2</v>
      </c>
      <c r="T1450">
        <v>2.5</v>
      </c>
      <c r="U1450" s="1">
        <v>45868.6875</v>
      </c>
      <c r="V1450">
        <v>24562.67</v>
      </c>
      <c r="W1450">
        <v>10.220000000000001</v>
      </c>
      <c r="X1450">
        <v>6.5</v>
      </c>
      <c r="Y1450" s="3">
        <f>DATE(YEAR(U1450), MONTH(U1450), DAY(U1450))</f>
        <v>45868</v>
      </c>
      <c r="Z1450" t="str">
        <f>IF(TEXT(U1450, "hh:mm") = "00:00", "08:30", TEXT(U1450, "hh:mm"))</f>
        <v>16:30</v>
      </c>
      <c r="AA1450" s="3">
        <f>WORKDAY(AB1450,-1,[1]USHolidays!$B$2:$B$11)</f>
        <v>45867</v>
      </c>
      <c r="AB1450" s="3">
        <f>IF(WEEKDAY(Y1450,2)=6,Y1450-1,IF(WEEKDAY(Y1450,2)=7,Y1450-2,IF(Z1450="08:30",IF(WEEKDAY(Y1450,2)=1,Y1450-3, Y1450-1),Y1450)))</f>
        <v>45868</v>
      </c>
      <c r="AC1450" s="3">
        <f>WORKDAY(AB1450,1,[1]USHolidays!$B$2:$B$11)</f>
        <v>45869</v>
      </c>
      <c r="AD1450">
        <f>ROUND(P1450*10, 0)</f>
        <v>1</v>
      </c>
      <c r="AE1450">
        <f>ROUND(N1450*20, 0)</f>
        <v>0</v>
      </c>
      <c r="AF1450">
        <f>ROUND(O1450, 0)</f>
        <v>4</v>
      </c>
      <c r="AG1450">
        <f>IF(J1450 = "", 999, ROUND(J1450*10, 0))</f>
        <v>999</v>
      </c>
    </row>
    <row r="1451" spans="1:33" x14ac:dyDescent="0.25">
      <c r="A1451">
        <v>623</v>
      </c>
      <c r="B1451" t="s">
        <v>177</v>
      </c>
      <c r="C1451" t="s">
        <v>176</v>
      </c>
      <c r="D1451" t="s">
        <v>3</v>
      </c>
      <c r="E1451" t="s">
        <v>8</v>
      </c>
      <c r="F1451" t="s">
        <v>7</v>
      </c>
      <c r="G1451" t="s">
        <v>11</v>
      </c>
      <c r="H1451">
        <v>6918.39</v>
      </c>
      <c r="K1451">
        <v>9.98</v>
      </c>
      <c r="L1451">
        <v>11.43</v>
      </c>
      <c r="O1451">
        <v>6.16</v>
      </c>
      <c r="P1451">
        <v>7.0000000000000007E-2</v>
      </c>
      <c r="R1451" s="2">
        <v>-4.6100000000000002E-2</v>
      </c>
      <c r="S1451" s="2">
        <v>-0.15390000000000001</v>
      </c>
      <c r="T1451">
        <v>1.1200000000000001</v>
      </c>
      <c r="U1451" s="1">
        <v>45875.6875</v>
      </c>
      <c r="V1451">
        <v>2260.66</v>
      </c>
      <c r="W1451">
        <v>72.400000000000006</v>
      </c>
      <c r="X1451">
        <v>37.01</v>
      </c>
      <c r="Y1451" s="3">
        <f>DATE(YEAR(U1451), MONTH(U1451), DAY(U1451))</f>
        <v>45875</v>
      </c>
      <c r="Z1451" t="str">
        <f>IF(TEXT(U1451, "hh:mm") = "00:00", "08:30", TEXT(U1451, "hh:mm"))</f>
        <v>16:30</v>
      </c>
      <c r="AA1451" s="3">
        <f>WORKDAY(AB1451,-1,[1]USHolidays!$B$2:$B$11)</f>
        <v>45874</v>
      </c>
      <c r="AB1451" s="3">
        <f>IF(WEEKDAY(Y1451,2)=6,Y1451-1,IF(WEEKDAY(Y1451,2)=7,Y1451-2,IF(Z1451="08:30",IF(WEEKDAY(Y1451,2)=1,Y1451-3, Y1451-1),Y1451)))</f>
        <v>45875</v>
      </c>
      <c r="AC1451" s="3">
        <f>WORKDAY(AB1451,1,[1]USHolidays!$B$2:$B$11)</f>
        <v>45876</v>
      </c>
      <c r="AD1451">
        <f>ROUND(P1451*10, 0)</f>
        <v>1</v>
      </c>
      <c r="AE1451">
        <f>ROUND(N1451*20, 0)</f>
        <v>0</v>
      </c>
      <c r="AF1451">
        <f>ROUND(O1451, 0)</f>
        <v>6</v>
      </c>
      <c r="AG1451">
        <f>IF(J1451 = "", 999, ROUND(J1451*10, 0))</f>
        <v>999</v>
      </c>
    </row>
    <row r="1452" spans="1:33" x14ac:dyDescent="0.25">
      <c r="A1452">
        <v>160</v>
      </c>
      <c r="B1452" t="s">
        <v>175</v>
      </c>
      <c r="C1452" t="s">
        <v>174</v>
      </c>
      <c r="D1452" t="s">
        <v>17</v>
      </c>
      <c r="E1452" t="s">
        <v>94</v>
      </c>
      <c r="F1452" t="s">
        <v>173</v>
      </c>
      <c r="G1452" t="s">
        <v>11</v>
      </c>
      <c r="H1452">
        <v>2359.96</v>
      </c>
      <c r="I1452">
        <v>141.51</v>
      </c>
      <c r="J1452">
        <v>110.56</v>
      </c>
      <c r="K1452">
        <v>18.309999999999999</v>
      </c>
      <c r="L1452">
        <v>4.09</v>
      </c>
      <c r="M1452" s="2">
        <v>2.8799999999999999E-2</v>
      </c>
      <c r="O1452">
        <v>7.4</v>
      </c>
      <c r="P1452">
        <v>0.08</v>
      </c>
      <c r="Q1452" s="2">
        <v>0.1152</v>
      </c>
      <c r="R1452" s="2">
        <v>-2.01E-2</v>
      </c>
      <c r="S1452" s="2">
        <v>-3.4000000000000002E-2</v>
      </c>
      <c r="U1452" s="1">
        <v>45866.6875</v>
      </c>
      <c r="V1452">
        <v>521.02</v>
      </c>
      <c r="W1452">
        <v>26.14</v>
      </c>
      <c r="X1452">
        <v>22.43</v>
      </c>
      <c r="Y1452" s="3">
        <f>DATE(YEAR(U1452), MONTH(U1452), DAY(U1452))</f>
        <v>45866</v>
      </c>
      <c r="Z1452" t="str">
        <f>IF(TEXT(U1452, "hh:mm") = "00:00", "08:30", TEXT(U1452, "hh:mm"))</f>
        <v>16:30</v>
      </c>
      <c r="AA1452" s="3">
        <f>WORKDAY(AB1452,-1,[1]USHolidays!$B$2:$B$11)</f>
        <v>45863</v>
      </c>
      <c r="AB1452" s="3">
        <f>IF(WEEKDAY(Y1452,2)=6,Y1452-1,IF(WEEKDAY(Y1452,2)=7,Y1452-2,IF(Z1452="08:30",IF(WEEKDAY(Y1452,2)=1,Y1452-3, Y1452-1),Y1452)))</f>
        <v>45866</v>
      </c>
      <c r="AC1452" s="3">
        <f>WORKDAY(AB1452,1,[1]USHolidays!$B$2:$B$11)</f>
        <v>45867</v>
      </c>
      <c r="AD1452">
        <f>ROUND(P1452*10, 0)</f>
        <v>1</v>
      </c>
      <c r="AE1452">
        <f>ROUND(N1452*20, 0)</f>
        <v>0</v>
      </c>
      <c r="AF1452">
        <f>ROUND(O1452, 0)</f>
        <v>7</v>
      </c>
      <c r="AG1452">
        <f>IF(J1452 = "", 999, ROUND(J1452*10, 0))</f>
        <v>1106</v>
      </c>
    </row>
    <row r="1453" spans="1:33" x14ac:dyDescent="0.25">
      <c r="A1453">
        <v>503</v>
      </c>
      <c r="B1453" t="s">
        <v>172</v>
      </c>
      <c r="C1453" t="s">
        <v>171</v>
      </c>
      <c r="D1453" t="s">
        <v>3</v>
      </c>
      <c r="E1453" t="s">
        <v>2</v>
      </c>
      <c r="F1453" t="s">
        <v>170</v>
      </c>
      <c r="G1453" t="s">
        <v>11</v>
      </c>
      <c r="H1453">
        <v>4986.6499999999996</v>
      </c>
      <c r="K1453">
        <v>1.81</v>
      </c>
      <c r="L1453">
        <v>1.41</v>
      </c>
      <c r="O1453">
        <v>1.72</v>
      </c>
      <c r="P1453">
        <v>0.09</v>
      </c>
      <c r="R1453" s="2">
        <v>1.2532000000000001</v>
      </c>
      <c r="S1453" s="2">
        <v>0.69750000000000001</v>
      </c>
      <c r="T1453">
        <v>4.4400000000000004</v>
      </c>
      <c r="U1453" s="1">
        <v>45861.6875</v>
      </c>
      <c r="V1453">
        <v>39273.68</v>
      </c>
      <c r="W1453">
        <v>6.25</v>
      </c>
      <c r="X1453">
        <v>8.81</v>
      </c>
      <c r="Y1453" s="3">
        <f>DATE(YEAR(U1453), MONTH(U1453), DAY(U1453))</f>
        <v>45861</v>
      </c>
      <c r="Z1453" t="str">
        <f>IF(TEXT(U1453, "hh:mm") = "00:00", "08:30", TEXT(U1453, "hh:mm"))</f>
        <v>16:30</v>
      </c>
      <c r="AA1453" s="3">
        <f>WORKDAY(AB1453,-1,[1]USHolidays!$B$2:$B$11)</f>
        <v>45860</v>
      </c>
      <c r="AB1453" s="3">
        <f>IF(WEEKDAY(Y1453,2)=6,Y1453-1,IF(WEEKDAY(Y1453,2)=7,Y1453-2,IF(Z1453="08:30",IF(WEEKDAY(Y1453,2)=1,Y1453-3, Y1453-1),Y1453)))</f>
        <v>45861</v>
      </c>
      <c r="AC1453" s="3">
        <f>WORKDAY(AB1453,1,[1]USHolidays!$B$2:$B$11)</f>
        <v>45862</v>
      </c>
      <c r="AD1453">
        <f>ROUND(P1453*10, 0)</f>
        <v>1</v>
      </c>
      <c r="AE1453">
        <f>ROUND(N1453*20, 0)</f>
        <v>0</v>
      </c>
      <c r="AF1453">
        <f>ROUND(O1453, 0)</f>
        <v>2</v>
      </c>
      <c r="AG1453">
        <f>IF(J1453 = "", 999, ROUND(J1453*10, 0))</f>
        <v>999</v>
      </c>
    </row>
    <row r="1454" spans="1:33" x14ac:dyDescent="0.25">
      <c r="A1454">
        <v>404</v>
      </c>
      <c r="B1454" t="s">
        <v>169</v>
      </c>
      <c r="C1454" t="s">
        <v>168</v>
      </c>
      <c r="D1454" t="s">
        <v>3</v>
      </c>
      <c r="E1454" t="s">
        <v>25</v>
      </c>
      <c r="F1454" t="s">
        <v>38</v>
      </c>
      <c r="G1454" t="s">
        <v>11</v>
      </c>
      <c r="H1454">
        <v>9830.49</v>
      </c>
      <c r="K1454">
        <v>4.6900000000000004</v>
      </c>
      <c r="L1454">
        <v>3.12</v>
      </c>
      <c r="O1454">
        <v>2.89</v>
      </c>
      <c r="P1454">
        <v>0.09</v>
      </c>
      <c r="Q1454" s="2">
        <v>-6.1899999999999997E-2</v>
      </c>
      <c r="R1454" s="2">
        <v>-2.76E-2</v>
      </c>
      <c r="S1454" s="2">
        <v>-0.2054</v>
      </c>
      <c r="T1454">
        <v>1.35</v>
      </c>
      <c r="U1454" s="1">
        <v>45874.6875</v>
      </c>
      <c r="V1454">
        <v>1903.94</v>
      </c>
      <c r="W1454">
        <v>46.2</v>
      </c>
      <c r="X1454">
        <v>32.770000000000003</v>
      </c>
      <c r="Y1454" s="3">
        <f>DATE(YEAR(U1454), MONTH(U1454), DAY(U1454))</f>
        <v>45874</v>
      </c>
      <c r="Z1454" t="str">
        <f>IF(TEXT(U1454, "hh:mm") = "00:00", "08:30", TEXT(U1454, "hh:mm"))</f>
        <v>16:30</v>
      </c>
      <c r="AA1454" s="3">
        <f>WORKDAY(AB1454,-1,[1]USHolidays!$B$2:$B$11)</f>
        <v>45873</v>
      </c>
      <c r="AB1454" s="3">
        <f>IF(WEEKDAY(Y1454,2)=6,Y1454-1,IF(WEEKDAY(Y1454,2)=7,Y1454-2,IF(Z1454="08:30",IF(WEEKDAY(Y1454,2)=1,Y1454-3, Y1454-1),Y1454)))</f>
        <v>45874</v>
      </c>
      <c r="AC1454" s="3">
        <f>WORKDAY(AB1454,1,[1]USHolidays!$B$2:$B$11)</f>
        <v>45875</v>
      </c>
      <c r="AD1454">
        <f>ROUND(P1454*10, 0)</f>
        <v>1</v>
      </c>
      <c r="AE1454">
        <f>ROUND(N1454*20, 0)</f>
        <v>0</v>
      </c>
      <c r="AF1454">
        <f>ROUND(O1454, 0)</f>
        <v>3</v>
      </c>
      <c r="AG1454">
        <f>IF(J1454 = "", 999, ROUND(J1454*10, 0))</f>
        <v>999</v>
      </c>
    </row>
    <row r="1455" spans="1:33" x14ac:dyDescent="0.25">
      <c r="A1455">
        <v>67</v>
      </c>
      <c r="B1455" t="s">
        <v>167</v>
      </c>
      <c r="C1455" t="s">
        <v>166</v>
      </c>
      <c r="D1455" t="s">
        <v>3</v>
      </c>
      <c r="E1455" t="s">
        <v>25</v>
      </c>
      <c r="F1455" t="s">
        <v>24</v>
      </c>
      <c r="G1455" t="s">
        <v>11</v>
      </c>
      <c r="H1455">
        <v>10580.41</v>
      </c>
      <c r="K1455">
        <v>16.04</v>
      </c>
      <c r="L1455">
        <v>5.2</v>
      </c>
      <c r="O1455">
        <v>1.44</v>
      </c>
      <c r="P1455">
        <v>0.11</v>
      </c>
      <c r="Q1455" s="2">
        <v>-0.36899999999999999</v>
      </c>
      <c r="R1455" s="2">
        <v>0.12839999999999999</v>
      </c>
      <c r="S1455" s="2">
        <v>0.1348</v>
      </c>
      <c r="U1455" s="1">
        <v>45904.6875</v>
      </c>
      <c r="V1455">
        <v>1150.67</v>
      </c>
      <c r="W1455">
        <v>133.43</v>
      </c>
      <c r="X1455">
        <v>116.74</v>
      </c>
      <c r="Y1455" s="3">
        <f>DATE(YEAR(U1455), MONTH(U1455), DAY(U1455))</f>
        <v>45904</v>
      </c>
      <c r="Z1455" t="str">
        <f>IF(TEXT(U1455, "hh:mm") = "00:00", "08:30", TEXT(U1455, "hh:mm"))</f>
        <v>16:30</v>
      </c>
      <c r="AA1455" s="3">
        <f>WORKDAY(AB1455,-1,[1]USHolidays!$B$2:$B$11)</f>
        <v>45903</v>
      </c>
      <c r="AB1455" s="3">
        <f>IF(WEEKDAY(Y1455,2)=6,Y1455-1,IF(WEEKDAY(Y1455,2)=7,Y1455-2,IF(Z1455="08:30",IF(WEEKDAY(Y1455,2)=1,Y1455-3, Y1455-1),Y1455)))</f>
        <v>45904</v>
      </c>
      <c r="AC1455" s="3">
        <f>WORKDAY(AB1455,1,[1]USHolidays!$B$2:$B$11)</f>
        <v>45905</v>
      </c>
      <c r="AD1455">
        <f>ROUND(P1455*10, 0)</f>
        <v>1</v>
      </c>
      <c r="AE1455">
        <f>ROUND(N1455*20, 0)</f>
        <v>0</v>
      </c>
      <c r="AF1455">
        <f>ROUND(O1455, 0)</f>
        <v>1</v>
      </c>
      <c r="AG1455">
        <f>IF(J1455 = "", 999, ROUND(J1455*10, 0))</f>
        <v>999</v>
      </c>
    </row>
    <row r="1456" spans="1:33" x14ac:dyDescent="0.25">
      <c r="A1456">
        <v>688</v>
      </c>
      <c r="B1456" t="s">
        <v>165</v>
      </c>
      <c r="C1456" t="s">
        <v>164</v>
      </c>
      <c r="D1456" t="s">
        <v>3</v>
      </c>
      <c r="E1456" t="s">
        <v>29</v>
      </c>
      <c r="F1456" t="s">
        <v>163</v>
      </c>
      <c r="G1456" t="s">
        <v>11</v>
      </c>
      <c r="H1456">
        <v>27298.51</v>
      </c>
      <c r="K1456">
        <v>1.91</v>
      </c>
      <c r="L1456">
        <v>1.32</v>
      </c>
      <c r="O1456">
        <v>5.54</v>
      </c>
      <c r="P1456">
        <v>0.13</v>
      </c>
      <c r="Q1456" s="2">
        <v>-3.8E-3</v>
      </c>
      <c r="R1456" s="2">
        <v>0.57079999999999997</v>
      </c>
      <c r="S1456" s="2">
        <v>0.94979999999999998</v>
      </c>
      <c r="T1456">
        <v>2.08</v>
      </c>
      <c r="U1456" s="1">
        <v>45875.6875</v>
      </c>
      <c r="V1456">
        <v>2415.9299999999998</v>
      </c>
      <c r="W1456">
        <v>47.8</v>
      </c>
      <c r="X1456">
        <v>46.23</v>
      </c>
      <c r="Y1456" s="3">
        <f>DATE(YEAR(U1456), MONTH(U1456), DAY(U1456))</f>
        <v>45875</v>
      </c>
      <c r="Z1456" t="str">
        <f>IF(TEXT(U1456, "hh:mm") = "00:00", "08:30", TEXT(U1456, "hh:mm"))</f>
        <v>16:30</v>
      </c>
      <c r="AA1456" s="3">
        <f>WORKDAY(AB1456,-1,[1]USHolidays!$B$2:$B$11)</f>
        <v>45874</v>
      </c>
      <c r="AB1456" s="3">
        <f>IF(WEEKDAY(Y1456,2)=6,Y1456-1,IF(WEEKDAY(Y1456,2)=7,Y1456-2,IF(Z1456="08:30",IF(WEEKDAY(Y1456,2)=1,Y1456-3, Y1456-1),Y1456)))</f>
        <v>45875</v>
      </c>
      <c r="AC1456" s="3">
        <f>WORKDAY(AB1456,1,[1]USHolidays!$B$2:$B$11)</f>
        <v>45876</v>
      </c>
      <c r="AD1456">
        <f>ROUND(P1456*10, 0)</f>
        <v>1</v>
      </c>
      <c r="AE1456">
        <f>ROUND(N1456*20, 0)</f>
        <v>0</v>
      </c>
      <c r="AF1456">
        <f>ROUND(O1456, 0)</f>
        <v>6</v>
      </c>
      <c r="AG1456">
        <f>IF(J1456 = "", 999, ROUND(J1456*10, 0))</f>
        <v>999</v>
      </c>
    </row>
    <row r="1457" spans="1:33" x14ac:dyDescent="0.25">
      <c r="A1457">
        <v>11</v>
      </c>
      <c r="B1457" t="s">
        <v>162</v>
      </c>
      <c r="C1457" t="s">
        <v>161</v>
      </c>
      <c r="D1457" t="s">
        <v>17</v>
      </c>
      <c r="E1457" t="s">
        <v>8</v>
      </c>
      <c r="F1457" t="s">
        <v>7</v>
      </c>
      <c r="G1457" t="s">
        <v>11</v>
      </c>
      <c r="H1457">
        <v>3953.12</v>
      </c>
      <c r="K1457">
        <v>7.08</v>
      </c>
      <c r="L1457">
        <v>8.17</v>
      </c>
      <c r="O1457">
        <v>11.71</v>
      </c>
      <c r="P1457">
        <v>0.13</v>
      </c>
      <c r="Q1457" s="2">
        <v>-3.2993000000000001</v>
      </c>
      <c r="R1457" s="2">
        <v>9.3100000000000002E-2</v>
      </c>
      <c r="S1457" s="2">
        <v>-7.0499999999999993E-2</v>
      </c>
      <c r="T1457">
        <v>0.28000000000000003</v>
      </c>
      <c r="U1457" s="1">
        <v>45876.6875</v>
      </c>
      <c r="V1457">
        <v>548.74</v>
      </c>
      <c r="W1457">
        <v>113.07</v>
      </c>
      <c r="X1457">
        <v>71.28</v>
      </c>
      <c r="Y1457" s="3">
        <f>DATE(YEAR(U1457), MONTH(U1457), DAY(U1457))</f>
        <v>45876</v>
      </c>
      <c r="Z1457" t="str">
        <f>IF(TEXT(U1457, "hh:mm") = "00:00", "08:30", TEXT(U1457, "hh:mm"))</f>
        <v>16:30</v>
      </c>
      <c r="AA1457" s="3">
        <f>WORKDAY(AB1457,-1,[1]USHolidays!$B$2:$B$11)</f>
        <v>45875</v>
      </c>
      <c r="AB1457" s="3">
        <f>IF(WEEKDAY(Y1457,2)=6,Y1457-1,IF(WEEKDAY(Y1457,2)=7,Y1457-2,IF(Z1457="08:30",IF(WEEKDAY(Y1457,2)=1,Y1457-3, Y1457-1),Y1457)))</f>
        <v>45876</v>
      </c>
      <c r="AC1457" s="3">
        <f>WORKDAY(AB1457,1,[1]USHolidays!$B$2:$B$11)</f>
        <v>45877</v>
      </c>
      <c r="AD1457">
        <f>ROUND(P1457*10, 0)</f>
        <v>1</v>
      </c>
      <c r="AE1457">
        <f>ROUND(N1457*20, 0)</f>
        <v>0</v>
      </c>
      <c r="AF1457">
        <f>ROUND(O1457, 0)</f>
        <v>12</v>
      </c>
      <c r="AG1457">
        <f>IF(J1457 = "", 999, ROUND(J1457*10, 0))</f>
        <v>999</v>
      </c>
    </row>
    <row r="1458" spans="1:33" x14ac:dyDescent="0.25">
      <c r="A1458">
        <v>16</v>
      </c>
      <c r="B1458" t="s">
        <v>160</v>
      </c>
      <c r="C1458" t="s">
        <v>159</v>
      </c>
      <c r="D1458" t="s">
        <v>3</v>
      </c>
      <c r="E1458" t="s">
        <v>25</v>
      </c>
      <c r="F1458" t="s">
        <v>24</v>
      </c>
      <c r="G1458" t="s">
        <v>11</v>
      </c>
      <c r="H1458">
        <v>6350.18</v>
      </c>
      <c r="K1458">
        <v>5.24</v>
      </c>
      <c r="L1458">
        <v>3.44</v>
      </c>
      <c r="O1458">
        <v>0.7</v>
      </c>
      <c r="P1458">
        <v>0.15</v>
      </c>
      <c r="Q1458" s="2">
        <v>-2.1112000000000002</v>
      </c>
      <c r="R1458" s="2">
        <v>0.20069999999999999</v>
      </c>
      <c r="S1458" s="2">
        <v>0.12690000000000001</v>
      </c>
      <c r="T1458">
        <v>-0.17</v>
      </c>
      <c r="U1458" s="3">
        <v>45903</v>
      </c>
      <c r="V1458">
        <v>13007.77</v>
      </c>
      <c r="W1458">
        <v>18</v>
      </c>
      <c r="X1458">
        <v>13.1</v>
      </c>
      <c r="Y1458" s="3">
        <f>DATE(YEAR(U1458), MONTH(U1458), DAY(U1458))</f>
        <v>45903</v>
      </c>
      <c r="Z1458" t="str">
        <f>IF(TEXT(U1458, "hh:mm") = "00:00", "08:30", TEXT(U1458, "hh:mm"))</f>
        <v>08:30</v>
      </c>
      <c r="AA1458" s="3">
        <f>WORKDAY(AB1458,-1,[1]USHolidays!$B$2:$B$11)</f>
        <v>45898</v>
      </c>
      <c r="AB1458" s="3">
        <f>IF(WEEKDAY(Y1458,2)=6,Y1458-1,IF(WEEKDAY(Y1458,2)=7,Y1458-2,IF(Z1458="08:30",IF(WEEKDAY(Y1458,2)=1,Y1458-3, Y1458-1),Y1458)))</f>
        <v>45902</v>
      </c>
      <c r="AC1458" s="3">
        <f>WORKDAY(AB1458,1,[1]USHolidays!$B$2:$B$11)</f>
        <v>45903</v>
      </c>
      <c r="AD1458">
        <f>ROUND(P1458*10, 0)</f>
        <v>2</v>
      </c>
      <c r="AE1458">
        <f>ROUND(N1458*20, 0)</f>
        <v>0</v>
      </c>
      <c r="AF1458">
        <f>ROUND(O1458, 0)</f>
        <v>1</v>
      </c>
      <c r="AG1458">
        <f>IF(J1458 = "", 999, ROUND(J1458*10, 0))</f>
        <v>999</v>
      </c>
    </row>
    <row r="1459" spans="1:33" x14ac:dyDescent="0.25">
      <c r="A1459">
        <v>448</v>
      </c>
      <c r="B1459" t="s">
        <v>158</v>
      </c>
      <c r="C1459" t="s">
        <v>157</v>
      </c>
      <c r="D1459" t="s">
        <v>17</v>
      </c>
      <c r="E1459" t="s">
        <v>8</v>
      </c>
      <c r="F1459" t="s">
        <v>7</v>
      </c>
      <c r="G1459" t="s">
        <v>11</v>
      </c>
      <c r="H1459">
        <v>9242.7999999999993</v>
      </c>
      <c r="K1459">
        <v>31.32</v>
      </c>
      <c r="L1459">
        <v>35.979999999999997</v>
      </c>
      <c r="O1459">
        <v>10.78</v>
      </c>
      <c r="P1459">
        <v>0.18</v>
      </c>
      <c r="Q1459" s="2">
        <v>-0.54679999999999995</v>
      </c>
      <c r="R1459" s="2">
        <v>0.51700000000000002</v>
      </c>
      <c r="S1459" s="2">
        <v>0.34389999999999998</v>
      </c>
      <c r="T1459">
        <v>-1.06</v>
      </c>
      <c r="U1459" s="1">
        <v>45874.354166666664</v>
      </c>
      <c r="V1459">
        <v>369.35</v>
      </c>
      <c r="W1459">
        <v>452.5</v>
      </c>
      <c r="X1459">
        <v>414.68</v>
      </c>
      <c r="Y1459" s="3">
        <f>DATE(YEAR(U1459), MONTH(U1459), DAY(U1459))</f>
        <v>45874</v>
      </c>
      <c r="Z1459" t="str">
        <f>IF(TEXT(U1459, "hh:mm") = "00:00", "08:30", TEXT(U1459, "hh:mm"))</f>
        <v>08:30</v>
      </c>
      <c r="AA1459" s="3">
        <f>WORKDAY(AB1459,-1,[1]USHolidays!$B$2:$B$11)</f>
        <v>45870</v>
      </c>
      <c r="AB1459" s="3">
        <f>IF(WEEKDAY(Y1459,2)=6,Y1459-1,IF(WEEKDAY(Y1459,2)=7,Y1459-2,IF(Z1459="08:30",IF(WEEKDAY(Y1459,2)=1,Y1459-3, Y1459-1),Y1459)))</f>
        <v>45873</v>
      </c>
      <c r="AC1459" s="3">
        <f>WORKDAY(AB1459,1,[1]USHolidays!$B$2:$B$11)</f>
        <v>45874</v>
      </c>
      <c r="AD1459">
        <f>ROUND(P1459*10, 0)</f>
        <v>2</v>
      </c>
      <c r="AE1459">
        <f>ROUND(N1459*20, 0)</f>
        <v>0</v>
      </c>
      <c r="AF1459">
        <f>ROUND(O1459, 0)</f>
        <v>11</v>
      </c>
      <c r="AG1459">
        <f>IF(J1459 = "", 999, ROUND(J1459*10, 0))</f>
        <v>999</v>
      </c>
    </row>
    <row r="1460" spans="1:33" x14ac:dyDescent="0.25">
      <c r="A1460">
        <v>462</v>
      </c>
      <c r="B1460" t="s">
        <v>156</v>
      </c>
      <c r="C1460" t="s">
        <v>155</v>
      </c>
      <c r="D1460" t="s">
        <v>3</v>
      </c>
      <c r="E1460" t="s">
        <v>8</v>
      </c>
      <c r="F1460" t="s">
        <v>7</v>
      </c>
      <c r="G1460" t="s">
        <v>110</v>
      </c>
      <c r="H1460">
        <v>3589.86</v>
      </c>
      <c r="K1460">
        <v>5.57</v>
      </c>
      <c r="L1460">
        <v>6.62</v>
      </c>
      <c r="O1460">
        <v>11.43</v>
      </c>
      <c r="P1460">
        <v>0.21</v>
      </c>
      <c r="R1460" s="2">
        <v>0.45129999999999998</v>
      </c>
      <c r="S1460" s="2">
        <v>3.2099999999999997E-2</v>
      </c>
      <c r="T1460">
        <v>1.27</v>
      </c>
      <c r="U1460" s="1">
        <v>45874.354166666664</v>
      </c>
      <c r="V1460">
        <v>536.71</v>
      </c>
      <c r="W1460">
        <v>78.69</v>
      </c>
      <c r="X1460">
        <v>55.89</v>
      </c>
      <c r="Y1460" s="3">
        <f>DATE(YEAR(U1460), MONTH(U1460), DAY(U1460))</f>
        <v>45874</v>
      </c>
      <c r="Z1460" t="str">
        <f>IF(TEXT(U1460, "hh:mm") = "00:00", "08:30", TEXT(U1460, "hh:mm"))</f>
        <v>08:30</v>
      </c>
      <c r="AA1460" s="3">
        <f>WORKDAY(AB1460,-1,[1]USHolidays!$B$2:$B$11)</f>
        <v>45870</v>
      </c>
      <c r="AB1460" s="3">
        <f>IF(WEEKDAY(Y1460,2)=6,Y1460-1,IF(WEEKDAY(Y1460,2)=7,Y1460-2,IF(Z1460="08:30",IF(WEEKDAY(Y1460,2)=1,Y1460-3, Y1460-1),Y1460)))</f>
        <v>45873</v>
      </c>
      <c r="AC1460" s="3">
        <f>WORKDAY(AB1460,1,[1]USHolidays!$B$2:$B$11)</f>
        <v>45874</v>
      </c>
      <c r="AD1460">
        <f>ROUND(P1460*10, 0)</f>
        <v>2</v>
      </c>
      <c r="AE1460">
        <f>ROUND(N1460*20, 0)</f>
        <v>0</v>
      </c>
      <c r="AF1460">
        <f>ROUND(O1460, 0)</f>
        <v>11</v>
      </c>
      <c r="AG1460">
        <f>IF(J1460 = "", 999, ROUND(J1460*10, 0))</f>
        <v>999</v>
      </c>
    </row>
    <row r="1461" spans="1:33" x14ac:dyDescent="0.25">
      <c r="A1461">
        <v>658</v>
      </c>
      <c r="B1461" t="s">
        <v>154</v>
      </c>
      <c r="C1461" t="s">
        <v>153</v>
      </c>
      <c r="D1461" t="s">
        <v>3</v>
      </c>
      <c r="E1461" t="s">
        <v>25</v>
      </c>
      <c r="F1461" t="s">
        <v>152</v>
      </c>
      <c r="G1461" t="s">
        <v>11</v>
      </c>
      <c r="H1461">
        <v>6737.56</v>
      </c>
      <c r="K1461">
        <v>63.12</v>
      </c>
      <c r="L1461">
        <v>10.19</v>
      </c>
      <c r="O1461">
        <v>2.67</v>
      </c>
      <c r="P1461">
        <v>0.22</v>
      </c>
      <c r="R1461" s="2">
        <v>0.22539999999999999</v>
      </c>
      <c r="S1461" s="2">
        <v>0.28810000000000002</v>
      </c>
      <c r="U1461" s="1">
        <v>45883.6875</v>
      </c>
      <c r="V1461">
        <v>2736.52</v>
      </c>
      <c r="W1461">
        <v>57.14</v>
      </c>
      <c r="X1461">
        <v>46.37</v>
      </c>
      <c r="Y1461" s="3">
        <f>DATE(YEAR(U1461), MONTH(U1461), DAY(U1461))</f>
        <v>45883</v>
      </c>
      <c r="Z1461" t="str">
        <f>IF(TEXT(U1461, "hh:mm") = "00:00", "08:30", TEXT(U1461, "hh:mm"))</f>
        <v>16:30</v>
      </c>
      <c r="AA1461" s="3">
        <f>WORKDAY(AB1461,-1,[1]USHolidays!$B$2:$B$11)</f>
        <v>45882</v>
      </c>
      <c r="AB1461" s="3">
        <f>IF(WEEKDAY(Y1461,2)=6,Y1461-1,IF(WEEKDAY(Y1461,2)=7,Y1461-2,IF(Z1461="08:30",IF(WEEKDAY(Y1461,2)=1,Y1461-3, Y1461-1),Y1461)))</f>
        <v>45883</v>
      </c>
      <c r="AC1461" s="3">
        <f>WORKDAY(AB1461,1,[1]USHolidays!$B$2:$B$11)</f>
        <v>45884</v>
      </c>
      <c r="AD1461">
        <f>ROUND(P1461*10, 0)</f>
        <v>2</v>
      </c>
      <c r="AE1461">
        <f>ROUND(N1461*20, 0)</f>
        <v>0</v>
      </c>
      <c r="AF1461">
        <f>ROUND(O1461, 0)</f>
        <v>3</v>
      </c>
      <c r="AG1461">
        <f>IF(J1461 = "", 999, ROUND(J1461*10, 0))</f>
        <v>999</v>
      </c>
    </row>
    <row r="1462" spans="1:33" x14ac:dyDescent="0.25">
      <c r="A1462">
        <v>651</v>
      </c>
      <c r="B1462" t="s">
        <v>151</v>
      </c>
      <c r="C1462" t="s">
        <v>150</v>
      </c>
      <c r="D1462" t="s">
        <v>17</v>
      </c>
      <c r="E1462" t="s">
        <v>8</v>
      </c>
      <c r="F1462" t="s">
        <v>7</v>
      </c>
      <c r="G1462" t="s">
        <v>11</v>
      </c>
      <c r="H1462">
        <v>3644.15</v>
      </c>
      <c r="K1462">
        <v>4.76</v>
      </c>
      <c r="L1462">
        <v>5.4</v>
      </c>
      <c r="O1462">
        <v>4.59</v>
      </c>
      <c r="P1462">
        <v>0.22</v>
      </c>
      <c r="Q1462" s="2">
        <v>-5.5449000000000002</v>
      </c>
      <c r="R1462" s="2">
        <v>-7.1999999999999995E-2</v>
      </c>
      <c r="S1462" s="2">
        <v>0.52549999999999997</v>
      </c>
      <c r="T1462">
        <v>-2.68</v>
      </c>
      <c r="U1462" s="1">
        <v>45875.6875</v>
      </c>
      <c r="V1462">
        <v>1316.44</v>
      </c>
      <c r="W1462">
        <v>118.6</v>
      </c>
      <c r="X1462">
        <v>68.569999999999993</v>
      </c>
      <c r="Y1462" s="3">
        <f>DATE(YEAR(U1462), MONTH(U1462), DAY(U1462))</f>
        <v>45875</v>
      </c>
      <c r="Z1462" t="str">
        <f>IF(TEXT(U1462, "hh:mm") = "00:00", "08:30", TEXT(U1462, "hh:mm"))</f>
        <v>16:30</v>
      </c>
      <c r="AA1462" s="3">
        <f>WORKDAY(AB1462,-1,[1]USHolidays!$B$2:$B$11)</f>
        <v>45874</v>
      </c>
      <c r="AB1462" s="3">
        <f>IF(WEEKDAY(Y1462,2)=6,Y1462-1,IF(WEEKDAY(Y1462,2)=7,Y1462-2,IF(Z1462="08:30",IF(WEEKDAY(Y1462,2)=1,Y1462-3, Y1462-1),Y1462)))</f>
        <v>45875</v>
      </c>
      <c r="AC1462" s="3">
        <f>WORKDAY(AB1462,1,[1]USHolidays!$B$2:$B$11)</f>
        <v>45876</v>
      </c>
      <c r="AD1462">
        <f>ROUND(P1462*10, 0)</f>
        <v>2</v>
      </c>
      <c r="AE1462">
        <f>ROUND(N1462*20, 0)</f>
        <v>0</v>
      </c>
      <c r="AF1462">
        <f>ROUND(O1462, 0)</f>
        <v>5</v>
      </c>
      <c r="AG1462">
        <f>IF(J1462 = "", 999, ROUND(J1462*10, 0))</f>
        <v>999</v>
      </c>
    </row>
    <row r="1463" spans="1:33" x14ac:dyDescent="0.25">
      <c r="A1463">
        <v>691</v>
      </c>
      <c r="B1463" t="s">
        <v>149</v>
      </c>
      <c r="C1463" t="s">
        <v>148</v>
      </c>
      <c r="D1463" t="s">
        <v>17</v>
      </c>
      <c r="E1463" t="s">
        <v>8</v>
      </c>
      <c r="F1463" t="s">
        <v>7</v>
      </c>
      <c r="G1463" t="s">
        <v>11</v>
      </c>
      <c r="H1463">
        <v>2416.7600000000002</v>
      </c>
      <c r="K1463">
        <v>7.88</v>
      </c>
      <c r="L1463">
        <v>9.0299999999999994</v>
      </c>
      <c r="O1463">
        <v>13.08</v>
      </c>
      <c r="P1463">
        <v>0.22</v>
      </c>
      <c r="Q1463" s="2">
        <v>-0.31130000000000002</v>
      </c>
      <c r="R1463" s="2">
        <v>0.33229999999999998</v>
      </c>
      <c r="S1463" s="2">
        <v>3.4000000000000002E-2</v>
      </c>
      <c r="T1463">
        <v>0.77</v>
      </c>
      <c r="U1463" s="1">
        <v>45875.6875</v>
      </c>
      <c r="V1463">
        <v>622.20000000000005</v>
      </c>
      <c r="W1463">
        <v>76.25</v>
      </c>
      <c r="X1463">
        <v>57.25</v>
      </c>
      <c r="Y1463" s="3">
        <f>DATE(YEAR(U1463), MONTH(U1463), DAY(U1463))</f>
        <v>45875</v>
      </c>
      <c r="Z1463" t="str">
        <f>IF(TEXT(U1463, "hh:mm") = "00:00", "08:30", TEXT(U1463, "hh:mm"))</f>
        <v>16:30</v>
      </c>
      <c r="AA1463" s="3">
        <f>WORKDAY(AB1463,-1,[1]USHolidays!$B$2:$B$11)</f>
        <v>45874</v>
      </c>
      <c r="AB1463" s="3">
        <f>IF(WEEKDAY(Y1463,2)=6,Y1463-1,IF(WEEKDAY(Y1463,2)=7,Y1463-2,IF(Z1463="08:30",IF(WEEKDAY(Y1463,2)=1,Y1463-3, Y1463-1),Y1463)))</f>
        <v>45875</v>
      </c>
      <c r="AC1463" s="3">
        <f>WORKDAY(AB1463,1,[1]USHolidays!$B$2:$B$11)</f>
        <v>45876</v>
      </c>
      <c r="AD1463">
        <f>ROUND(P1463*10, 0)</f>
        <v>2</v>
      </c>
      <c r="AE1463">
        <f>ROUND(N1463*20, 0)</f>
        <v>0</v>
      </c>
      <c r="AF1463">
        <f>ROUND(O1463, 0)</f>
        <v>13</v>
      </c>
      <c r="AG1463">
        <f>IF(J1463 = "", 999, ROUND(J1463*10, 0))</f>
        <v>999</v>
      </c>
    </row>
    <row r="1464" spans="1:33" x14ac:dyDescent="0.25">
      <c r="A1464">
        <v>673</v>
      </c>
      <c r="B1464" t="s">
        <v>147</v>
      </c>
      <c r="C1464" t="s">
        <v>146</v>
      </c>
      <c r="D1464" t="s">
        <v>17</v>
      </c>
      <c r="E1464" t="s">
        <v>8</v>
      </c>
      <c r="F1464" t="s">
        <v>7</v>
      </c>
      <c r="G1464" t="s">
        <v>11</v>
      </c>
      <c r="H1464">
        <v>3411.55</v>
      </c>
      <c r="K1464">
        <v>2.4300000000000002</v>
      </c>
      <c r="L1464">
        <v>3.07</v>
      </c>
      <c r="O1464">
        <v>9.92</v>
      </c>
      <c r="P1464">
        <v>0.26</v>
      </c>
      <c r="R1464" s="2">
        <v>0.1651</v>
      </c>
      <c r="S1464" s="2">
        <v>-0.1789</v>
      </c>
      <c r="T1464">
        <v>0.39</v>
      </c>
      <c r="U1464" s="1">
        <v>45875.354166666664</v>
      </c>
      <c r="V1464">
        <v>1498.49</v>
      </c>
      <c r="W1464">
        <v>50</v>
      </c>
      <c r="X1464">
        <v>35.49</v>
      </c>
      <c r="Y1464" s="3">
        <f>DATE(YEAR(U1464), MONTH(U1464), DAY(U1464))</f>
        <v>45875</v>
      </c>
      <c r="Z1464" t="str">
        <f>IF(TEXT(U1464, "hh:mm") = "00:00", "08:30", TEXT(U1464, "hh:mm"))</f>
        <v>08:30</v>
      </c>
      <c r="AA1464" s="3">
        <f>WORKDAY(AB1464,-1,[1]USHolidays!$B$2:$B$11)</f>
        <v>45873</v>
      </c>
      <c r="AB1464" s="3">
        <f>IF(WEEKDAY(Y1464,2)=6,Y1464-1,IF(WEEKDAY(Y1464,2)=7,Y1464-2,IF(Z1464="08:30",IF(WEEKDAY(Y1464,2)=1,Y1464-3, Y1464-1),Y1464)))</f>
        <v>45874</v>
      </c>
      <c r="AC1464" s="3">
        <f>WORKDAY(AB1464,1,[1]USHolidays!$B$2:$B$11)</f>
        <v>45875</v>
      </c>
      <c r="AD1464">
        <f>ROUND(P1464*10, 0)</f>
        <v>3</v>
      </c>
      <c r="AE1464">
        <f>ROUND(N1464*20, 0)</f>
        <v>0</v>
      </c>
      <c r="AF1464">
        <f>ROUND(O1464, 0)</f>
        <v>10</v>
      </c>
      <c r="AG1464">
        <f>IF(J1464 = "", 999, ROUND(J1464*10, 0))</f>
        <v>999</v>
      </c>
    </row>
    <row r="1465" spans="1:33" x14ac:dyDescent="0.25">
      <c r="A1465">
        <v>37</v>
      </c>
      <c r="B1465" t="s">
        <v>145</v>
      </c>
      <c r="C1465" t="s">
        <v>144</v>
      </c>
      <c r="D1465" t="s">
        <v>3</v>
      </c>
      <c r="E1465" t="s">
        <v>25</v>
      </c>
      <c r="F1465" t="s">
        <v>24</v>
      </c>
      <c r="G1465" t="s">
        <v>104</v>
      </c>
      <c r="H1465">
        <v>21606.880000000001</v>
      </c>
      <c r="I1465">
        <v>200.04</v>
      </c>
      <c r="K1465">
        <v>1.56</v>
      </c>
      <c r="L1465">
        <v>1.76</v>
      </c>
      <c r="O1465">
        <v>4.96</v>
      </c>
      <c r="P1465">
        <v>0.3</v>
      </c>
      <c r="Q1465" s="2">
        <v>3.6499999999999998E-2</v>
      </c>
      <c r="R1465" s="2">
        <v>0.1207</v>
      </c>
      <c r="S1465" s="2">
        <v>0.1231</v>
      </c>
      <c r="T1465">
        <v>0.85</v>
      </c>
      <c r="U1465" s="1">
        <v>45908.354166666664</v>
      </c>
      <c r="V1465">
        <v>35879.42</v>
      </c>
      <c r="W1465">
        <v>6.08</v>
      </c>
      <c r="X1465">
        <v>5.3</v>
      </c>
      <c r="Y1465" s="3">
        <f>DATE(YEAR(U1465), MONTH(U1465), DAY(U1465))</f>
        <v>45908</v>
      </c>
      <c r="Z1465" t="str">
        <f>IF(TEXT(U1465, "hh:mm") = "00:00", "08:30", TEXT(U1465, "hh:mm"))</f>
        <v>08:30</v>
      </c>
      <c r="AA1465" s="3">
        <f>WORKDAY(AB1465,-1,[1]USHolidays!$B$2:$B$11)</f>
        <v>45904</v>
      </c>
      <c r="AB1465" s="3">
        <f>IF(WEEKDAY(Y1465,2)=6,Y1465-1,IF(WEEKDAY(Y1465,2)=7,Y1465-2,IF(Z1465="08:30",IF(WEEKDAY(Y1465,2)=1,Y1465-3, Y1465-1),Y1465)))</f>
        <v>45905</v>
      </c>
      <c r="AC1465" s="3">
        <f>WORKDAY(AB1465,1,[1]USHolidays!$B$2:$B$11)</f>
        <v>45908</v>
      </c>
      <c r="AD1465">
        <f>ROUND(P1465*10, 0)</f>
        <v>3</v>
      </c>
      <c r="AE1465">
        <f>ROUND(N1465*20, 0)</f>
        <v>0</v>
      </c>
      <c r="AF1465">
        <f>ROUND(O1465, 0)</f>
        <v>5</v>
      </c>
      <c r="AG1465">
        <f>IF(J1465 = "", 999, ROUND(J1465*10, 0))</f>
        <v>999</v>
      </c>
    </row>
    <row r="1466" spans="1:33" x14ac:dyDescent="0.25">
      <c r="A1466">
        <v>13</v>
      </c>
      <c r="B1466" t="s">
        <v>143</v>
      </c>
      <c r="C1466" t="s">
        <v>142</v>
      </c>
      <c r="D1466" t="s">
        <v>3</v>
      </c>
      <c r="E1466" t="s">
        <v>25</v>
      </c>
      <c r="F1466" t="s">
        <v>38</v>
      </c>
      <c r="G1466" t="s">
        <v>141</v>
      </c>
      <c r="H1466">
        <v>7747.54</v>
      </c>
      <c r="K1466">
        <v>8.65</v>
      </c>
      <c r="L1466">
        <v>2.08</v>
      </c>
      <c r="O1466">
        <v>0.18</v>
      </c>
      <c r="P1466">
        <v>0.34</v>
      </c>
      <c r="S1466" s="2">
        <v>-0.22059999999999999</v>
      </c>
      <c r="U1466" s="1">
        <v>45917.6875</v>
      </c>
      <c r="V1466">
        <v>8899.1299999999992</v>
      </c>
      <c r="W1466">
        <v>56.11</v>
      </c>
      <c r="X1466">
        <v>53</v>
      </c>
      <c r="Y1466" s="3">
        <f>DATE(YEAR(U1466), MONTH(U1466), DAY(U1466))</f>
        <v>45917</v>
      </c>
      <c r="Z1466" t="str">
        <f>IF(TEXT(U1466, "hh:mm") = "00:00", "08:30", TEXT(U1466, "hh:mm"))</f>
        <v>16:30</v>
      </c>
      <c r="AA1466" s="3">
        <f>WORKDAY(AB1466,-1,[1]USHolidays!$B$2:$B$11)</f>
        <v>45916</v>
      </c>
      <c r="AB1466" s="3">
        <f>IF(WEEKDAY(Y1466,2)=6,Y1466-1,IF(WEEKDAY(Y1466,2)=7,Y1466-2,IF(Z1466="08:30",IF(WEEKDAY(Y1466,2)=1,Y1466-3, Y1466-1),Y1466)))</f>
        <v>45917</v>
      </c>
      <c r="AC1466" s="3">
        <f>WORKDAY(AB1466,1,[1]USHolidays!$B$2:$B$11)</f>
        <v>45918</v>
      </c>
      <c r="AD1466">
        <f>ROUND(P1466*10, 0)</f>
        <v>3</v>
      </c>
      <c r="AE1466">
        <f>ROUND(N1466*20, 0)</f>
        <v>0</v>
      </c>
      <c r="AF1466">
        <f>ROUND(O1466, 0)</f>
        <v>0</v>
      </c>
      <c r="AG1466">
        <f>IF(J1466 = "", 999, ROUND(J1466*10, 0))</f>
        <v>999</v>
      </c>
    </row>
    <row r="1467" spans="1:33" x14ac:dyDescent="0.25">
      <c r="A1467">
        <v>13</v>
      </c>
      <c r="B1467" t="s">
        <v>143</v>
      </c>
      <c r="C1467" t="s">
        <v>142</v>
      </c>
      <c r="D1467" t="s">
        <v>3</v>
      </c>
      <c r="E1467" t="s">
        <v>25</v>
      </c>
      <c r="F1467" t="s">
        <v>38</v>
      </c>
      <c r="G1467" t="s">
        <v>141</v>
      </c>
      <c r="H1467">
        <v>7254.91</v>
      </c>
      <c r="K1467">
        <v>8.65</v>
      </c>
      <c r="L1467">
        <v>2.08</v>
      </c>
      <c r="O1467">
        <v>0.18</v>
      </c>
      <c r="P1467">
        <v>0.34</v>
      </c>
      <c r="S1467" s="2">
        <v>-0.27010000000000001</v>
      </c>
      <c r="U1467" s="1">
        <v>45903</v>
      </c>
      <c r="V1467">
        <v>10661.08</v>
      </c>
      <c r="W1467">
        <v>45</v>
      </c>
      <c r="X1467">
        <v>49.63</v>
      </c>
      <c r="Y1467" s="3">
        <f>DATE(YEAR(U1467), MONTH(U1467), DAY(U1467))</f>
        <v>45903</v>
      </c>
      <c r="Z1467" t="str">
        <f>IF(TEXT(U1467, "hh:mm") = "00:00", "08:30", TEXT(U1467, "hh:mm"))</f>
        <v>08:30</v>
      </c>
      <c r="AA1467" s="3">
        <f>WORKDAY(AB1467,-1,[1]USHolidays!$B$2:$B$11)</f>
        <v>45898</v>
      </c>
      <c r="AB1467" s="3">
        <f>IF(WEEKDAY(Y1467,2)=6,Y1467-1,IF(WEEKDAY(Y1467,2)=7,Y1467-2,IF(Z1467="08:30",IF(WEEKDAY(Y1467,2)=1,Y1467-3, Y1467-1),Y1467)))</f>
        <v>45902</v>
      </c>
      <c r="AC1467" s="3">
        <f>WORKDAY(AB1467,1,[1]USHolidays!$B$2:$B$11)</f>
        <v>45903</v>
      </c>
      <c r="AD1467">
        <f>ROUND(P1467*10, 0)</f>
        <v>3</v>
      </c>
      <c r="AE1467">
        <f>ROUND(N1467*20, 0)</f>
        <v>0</v>
      </c>
      <c r="AF1467">
        <f>ROUND(O1467, 0)</f>
        <v>0</v>
      </c>
      <c r="AG1467">
        <f>IF(J1467 = "", 999, ROUND(J1467*10, 0))</f>
        <v>999</v>
      </c>
    </row>
    <row r="1468" spans="1:33" x14ac:dyDescent="0.25">
      <c r="A1468">
        <v>169</v>
      </c>
      <c r="B1468" t="s">
        <v>140</v>
      </c>
      <c r="C1468" t="s">
        <v>139</v>
      </c>
      <c r="D1468" t="s">
        <v>3</v>
      </c>
      <c r="E1468" t="s">
        <v>8</v>
      </c>
      <c r="F1468" t="s">
        <v>7</v>
      </c>
      <c r="G1468" t="s">
        <v>114</v>
      </c>
      <c r="H1468">
        <v>2277.81</v>
      </c>
      <c r="K1468">
        <v>2.58</v>
      </c>
      <c r="L1468">
        <v>1.87</v>
      </c>
      <c r="O1468">
        <v>3.95</v>
      </c>
      <c r="P1468">
        <v>0.34</v>
      </c>
      <c r="Q1468" s="2">
        <v>-15.306100000000001</v>
      </c>
      <c r="R1468" s="2">
        <v>0.34789999999999999</v>
      </c>
      <c r="S1468" s="2">
        <v>1.55E-2</v>
      </c>
      <c r="T1468">
        <v>1.48</v>
      </c>
      <c r="U1468" s="1">
        <v>45881.354166666664</v>
      </c>
      <c r="V1468">
        <v>1104.53</v>
      </c>
      <c r="W1468">
        <v>31.9</v>
      </c>
      <c r="X1468">
        <v>17.010000000000002</v>
      </c>
      <c r="Y1468" s="3">
        <f>DATE(YEAR(U1468), MONTH(U1468), DAY(U1468))</f>
        <v>45881</v>
      </c>
      <c r="Z1468" t="str">
        <f>IF(TEXT(U1468, "hh:mm") = "00:00", "08:30", TEXT(U1468, "hh:mm"))</f>
        <v>08:30</v>
      </c>
      <c r="AA1468" s="3">
        <f>WORKDAY(AB1468,-1,[1]USHolidays!$B$2:$B$11)</f>
        <v>45877</v>
      </c>
      <c r="AB1468" s="3">
        <f>IF(WEEKDAY(Y1468,2)=6,Y1468-1,IF(WEEKDAY(Y1468,2)=7,Y1468-2,IF(Z1468="08:30",IF(WEEKDAY(Y1468,2)=1,Y1468-3, Y1468-1),Y1468)))</f>
        <v>45880</v>
      </c>
      <c r="AC1468" s="3">
        <f>WORKDAY(AB1468,1,[1]USHolidays!$B$2:$B$11)</f>
        <v>45881</v>
      </c>
      <c r="AD1468">
        <f>ROUND(P1468*10, 0)</f>
        <v>3</v>
      </c>
      <c r="AE1468">
        <f>ROUND(N1468*20, 0)</f>
        <v>0</v>
      </c>
      <c r="AF1468">
        <f>ROUND(O1468, 0)</f>
        <v>4</v>
      </c>
      <c r="AG1468">
        <f>IF(J1468 = "", 999, ROUND(J1468*10, 0))</f>
        <v>999</v>
      </c>
    </row>
    <row r="1469" spans="1:33" x14ac:dyDescent="0.25">
      <c r="A1469">
        <v>212</v>
      </c>
      <c r="B1469" t="s">
        <v>138</v>
      </c>
      <c r="C1469" t="s">
        <v>137</v>
      </c>
      <c r="D1469" t="s">
        <v>17</v>
      </c>
      <c r="E1469" t="s">
        <v>25</v>
      </c>
      <c r="F1469" t="s">
        <v>24</v>
      </c>
      <c r="G1469" t="s">
        <v>11</v>
      </c>
      <c r="H1469">
        <v>2686.24</v>
      </c>
      <c r="I1469">
        <v>52.56</v>
      </c>
      <c r="K1469">
        <v>16.079999999999998</v>
      </c>
      <c r="L1469">
        <v>7.62</v>
      </c>
      <c r="O1469">
        <v>1.7</v>
      </c>
      <c r="P1469">
        <v>0.35</v>
      </c>
      <c r="Q1469" s="2">
        <v>0.1273</v>
      </c>
      <c r="R1469" s="2">
        <v>8.0000000000000004E-4</v>
      </c>
      <c r="S1469" s="2">
        <v>1.2895000000000001</v>
      </c>
      <c r="T1469">
        <v>3.97</v>
      </c>
      <c r="U1469" s="1">
        <v>45875.354166666664</v>
      </c>
      <c r="V1469">
        <v>571.70000000000005</v>
      </c>
      <c r="W1469">
        <v>262.88</v>
      </c>
      <c r="X1469">
        <v>199</v>
      </c>
      <c r="Y1469" s="3">
        <f>DATE(YEAR(U1469), MONTH(U1469), DAY(U1469))</f>
        <v>45875</v>
      </c>
      <c r="Z1469" t="str">
        <f>IF(TEXT(U1469, "hh:mm") = "00:00", "08:30", TEXT(U1469, "hh:mm"))</f>
        <v>08:30</v>
      </c>
      <c r="AA1469" s="3">
        <f>WORKDAY(AB1469,-1,[1]USHolidays!$B$2:$B$11)</f>
        <v>45873</v>
      </c>
      <c r="AB1469" s="3">
        <f>IF(WEEKDAY(Y1469,2)=6,Y1469-1,IF(WEEKDAY(Y1469,2)=7,Y1469-2,IF(Z1469="08:30",IF(WEEKDAY(Y1469,2)=1,Y1469-3, Y1469-1),Y1469)))</f>
        <v>45874</v>
      </c>
      <c r="AC1469" s="3">
        <f>WORKDAY(AB1469,1,[1]USHolidays!$B$2:$B$11)</f>
        <v>45875</v>
      </c>
      <c r="AD1469">
        <f>ROUND(P1469*10, 0)</f>
        <v>4</v>
      </c>
      <c r="AE1469">
        <f>ROUND(N1469*20, 0)</f>
        <v>0</v>
      </c>
      <c r="AF1469">
        <f>ROUND(O1469, 0)</f>
        <v>2</v>
      </c>
      <c r="AG1469">
        <f>IF(J1469 = "", 999, ROUND(J1469*10, 0))</f>
        <v>999</v>
      </c>
    </row>
    <row r="1470" spans="1:33" x14ac:dyDescent="0.25">
      <c r="A1470">
        <v>638</v>
      </c>
      <c r="B1470" t="s">
        <v>136</v>
      </c>
      <c r="C1470" t="s">
        <v>135</v>
      </c>
      <c r="D1470" t="s">
        <v>3</v>
      </c>
      <c r="E1470" t="s">
        <v>47</v>
      </c>
      <c r="F1470" t="s">
        <v>46</v>
      </c>
      <c r="G1470" t="s">
        <v>11</v>
      </c>
      <c r="H1470">
        <v>10197.35</v>
      </c>
      <c r="K1470">
        <v>16.03</v>
      </c>
      <c r="L1470">
        <v>2.36</v>
      </c>
      <c r="M1470" s="2">
        <v>3.85E-2</v>
      </c>
      <c r="O1470">
        <v>2.82</v>
      </c>
      <c r="P1470">
        <v>0.38</v>
      </c>
      <c r="R1470" s="2">
        <v>0.1313</v>
      </c>
      <c r="S1470" s="2">
        <v>0.31340000000000001</v>
      </c>
      <c r="U1470" s="1">
        <v>45881.354166666664</v>
      </c>
      <c r="V1470">
        <v>647.22</v>
      </c>
      <c r="W1470">
        <v>29.31</v>
      </c>
      <c r="X1470">
        <v>25.94</v>
      </c>
      <c r="Y1470" s="3">
        <f>DATE(YEAR(U1470), MONTH(U1470), DAY(U1470))</f>
        <v>45881</v>
      </c>
      <c r="Z1470" t="str">
        <f>IF(TEXT(U1470, "hh:mm") = "00:00", "08:30", TEXT(U1470, "hh:mm"))</f>
        <v>08:30</v>
      </c>
      <c r="AA1470" s="3">
        <f>WORKDAY(AB1470,-1,[1]USHolidays!$B$2:$B$11)</f>
        <v>45877</v>
      </c>
      <c r="AB1470" s="3">
        <f>IF(WEEKDAY(Y1470,2)=6,Y1470-1,IF(WEEKDAY(Y1470,2)=7,Y1470-2,IF(Z1470="08:30",IF(WEEKDAY(Y1470,2)=1,Y1470-3, Y1470-1),Y1470)))</f>
        <v>45880</v>
      </c>
      <c r="AC1470" s="3">
        <f>WORKDAY(AB1470,1,[1]USHolidays!$B$2:$B$11)</f>
        <v>45881</v>
      </c>
      <c r="AD1470">
        <f>ROUND(P1470*10, 0)</f>
        <v>4</v>
      </c>
      <c r="AE1470">
        <f>ROUND(N1470*20, 0)</f>
        <v>0</v>
      </c>
      <c r="AF1470">
        <f>ROUND(O1470, 0)</f>
        <v>3</v>
      </c>
      <c r="AG1470">
        <f>IF(J1470 = "", 999, ROUND(J1470*10, 0))</f>
        <v>999</v>
      </c>
    </row>
    <row r="1471" spans="1:33" x14ac:dyDescent="0.25">
      <c r="A1471">
        <v>598</v>
      </c>
      <c r="B1471" t="s">
        <v>134</v>
      </c>
      <c r="C1471" t="s">
        <v>133</v>
      </c>
      <c r="D1471" t="s">
        <v>3</v>
      </c>
      <c r="E1471" t="s">
        <v>25</v>
      </c>
      <c r="F1471" t="s">
        <v>132</v>
      </c>
      <c r="G1471" t="s">
        <v>11</v>
      </c>
      <c r="H1471">
        <v>4932.34</v>
      </c>
      <c r="I1471">
        <v>17.32</v>
      </c>
      <c r="K1471">
        <v>26.97</v>
      </c>
      <c r="L1471">
        <v>1.76</v>
      </c>
      <c r="O1471">
        <v>0.65</v>
      </c>
      <c r="P1471">
        <v>0.4</v>
      </c>
      <c r="Q1471" s="2">
        <v>0.13800000000000001</v>
      </c>
      <c r="S1471" s="2">
        <v>-7.8899999999999998E-2</v>
      </c>
      <c r="U1471" s="1">
        <v>45880.6875</v>
      </c>
      <c r="V1471">
        <v>2506.5300000000002</v>
      </c>
      <c r="W1471">
        <v>54.33</v>
      </c>
      <c r="X1471">
        <v>43.75</v>
      </c>
      <c r="Y1471" s="3">
        <f>DATE(YEAR(U1471), MONTH(U1471), DAY(U1471))</f>
        <v>45880</v>
      </c>
      <c r="Z1471" t="str">
        <f>IF(TEXT(U1471, "hh:mm") = "00:00", "08:30", TEXT(U1471, "hh:mm"))</f>
        <v>16:30</v>
      </c>
      <c r="AA1471" s="3">
        <f>WORKDAY(AB1471,-1,[1]USHolidays!$B$2:$B$11)</f>
        <v>45877</v>
      </c>
      <c r="AB1471" s="3">
        <f>IF(WEEKDAY(Y1471,2)=6,Y1471-1,IF(WEEKDAY(Y1471,2)=7,Y1471-2,IF(Z1471="08:30",IF(WEEKDAY(Y1471,2)=1,Y1471-3, Y1471-1),Y1471)))</f>
        <v>45880</v>
      </c>
      <c r="AC1471" s="3">
        <f>WORKDAY(AB1471,1,[1]USHolidays!$B$2:$B$11)</f>
        <v>45881</v>
      </c>
      <c r="AD1471">
        <f>ROUND(P1471*10, 0)</f>
        <v>4</v>
      </c>
      <c r="AE1471">
        <f>ROUND(N1471*20, 0)</f>
        <v>0</v>
      </c>
      <c r="AF1471">
        <f>ROUND(O1471, 0)</f>
        <v>1</v>
      </c>
      <c r="AG1471">
        <f>IF(J1471 = "", 999, ROUND(J1471*10, 0))</f>
        <v>999</v>
      </c>
    </row>
    <row r="1472" spans="1:33" x14ac:dyDescent="0.25">
      <c r="A1472">
        <v>659</v>
      </c>
      <c r="B1472" t="s">
        <v>131</v>
      </c>
      <c r="C1472" t="s">
        <v>130</v>
      </c>
      <c r="D1472" t="s">
        <v>17</v>
      </c>
      <c r="E1472" t="s">
        <v>8</v>
      </c>
      <c r="F1472" t="s">
        <v>12</v>
      </c>
      <c r="G1472" t="s">
        <v>11</v>
      </c>
      <c r="H1472">
        <v>6209.88</v>
      </c>
      <c r="I1472">
        <v>267.77</v>
      </c>
      <c r="J1472">
        <v>15.58</v>
      </c>
      <c r="K1472">
        <v>18.07</v>
      </c>
      <c r="L1472">
        <v>1.57</v>
      </c>
      <c r="O1472">
        <v>2.77</v>
      </c>
      <c r="P1472">
        <v>0.4</v>
      </c>
      <c r="Q1472" s="2">
        <v>2.6700000000000002E-2</v>
      </c>
      <c r="R1472" s="2">
        <v>-3.7499999999999999E-2</v>
      </c>
      <c r="S1472" s="2">
        <v>-2.8899999999999999E-2</v>
      </c>
      <c r="T1472">
        <v>0.72</v>
      </c>
      <c r="U1472" s="1">
        <v>45868.6875</v>
      </c>
      <c r="V1472">
        <v>1749.83</v>
      </c>
      <c r="W1472">
        <v>49.92</v>
      </c>
      <c r="X1472">
        <v>35.64</v>
      </c>
      <c r="Y1472" s="3">
        <f>DATE(YEAR(U1472), MONTH(U1472), DAY(U1472))</f>
        <v>45868</v>
      </c>
      <c r="Z1472" t="str">
        <f>IF(TEXT(U1472, "hh:mm") = "00:00", "08:30", TEXT(U1472, "hh:mm"))</f>
        <v>16:30</v>
      </c>
      <c r="AA1472" s="3">
        <f>WORKDAY(AB1472,-1,[1]USHolidays!$B$2:$B$11)</f>
        <v>45867</v>
      </c>
      <c r="AB1472" s="3">
        <f>IF(WEEKDAY(Y1472,2)=6,Y1472-1,IF(WEEKDAY(Y1472,2)=7,Y1472-2,IF(Z1472="08:30",IF(WEEKDAY(Y1472,2)=1,Y1472-3, Y1472-1),Y1472)))</f>
        <v>45868</v>
      </c>
      <c r="AC1472" s="3">
        <f>WORKDAY(AB1472,1,[1]USHolidays!$B$2:$B$11)</f>
        <v>45869</v>
      </c>
      <c r="AD1472">
        <f>ROUND(P1472*10, 0)</f>
        <v>4</v>
      </c>
      <c r="AE1472">
        <f>ROUND(N1472*20, 0)</f>
        <v>0</v>
      </c>
      <c r="AF1472">
        <f>ROUND(O1472, 0)</f>
        <v>3</v>
      </c>
      <c r="AG1472">
        <f>IF(J1472 = "", 999, ROUND(J1472*10, 0))</f>
        <v>156</v>
      </c>
    </row>
    <row r="1473" spans="1:33" x14ac:dyDescent="0.25">
      <c r="A1473">
        <v>88</v>
      </c>
      <c r="B1473" t="s">
        <v>129</v>
      </c>
      <c r="C1473" t="s">
        <v>128</v>
      </c>
      <c r="D1473" t="s">
        <v>17</v>
      </c>
      <c r="E1473" t="s">
        <v>25</v>
      </c>
      <c r="F1473" t="s">
        <v>63</v>
      </c>
      <c r="G1473" t="s">
        <v>11</v>
      </c>
      <c r="H1473">
        <v>2038.86</v>
      </c>
      <c r="K1473">
        <v>0.72</v>
      </c>
      <c r="L1473">
        <v>1.05</v>
      </c>
      <c r="O1473">
        <v>0.51</v>
      </c>
      <c r="P1473">
        <v>0.42</v>
      </c>
      <c r="Q1473" s="2">
        <v>-2.6928000000000001</v>
      </c>
      <c r="R1473" s="2">
        <v>0.43980000000000002</v>
      </c>
      <c r="S1473" s="2">
        <v>0.23599999999999999</v>
      </c>
      <c r="T1473">
        <v>3.2</v>
      </c>
      <c r="U1473" s="1">
        <v>45880.6875</v>
      </c>
      <c r="V1473">
        <v>133095.26999999999</v>
      </c>
      <c r="W1473">
        <v>5.83</v>
      </c>
      <c r="X1473">
        <v>5.5</v>
      </c>
      <c r="Y1473" s="3">
        <f>DATE(YEAR(U1473), MONTH(U1473), DAY(U1473))</f>
        <v>45880</v>
      </c>
      <c r="Z1473" t="str">
        <f>IF(TEXT(U1473, "hh:mm") = "00:00", "08:30", TEXT(U1473, "hh:mm"))</f>
        <v>16:30</v>
      </c>
      <c r="AA1473" s="3">
        <f>WORKDAY(AB1473,-1,[1]USHolidays!$B$2:$B$11)</f>
        <v>45877</v>
      </c>
      <c r="AB1473" s="3">
        <f>IF(WEEKDAY(Y1473,2)=6,Y1473-1,IF(WEEKDAY(Y1473,2)=7,Y1473-2,IF(Z1473="08:30",IF(WEEKDAY(Y1473,2)=1,Y1473-3, Y1473-1),Y1473)))</f>
        <v>45880</v>
      </c>
      <c r="AC1473" s="3">
        <f>WORKDAY(AB1473,1,[1]USHolidays!$B$2:$B$11)</f>
        <v>45881</v>
      </c>
      <c r="AD1473">
        <f>ROUND(P1473*10, 0)</f>
        <v>4</v>
      </c>
      <c r="AE1473">
        <f>ROUND(N1473*20, 0)</f>
        <v>0</v>
      </c>
      <c r="AF1473">
        <f>ROUND(O1473, 0)</f>
        <v>1</v>
      </c>
      <c r="AG1473">
        <f>IF(J1473 = "", 999, ROUND(J1473*10, 0))</f>
        <v>999</v>
      </c>
    </row>
    <row r="1474" spans="1:33" x14ac:dyDescent="0.25">
      <c r="A1474">
        <v>512</v>
      </c>
      <c r="B1474" t="s">
        <v>127</v>
      </c>
      <c r="C1474" t="s">
        <v>126</v>
      </c>
      <c r="D1474" t="s">
        <v>3</v>
      </c>
      <c r="E1474" t="s">
        <v>16</v>
      </c>
      <c r="F1474" t="s">
        <v>125</v>
      </c>
      <c r="G1474" t="s">
        <v>56</v>
      </c>
      <c r="H1474">
        <v>4055.66</v>
      </c>
      <c r="K1474">
        <v>1.32</v>
      </c>
      <c r="L1474">
        <v>0.48</v>
      </c>
      <c r="O1474">
        <v>11.75</v>
      </c>
      <c r="P1474">
        <v>0.48</v>
      </c>
      <c r="R1474" s="2">
        <v>0.30509999999999998</v>
      </c>
      <c r="S1474" s="2">
        <v>7.5800000000000006E-2</v>
      </c>
      <c r="T1474">
        <v>1.46</v>
      </c>
      <c r="U1474" s="1">
        <v>45875.6875</v>
      </c>
      <c r="V1474">
        <v>8654.1200000000008</v>
      </c>
      <c r="W1474">
        <v>9.39</v>
      </c>
      <c r="X1474">
        <v>7.1</v>
      </c>
      <c r="Y1474" s="3">
        <f>DATE(YEAR(U1474), MONTH(U1474), DAY(U1474))</f>
        <v>45875</v>
      </c>
      <c r="Z1474" t="str">
        <f>IF(TEXT(U1474, "hh:mm") = "00:00", "08:30", TEXT(U1474, "hh:mm"))</f>
        <v>16:30</v>
      </c>
      <c r="AA1474" s="3">
        <f>WORKDAY(AB1474,-1,[1]USHolidays!$B$2:$B$11)</f>
        <v>45874</v>
      </c>
      <c r="AB1474" s="3">
        <f>IF(WEEKDAY(Y1474,2)=6,Y1474-1,IF(WEEKDAY(Y1474,2)=7,Y1474-2,IF(Z1474="08:30",IF(WEEKDAY(Y1474,2)=1,Y1474-3, Y1474-1),Y1474)))</f>
        <v>45875</v>
      </c>
      <c r="AC1474" s="3">
        <f>WORKDAY(AB1474,1,[1]USHolidays!$B$2:$B$11)</f>
        <v>45876</v>
      </c>
      <c r="AD1474">
        <f>ROUND(P1474*10, 0)</f>
        <v>5</v>
      </c>
      <c r="AE1474">
        <f>ROUND(N1474*20, 0)</f>
        <v>0</v>
      </c>
      <c r="AF1474">
        <f>ROUND(O1474, 0)</f>
        <v>12</v>
      </c>
      <c r="AG1474">
        <f>IF(J1474 = "", 999, ROUND(J1474*10, 0))</f>
        <v>999</v>
      </c>
    </row>
    <row r="1475" spans="1:33" x14ac:dyDescent="0.25">
      <c r="A1475">
        <v>614</v>
      </c>
      <c r="B1475" t="s">
        <v>124</v>
      </c>
      <c r="C1475" t="s">
        <v>123</v>
      </c>
      <c r="D1475" t="s">
        <v>17</v>
      </c>
      <c r="E1475" t="s">
        <v>88</v>
      </c>
      <c r="F1475" t="s">
        <v>111</v>
      </c>
      <c r="G1475" t="s">
        <v>122</v>
      </c>
      <c r="H1475">
        <v>2603.1999999999998</v>
      </c>
      <c r="K1475">
        <v>4.28</v>
      </c>
      <c r="L1475">
        <v>0.81</v>
      </c>
      <c r="M1475" s="2">
        <v>4.5999999999999999E-3</v>
      </c>
      <c r="O1475">
        <v>3.71</v>
      </c>
      <c r="P1475">
        <v>0.5</v>
      </c>
      <c r="R1475" s="2">
        <v>6.6500000000000004E-2</v>
      </c>
      <c r="S1475" s="2">
        <v>-0.1545</v>
      </c>
      <c r="U1475" s="1">
        <v>45867.6875</v>
      </c>
      <c r="V1475">
        <v>454.51</v>
      </c>
      <c r="W1475">
        <v>15.79</v>
      </c>
      <c r="X1475">
        <v>14.12</v>
      </c>
      <c r="Y1475" s="3">
        <f>DATE(YEAR(U1475), MONTH(U1475), DAY(U1475))</f>
        <v>45867</v>
      </c>
      <c r="Z1475" t="str">
        <f>IF(TEXT(U1475, "hh:mm") = "00:00", "08:30", TEXT(U1475, "hh:mm"))</f>
        <v>16:30</v>
      </c>
      <c r="AA1475" s="3">
        <f>WORKDAY(AB1475,-1,[1]USHolidays!$B$2:$B$11)</f>
        <v>45866</v>
      </c>
      <c r="AB1475" s="3">
        <f>IF(WEEKDAY(Y1475,2)=6,Y1475-1,IF(WEEKDAY(Y1475,2)=7,Y1475-2,IF(Z1475="08:30",IF(WEEKDAY(Y1475,2)=1,Y1475-3, Y1475-1),Y1475)))</f>
        <v>45867</v>
      </c>
      <c r="AC1475" s="3">
        <f>WORKDAY(AB1475,1,[1]USHolidays!$B$2:$B$11)</f>
        <v>45868</v>
      </c>
      <c r="AD1475">
        <f>ROUND(P1475*10, 0)</f>
        <v>5</v>
      </c>
      <c r="AE1475">
        <f>ROUND(N1475*20, 0)</f>
        <v>0</v>
      </c>
      <c r="AF1475">
        <f>ROUND(O1475, 0)</f>
        <v>4</v>
      </c>
      <c r="AG1475">
        <f>IF(J1475 = "", 999, ROUND(J1475*10, 0))</f>
        <v>999</v>
      </c>
    </row>
    <row r="1476" spans="1:33" x14ac:dyDescent="0.25">
      <c r="A1476">
        <v>276</v>
      </c>
      <c r="B1476" t="s">
        <v>121</v>
      </c>
      <c r="C1476" t="s">
        <v>120</v>
      </c>
      <c r="D1476" t="s">
        <v>17</v>
      </c>
      <c r="E1476" t="s">
        <v>119</v>
      </c>
      <c r="F1476" t="s">
        <v>118</v>
      </c>
      <c r="G1476" t="s">
        <v>11</v>
      </c>
      <c r="H1476">
        <v>4757.1400000000003</v>
      </c>
      <c r="I1476">
        <v>14.43</v>
      </c>
      <c r="J1476">
        <v>1.01</v>
      </c>
      <c r="K1476">
        <v>32.96</v>
      </c>
      <c r="M1476" s="2">
        <v>2.46E-2</v>
      </c>
      <c r="O1476">
        <v>3.06</v>
      </c>
      <c r="P1476">
        <v>0.51</v>
      </c>
      <c r="Q1476" s="2">
        <v>6.0600000000000001E-2</v>
      </c>
      <c r="R1476" s="2">
        <v>0.1138</v>
      </c>
      <c r="S1476" s="2">
        <v>-0.1474</v>
      </c>
      <c r="T1476">
        <v>1.58</v>
      </c>
      <c r="U1476" s="1">
        <v>45875.6875</v>
      </c>
      <c r="V1476">
        <v>183.95</v>
      </c>
      <c r="W1476">
        <v>36.67</v>
      </c>
      <c r="X1476">
        <v>35.33</v>
      </c>
      <c r="Y1476" s="3">
        <f>DATE(YEAR(U1476), MONTH(U1476), DAY(U1476))</f>
        <v>45875</v>
      </c>
      <c r="Z1476" t="str">
        <f>IF(TEXT(U1476, "hh:mm") = "00:00", "08:30", TEXT(U1476, "hh:mm"))</f>
        <v>16:30</v>
      </c>
      <c r="AA1476" s="3">
        <f>WORKDAY(AB1476,-1,[1]USHolidays!$B$2:$B$11)</f>
        <v>45874</v>
      </c>
      <c r="AB1476" s="3">
        <f>IF(WEEKDAY(Y1476,2)=6,Y1476-1,IF(WEEKDAY(Y1476,2)=7,Y1476-2,IF(Z1476="08:30",IF(WEEKDAY(Y1476,2)=1,Y1476-3, Y1476-1),Y1476)))</f>
        <v>45875</v>
      </c>
      <c r="AC1476" s="3">
        <f>WORKDAY(AB1476,1,[1]USHolidays!$B$2:$B$11)</f>
        <v>45876</v>
      </c>
      <c r="AD1476">
        <f>ROUND(P1476*10, 0)</f>
        <v>5</v>
      </c>
      <c r="AE1476">
        <f>ROUND(N1476*20, 0)</f>
        <v>0</v>
      </c>
      <c r="AF1476">
        <f>ROUND(O1476, 0)</f>
        <v>3</v>
      </c>
      <c r="AG1476">
        <f>IF(J1476 = "", 999, ROUND(J1476*10, 0))</f>
        <v>10</v>
      </c>
    </row>
    <row r="1477" spans="1:33" x14ac:dyDescent="0.25">
      <c r="A1477">
        <v>106</v>
      </c>
      <c r="B1477" t="s">
        <v>117</v>
      </c>
      <c r="C1477" t="s">
        <v>116</v>
      </c>
      <c r="D1477" t="s">
        <v>3</v>
      </c>
      <c r="E1477" t="s">
        <v>2</v>
      </c>
      <c r="F1477" t="s">
        <v>115</v>
      </c>
      <c r="G1477" t="s">
        <v>114</v>
      </c>
      <c r="H1477">
        <v>10030.299999999999</v>
      </c>
      <c r="I1477">
        <v>29.73</v>
      </c>
      <c r="J1477">
        <v>1.1399999999999999</v>
      </c>
      <c r="K1477">
        <v>16.8</v>
      </c>
      <c r="L1477">
        <v>1.64</v>
      </c>
      <c r="O1477">
        <v>4.38</v>
      </c>
      <c r="P1477">
        <v>0.52</v>
      </c>
      <c r="Q1477" s="2">
        <v>0.15210000000000001</v>
      </c>
      <c r="R1477" s="2">
        <v>-0.03</v>
      </c>
      <c r="S1477" s="2">
        <v>-5.7500000000000002E-2</v>
      </c>
      <c r="T1477">
        <v>1.31</v>
      </c>
      <c r="U1477" s="1">
        <v>45883.354166666664</v>
      </c>
      <c r="V1477">
        <v>2169.5700000000002</v>
      </c>
      <c r="W1477">
        <v>70.400000000000006</v>
      </c>
      <c r="X1477">
        <v>53.4</v>
      </c>
      <c r="Y1477" s="3">
        <f>DATE(YEAR(U1477), MONTH(U1477), DAY(U1477))</f>
        <v>45883</v>
      </c>
      <c r="Z1477" t="str">
        <f>IF(TEXT(U1477, "hh:mm") = "00:00", "08:30", TEXT(U1477, "hh:mm"))</f>
        <v>08:30</v>
      </c>
      <c r="AA1477" s="3">
        <f>WORKDAY(AB1477,-1,[1]USHolidays!$B$2:$B$11)</f>
        <v>45881</v>
      </c>
      <c r="AB1477" s="3">
        <f>IF(WEEKDAY(Y1477,2)=6,Y1477-1,IF(WEEKDAY(Y1477,2)=7,Y1477-2,IF(Z1477="08:30",IF(WEEKDAY(Y1477,2)=1,Y1477-3, Y1477-1),Y1477)))</f>
        <v>45882</v>
      </c>
      <c r="AC1477" s="3">
        <f>WORKDAY(AB1477,1,[1]USHolidays!$B$2:$B$11)</f>
        <v>45883</v>
      </c>
      <c r="AD1477">
        <f>ROUND(P1477*10, 0)</f>
        <v>5</v>
      </c>
      <c r="AE1477">
        <f>ROUND(N1477*20, 0)</f>
        <v>0</v>
      </c>
      <c r="AF1477">
        <f>ROUND(O1477, 0)</f>
        <v>4</v>
      </c>
      <c r="AG1477">
        <f>IF(J1477 = "", 999, ROUND(J1477*10, 0))</f>
        <v>11</v>
      </c>
    </row>
    <row r="1478" spans="1:33" x14ac:dyDescent="0.25">
      <c r="A1478">
        <v>52</v>
      </c>
      <c r="B1478" t="s">
        <v>113</v>
      </c>
      <c r="C1478" t="s">
        <v>112</v>
      </c>
      <c r="D1478" t="s">
        <v>3</v>
      </c>
      <c r="E1478" t="s">
        <v>88</v>
      </c>
      <c r="F1478" t="s">
        <v>111</v>
      </c>
      <c r="G1478" t="s">
        <v>110</v>
      </c>
      <c r="H1478">
        <v>28322.2</v>
      </c>
      <c r="K1478">
        <v>28.24</v>
      </c>
      <c r="L1478">
        <v>1.37</v>
      </c>
      <c r="O1478">
        <v>0.76</v>
      </c>
      <c r="P1478">
        <v>0.57999999999999996</v>
      </c>
      <c r="S1478" s="2">
        <v>-1.44E-2</v>
      </c>
      <c r="U1478" s="1">
        <v>45875.6875</v>
      </c>
      <c r="V1478">
        <v>3306.16</v>
      </c>
      <c r="W1478">
        <v>57.18</v>
      </c>
      <c r="X1478">
        <v>51.24</v>
      </c>
      <c r="Y1478" s="3">
        <f>DATE(YEAR(U1478), MONTH(U1478), DAY(U1478))</f>
        <v>45875</v>
      </c>
      <c r="Z1478" t="str">
        <f>IF(TEXT(U1478, "hh:mm") = "00:00", "08:30", TEXT(U1478, "hh:mm"))</f>
        <v>16:30</v>
      </c>
      <c r="AA1478" s="3">
        <f>WORKDAY(AB1478,-1,[1]USHolidays!$B$2:$B$11)</f>
        <v>45874</v>
      </c>
      <c r="AB1478" s="3">
        <f>IF(WEEKDAY(Y1478,2)=6,Y1478-1,IF(WEEKDAY(Y1478,2)=7,Y1478-2,IF(Z1478="08:30",IF(WEEKDAY(Y1478,2)=1,Y1478-3, Y1478-1),Y1478)))</f>
        <v>45875</v>
      </c>
      <c r="AC1478" s="3">
        <f>WORKDAY(AB1478,1,[1]USHolidays!$B$2:$B$11)</f>
        <v>45876</v>
      </c>
      <c r="AD1478">
        <f>ROUND(P1478*10, 0)</f>
        <v>6</v>
      </c>
      <c r="AE1478">
        <f>ROUND(N1478*20, 0)</f>
        <v>0</v>
      </c>
      <c r="AF1478">
        <f>ROUND(O1478, 0)</f>
        <v>1</v>
      </c>
      <c r="AG1478">
        <f>IF(J1478 = "", 999, ROUND(J1478*10, 0))</f>
        <v>999</v>
      </c>
    </row>
    <row r="1479" spans="1:33" x14ac:dyDescent="0.25">
      <c r="A1479">
        <v>69</v>
      </c>
      <c r="B1479" t="s">
        <v>109</v>
      </c>
      <c r="C1479" t="s">
        <v>108</v>
      </c>
      <c r="D1479" t="s">
        <v>3</v>
      </c>
      <c r="E1479" t="s">
        <v>25</v>
      </c>
      <c r="F1479" t="s">
        <v>107</v>
      </c>
      <c r="G1479" t="s">
        <v>11</v>
      </c>
      <c r="H1479">
        <v>16875.439999999999</v>
      </c>
      <c r="K1479">
        <v>3.46</v>
      </c>
      <c r="L1479">
        <v>2.62</v>
      </c>
      <c r="O1479">
        <v>3.17</v>
      </c>
      <c r="P1479">
        <v>0.57999999999999996</v>
      </c>
      <c r="Q1479" s="2">
        <v>-72.138800000000003</v>
      </c>
      <c r="R1479" s="2">
        <v>0.92830000000000001</v>
      </c>
      <c r="S1479" s="2">
        <v>1.2307999999999999</v>
      </c>
      <c r="T1479">
        <v>2.44</v>
      </c>
      <c r="U1479" s="1">
        <v>45880.6875</v>
      </c>
      <c r="V1479">
        <v>13036.51</v>
      </c>
      <c r="W1479">
        <v>53.99</v>
      </c>
      <c r="X1479">
        <v>47.07</v>
      </c>
      <c r="Y1479" s="3">
        <f>DATE(YEAR(U1479), MONTH(U1479), DAY(U1479))</f>
        <v>45880</v>
      </c>
      <c r="Z1479" t="str">
        <f>IF(TEXT(U1479, "hh:mm") = "00:00", "08:30", TEXT(U1479, "hh:mm"))</f>
        <v>16:30</v>
      </c>
      <c r="AA1479" s="3">
        <f>WORKDAY(AB1479,-1,[1]USHolidays!$B$2:$B$11)</f>
        <v>45877</v>
      </c>
      <c r="AB1479" s="3">
        <f>IF(WEEKDAY(Y1479,2)=6,Y1479-1,IF(WEEKDAY(Y1479,2)=7,Y1479-2,IF(Z1479="08:30",IF(WEEKDAY(Y1479,2)=1,Y1479-3, Y1479-1),Y1479)))</f>
        <v>45880</v>
      </c>
      <c r="AC1479" s="3">
        <f>WORKDAY(AB1479,1,[1]USHolidays!$B$2:$B$11)</f>
        <v>45881</v>
      </c>
      <c r="AD1479">
        <f>ROUND(P1479*10, 0)</f>
        <v>6</v>
      </c>
      <c r="AE1479">
        <f>ROUND(N1479*20, 0)</f>
        <v>0</v>
      </c>
      <c r="AF1479">
        <f>ROUND(O1479, 0)</f>
        <v>3</v>
      </c>
      <c r="AG1479">
        <f>IF(J1479 = "", 999, ROUND(J1479*10, 0))</f>
        <v>999</v>
      </c>
    </row>
    <row r="1480" spans="1:33" x14ac:dyDescent="0.25">
      <c r="A1480">
        <v>124</v>
      </c>
      <c r="B1480" t="s">
        <v>106</v>
      </c>
      <c r="C1480" t="s">
        <v>105</v>
      </c>
      <c r="D1480" t="s">
        <v>17</v>
      </c>
      <c r="E1480" t="s">
        <v>25</v>
      </c>
      <c r="F1480" t="s">
        <v>24</v>
      </c>
      <c r="G1480" t="s">
        <v>104</v>
      </c>
      <c r="H1480">
        <v>2626.56</v>
      </c>
      <c r="K1480">
        <v>4.08</v>
      </c>
      <c r="L1480">
        <v>1.61</v>
      </c>
      <c r="O1480">
        <v>4.83</v>
      </c>
      <c r="P1480">
        <v>0.64</v>
      </c>
      <c r="Q1480" s="2">
        <v>-0.89770000000000005</v>
      </c>
      <c r="R1480" s="2">
        <v>-0.1147</v>
      </c>
      <c r="S1480" s="2">
        <v>-0.38390000000000002</v>
      </c>
      <c r="T1480">
        <v>2.23</v>
      </c>
      <c r="U1480" s="1">
        <v>45887.354166666664</v>
      </c>
      <c r="V1480">
        <v>4331.41</v>
      </c>
      <c r="W1480">
        <v>22.26</v>
      </c>
      <c r="X1480">
        <v>13.35</v>
      </c>
      <c r="Y1480" s="3">
        <f>DATE(YEAR(U1480), MONTH(U1480), DAY(U1480))</f>
        <v>45887</v>
      </c>
      <c r="Z1480" t="str">
        <f>IF(TEXT(U1480, "hh:mm") = "00:00", "08:30", TEXT(U1480, "hh:mm"))</f>
        <v>08:30</v>
      </c>
      <c r="AA1480" s="3">
        <f>WORKDAY(AB1480,-1,[1]USHolidays!$B$2:$B$11)</f>
        <v>45883</v>
      </c>
      <c r="AB1480" s="3">
        <f>IF(WEEKDAY(Y1480,2)=6,Y1480-1,IF(WEEKDAY(Y1480,2)=7,Y1480-2,IF(Z1480="08:30",IF(WEEKDAY(Y1480,2)=1,Y1480-3, Y1480-1),Y1480)))</f>
        <v>45884</v>
      </c>
      <c r="AC1480" s="3">
        <f>WORKDAY(AB1480,1,[1]USHolidays!$B$2:$B$11)</f>
        <v>45887</v>
      </c>
      <c r="AD1480">
        <f>ROUND(P1480*10, 0)</f>
        <v>6</v>
      </c>
      <c r="AE1480">
        <f>ROUND(N1480*20, 0)</f>
        <v>0</v>
      </c>
      <c r="AF1480">
        <f>ROUND(O1480, 0)</f>
        <v>5</v>
      </c>
      <c r="AG1480">
        <f>IF(J1480 = "", 999, ROUND(J1480*10, 0))</f>
        <v>999</v>
      </c>
    </row>
    <row r="1481" spans="1:33" x14ac:dyDescent="0.25">
      <c r="A1481">
        <v>705</v>
      </c>
      <c r="B1481" t="s">
        <v>103</v>
      </c>
      <c r="C1481" t="s">
        <v>102</v>
      </c>
      <c r="D1481" t="s">
        <v>17</v>
      </c>
      <c r="E1481" t="s">
        <v>29</v>
      </c>
      <c r="F1481" t="s">
        <v>84</v>
      </c>
      <c r="G1481" t="s">
        <v>11</v>
      </c>
      <c r="H1481">
        <v>2108.1999999999998</v>
      </c>
      <c r="K1481">
        <v>13.3</v>
      </c>
      <c r="L1481">
        <v>0.89</v>
      </c>
      <c r="O1481">
        <v>5.68</v>
      </c>
      <c r="P1481">
        <v>0.69</v>
      </c>
      <c r="R1481" s="2">
        <v>-8.5000000000000006E-3</v>
      </c>
      <c r="S1481" s="2">
        <v>-0.1757</v>
      </c>
      <c r="U1481" s="1">
        <v>45883.354166666664</v>
      </c>
      <c r="V1481">
        <v>2121.2199999999998</v>
      </c>
      <c r="W1481">
        <v>14</v>
      </c>
      <c r="X1481">
        <v>10.51</v>
      </c>
      <c r="Y1481" s="3">
        <f>DATE(YEAR(U1481), MONTH(U1481), DAY(U1481))</f>
        <v>45883</v>
      </c>
      <c r="Z1481" t="str">
        <f>IF(TEXT(U1481, "hh:mm") = "00:00", "08:30", TEXT(U1481, "hh:mm"))</f>
        <v>08:30</v>
      </c>
      <c r="AA1481" s="3">
        <f>WORKDAY(AB1481,-1,[1]USHolidays!$B$2:$B$11)</f>
        <v>45881</v>
      </c>
      <c r="AB1481" s="3">
        <f>IF(WEEKDAY(Y1481,2)=6,Y1481-1,IF(WEEKDAY(Y1481,2)=7,Y1481-2,IF(Z1481="08:30",IF(WEEKDAY(Y1481,2)=1,Y1481-3, Y1481-1),Y1481)))</f>
        <v>45882</v>
      </c>
      <c r="AC1481" s="3">
        <f>WORKDAY(AB1481,1,[1]USHolidays!$B$2:$B$11)</f>
        <v>45883</v>
      </c>
      <c r="AD1481">
        <f>ROUND(P1481*10, 0)</f>
        <v>7</v>
      </c>
      <c r="AE1481">
        <f>ROUND(N1481*20, 0)</f>
        <v>0</v>
      </c>
      <c r="AF1481">
        <f>ROUND(O1481, 0)</f>
        <v>6</v>
      </c>
      <c r="AG1481">
        <f>IF(J1481 = "", 999, ROUND(J1481*10, 0))</f>
        <v>999</v>
      </c>
    </row>
    <row r="1482" spans="1:33" x14ac:dyDescent="0.25">
      <c r="A1482">
        <v>244</v>
      </c>
      <c r="B1482" t="s">
        <v>101</v>
      </c>
      <c r="C1482" t="s">
        <v>100</v>
      </c>
      <c r="D1482" t="s">
        <v>3</v>
      </c>
      <c r="E1482" t="s">
        <v>29</v>
      </c>
      <c r="F1482" t="s">
        <v>99</v>
      </c>
      <c r="G1482" t="s">
        <v>11</v>
      </c>
      <c r="H1482">
        <v>3882.11</v>
      </c>
      <c r="I1482">
        <v>23.44</v>
      </c>
      <c r="K1482">
        <v>10.09</v>
      </c>
      <c r="L1482">
        <v>1.66</v>
      </c>
      <c r="O1482">
        <v>2.4700000000000002</v>
      </c>
      <c r="P1482">
        <v>0.71</v>
      </c>
      <c r="Q1482" s="2">
        <v>5.0700000000000002E-2</v>
      </c>
      <c r="R1482" s="2">
        <v>0.32619999999999999</v>
      </c>
      <c r="S1482" s="2">
        <v>0.15759999999999999</v>
      </c>
      <c r="U1482" s="1">
        <v>45881.6875</v>
      </c>
      <c r="V1482">
        <v>490.74</v>
      </c>
      <c r="W1482">
        <v>82.67</v>
      </c>
      <c r="X1482">
        <v>76.11</v>
      </c>
      <c r="Y1482" s="3">
        <f>DATE(YEAR(U1482), MONTH(U1482), DAY(U1482))</f>
        <v>45881</v>
      </c>
      <c r="Z1482" t="str">
        <f>IF(TEXT(U1482, "hh:mm") = "00:00", "08:30", TEXT(U1482, "hh:mm"))</f>
        <v>16:30</v>
      </c>
      <c r="AA1482" s="3">
        <f>WORKDAY(AB1482,-1,[1]USHolidays!$B$2:$B$11)</f>
        <v>45880</v>
      </c>
      <c r="AB1482" s="3">
        <f>IF(WEEKDAY(Y1482,2)=6,Y1482-1,IF(WEEKDAY(Y1482,2)=7,Y1482-2,IF(Z1482="08:30",IF(WEEKDAY(Y1482,2)=1,Y1482-3, Y1482-1),Y1482)))</f>
        <v>45881</v>
      </c>
      <c r="AC1482" s="3">
        <f>WORKDAY(AB1482,1,[1]USHolidays!$B$2:$B$11)</f>
        <v>45882</v>
      </c>
      <c r="AD1482">
        <f>ROUND(P1482*10, 0)</f>
        <v>7</v>
      </c>
      <c r="AE1482">
        <f>ROUND(N1482*20, 0)</f>
        <v>0</v>
      </c>
      <c r="AF1482">
        <f>ROUND(O1482, 0)</f>
        <v>2</v>
      </c>
      <c r="AG1482">
        <f>IF(J1482 = "", 999, ROUND(J1482*10, 0))</f>
        <v>999</v>
      </c>
    </row>
    <row r="1483" spans="1:33" x14ac:dyDescent="0.25">
      <c r="A1483">
        <v>610</v>
      </c>
      <c r="B1483" t="s">
        <v>98</v>
      </c>
      <c r="C1483" t="s">
        <v>97</v>
      </c>
      <c r="D1483" t="s">
        <v>3</v>
      </c>
      <c r="E1483" t="s">
        <v>2</v>
      </c>
      <c r="F1483" t="s">
        <v>1</v>
      </c>
      <c r="G1483" t="s">
        <v>11</v>
      </c>
      <c r="H1483">
        <v>15883.85</v>
      </c>
      <c r="K1483">
        <v>5</v>
      </c>
      <c r="L1483">
        <v>6.19</v>
      </c>
      <c r="O1483">
        <v>4.5599999999999996</v>
      </c>
      <c r="P1483">
        <v>0.81</v>
      </c>
      <c r="Q1483" s="2">
        <v>-0.68059999999999998</v>
      </c>
      <c r="R1483" s="2">
        <v>-0.1772</v>
      </c>
      <c r="S1483" s="2">
        <v>-1.5800000000000002E-2</v>
      </c>
      <c r="T1483">
        <v>1.81</v>
      </c>
      <c r="U1483" s="1">
        <v>45874.6875</v>
      </c>
      <c r="V1483">
        <v>32433.32</v>
      </c>
      <c r="W1483">
        <v>13.77</v>
      </c>
      <c r="X1483">
        <v>13.09</v>
      </c>
      <c r="Y1483" s="3">
        <f>DATE(YEAR(U1483), MONTH(U1483), DAY(U1483))</f>
        <v>45874</v>
      </c>
      <c r="Z1483" t="str">
        <f>IF(TEXT(U1483, "hh:mm") = "00:00", "08:30", TEXT(U1483, "hh:mm"))</f>
        <v>16:30</v>
      </c>
      <c r="AA1483" s="3">
        <f>WORKDAY(AB1483,-1,[1]USHolidays!$B$2:$B$11)</f>
        <v>45873</v>
      </c>
      <c r="AB1483" s="3">
        <f>IF(WEEKDAY(Y1483,2)=6,Y1483-1,IF(WEEKDAY(Y1483,2)=7,Y1483-2,IF(Z1483="08:30",IF(WEEKDAY(Y1483,2)=1,Y1483-3, Y1483-1),Y1483)))</f>
        <v>45874</v>
      </c>
      <c r="AC1483" s="3">
        <f>WORKDAY(AB1483,1,[1]USHolidays!$B$2:$B$11)</f>
        <v>45875</v>
      </c>
      <c r="AD1483">
        <f>ROUND(P1483*10, 0)</f>
        <v>8</v>
      </c>
      <c r="AE1483">
        <f>ROUND(N1483*20, 0)</f>
        <v>0</v>
      </c>
      <c r="AF1483">
        <f>ROUND(O1483, 0)</f>
        <v>5</v>
      </c>
      <c r="AG1483">
        <f>IF(J1483 = "", 999, ROUND(J1483*10, 0))</f>
        <v>999</v>
      </c>
    </row>
    <row r="1484" spans="1:33" x14ac:dyDescent="0.25">
      <c r="A1484">
        <v>423</v>
      </c>
      <c r="B1484" t="s">
        <v>96</v>
      </c>
      <c r="C1484" t="s">
        <v>95</v>
      </c>
      <c r="D1484" t="s">
        <v>3</v>
      </c>
      <c r="E1484" t="s">
        <v>94</v>
      </c>
      <c r="F1484" t="s">
        <v>93</v>
      </c>
      <c r="G1484" t="s">
        <v>11</v>
      </c>
      <c r="H1484">
        <v>9214.76</v>
      </c>
      <c r="K1484">
        <v>37.76</v>
      </c>
      <c r="L1484">
        <v>0.36</v>
      </c>
      <c r="M1484" s="2">
        <v>5.2499999999999998E-2</v>
      </c>
      <c r="O1484">
        <v>3.53</v>
      </c>
      <c r="P1484">
        <v>0.9</v>
      </c>
      <c r="Q1484" s="2">
        <v>-0.11119999999999999</v>
      </c>
      <c r="R1484" s="2">
        <v>-0.1174</v>
      </c>
      <c r="S1484" s="2">
        <v>-0.31230000000000002</v>
      </c>
      <c r="T1484">
        <v>-0.18</v>
      </c>
      <c r="U1484" s="1">
        <v>45875.354166666664</v>
      </c>
      <c r="V1484">
        <v>1025.8599999999999</v>
      </c>
      <c r="W1484">
        <v>50.67</v>
      </c>
      <c r="X1484">
        <v>40.28</v>
      </c>
      <c r="Y1484" s="3">
        <f>DATE(YEAR(U1484), MONTH(U1484), DAY(U1484))</f>
        <v>45875</v>
      </c>
      <c r="Z1484" t="str">
        <f>IF(TEXT(U1484, "hh:mm") = "00:00", "08:30", TEXT(U1484, "hh:mm"))</f>
        <v>08:30</v>
      </c>
      <c r="AA1484" s="3">
        <f>WORKDAY(AB1484,-1,[1]USHolidays!$B$2:$B$11)</f>
        <v>45873</v>
      </c>
      <c r="AB1484" s="3">
        <f>IF(WEEKDAY(Y1484,2)=6,Y1484-1,IF(WEEKDAY(Y1484,2)=7,Y1484-2,IF(Z1484="08:30",IF(WEEKDAY(Y1484,2)=1,Y1484-3, Y1484-1),Y1484)))</f>
        <v>45874</v>
      </c>
      <c r="AC1484" s="3">
        <f>WORKDAY(AB1484,1,[1]USHolidays!$B$2:$B$11)</f>
        <v>45875</v>
      </c>
      <c r="AD1484">
        <f>ROUND(P1484*10, 0)</f>
        <v>9</v>
      </c>
      <c r="AE1484">
        <f>ROUND(N1484*20, 0)</f>
        <v>0</v>
      </c>
      <c r="AF1484">
        <f>ROUND(O1484, 0)</f>
        <v>4</v>
      </c>
      <c r="AG1484">
        <f>IF(J1484 = "", 999, ROUND(J1484*10, 0))</f>
        <v>999</v>
      </c>
    </row>
    <row r="1485" spans="1:33" x14ac:dyDescent="0.25">
      <c r="A1485">
        <v>135</v>
      </c>
      <c r="B1485" t="s">
        <v>92</v>
      </c>
      <c r="C1485" t="s">
        <v>91</v>
      </c>
      <c r="D1485" t="s">
        <v>3</v>
      </c>
      <c r="E1485" t="s">
        <v>8</v>
      </c>
      <c r="F1485" t="s">
        <v>7</v>
      </c>
      <c r="G1485" t="s">
        <v>11</v>
      </c>
      <c r="H1485">
        <v>11052.11</v>
      </c>
      <c r="K1485">
        <v>1.61</v>
      </c>
      <c r="L1485">
        <v>2.56</v>
      </c>
      <c r="O1485">
        <v>1.1200000000000001</v>
      </c>
      <c r="P1485">
        <v>0.93</v>
      </c>
      <c r="Q1485" s="2">
        <v>-0.52300000000000002</v>
      </c>
      <c r="S1485" s="2">
        <v>0.40360000000000001</v>
      </c>
      <c r="U1485" s="1">
        <v>45881.6875</v>
      </c>
      <c r="V1485">
        <v>1154.4100000000001</v>
      </c>
      <c r="W1485">
        <v>37.67</v>
      </c>
      <c r="X1485">
        <v>39.299999999999997</v>
      </c>
      <c r="Y1485" s="3">
        <f>DATE(YEAR(U1485), MONTH(U1485), DAY(U1485))</f>
        <v>45881</v>
      </c>
      <c r="Z1485" t="str">
        <f>IF(TEXT(U1485, "hh:mm") = "00:00", "08:30", TEXT(U1485, "hh:mm"))</f>
        <v>16:30</v>
      </c>
      <c r="AA1485" s="3">
        <f>WORKDAY(AB1485,-1,[1]USHolidays!$B$2:$B$11)</f>
        <v>45880</v>
      </c>
      <c r="AB1485" s="3">
        <f>IF(WEEKDAY(Y1485,2)=6,Y1485-1,IF(WEEKDAY(Y1485,2)=7,Y1485-2,IF(Z1485="08:30",IF(WEEKDAY(Y1485,2)=1,Y1485-3, Y1485-1),Y1485)))</f>
        <v>45881</v>
      </c>
      <c r="AC1485" s="3">
        <f>WORKDAY(AB1485,1,[1]USHolidays!$B$2:$B$11)</f>
        <v>45882</v>
      </c>
      <c r="AD1485">
        <f>ROUND(P1485*10, 0)</f>
        <v>9</v>
      </c>
      <c r="AE1485">
        <f>ROUND(N1485*20, 0)</f>
        <v>0</v>
      </c>
      <c r="AF1485">
        <f>ROUND(O1485, 0)</f>
        <v>1</v>
      </c>
      <c r="AG1485">
        <f>IF(J1485 = "", 999, ROUND(J1485*10, 0))</f>
        <v>999</v>
      </c>
    </row>
    <row r="1486" spans="1:33" x14ac:dyDescent="0.25">
      <c r="A1486">
        <v>54</v>
      </c>
      <c r="B1486" t="s">
        <v>90</v>
      </c>
      <c r="C1486" t="s">
        <v>89</v>
      </c>
      <c r="D1486" t="s">
        <v>17</v>
      </c>
      <c r="E1486" t="s">
        <v>88</v>
      </c>
      <c r="F1486" t="s">
        <v>87</v>
      </c>
      <c r="G1486" t="s">
        <v>11</v>
      </c>
      <c r="H1486">
        <v>2677.4</v>
      </c>
      <c r="K1486">
        <v>0.41</v>
      </c>
      <c r="L1486">
        <v>0.78</v>
      </c>
      <c r="O1486">
        <v>4.09</v>
      </c>
      <c r="P1486">
        <v>0.97</v>
      </c>
      <c r="R1486" s="2">
        <v>0.52669999999999995</v>
      </c>
      <c r="S1486" s="2">
        <v>0.97599999999999998</v>
      </c>
      <c r="T1486">
        <v>0.73</v>
      </c>
      <c r="U1486" s="1">
        <v>45930.354166666664</v>
      </c>
      <c r="V1486">
        <v>3414.36</v>
      </c>
      <c r="W1486">
        <v>8.31</v>
      </c>
      <c r="X1486">
        <v>6.58</v>
      </c>
      <c r="Y1486" s="3">
        <f>DATE(YEAR(U1486), MONTH(U1486), DAY(U1486))</f>
        <v>45930</v>
      </c>
      <c r="Z1486" t="str">
        <f>IF(TEXT(U1486, "hh:mm") = "00:00", "08:30", TEXT(U1486, "hh:mm"))</f>
        <v>08:30</v>
      </c>
      <c r="AA1486" s="3">
        <f>WORKDAY(AB1486,-1,[1]USHolidays!$B$2:$B$11)</f>
        <v>45926</v>
      </c>
      <c r="AB1486" s="3">
        <f>IF(WEEKDAY(Y1486,2)=6,Y1486-1,IF(WEEKDAY(Y1486,2)=7,Y1486-2,IF(Z1486="08:30",IF(WEEKDAY(Y1486,2)=1,Y1486-3, Y1486-1),Y1486)))</f>
        <v>45929</v>
      </c>
      <c r="AC1486" s="3">
        <f>WORKDAY(AB1486,1,[1]USHolidays!$B$2:$B$11)</f>
        <v>45930</v>
      </c>
      <c r="AD1486">
        <f>ROUND(P1486*10, 0)</f>
        <v>10</v>
      </c>
      <c r="AE1486">
        <f>ROUND(N1486*20, 0)</f>
        <v>0</v>
      </c>
      <c r="AF1486">
        <f>ROUND(O1486, 0)</f>
        <v>4</v>
      </c>
      <c r="AG1486">
        <f>IF(J1486 = "", 999, ROUND(J1486*10, 0))</f>
        <v>999</v>
      </c>
    </row>
    <row r="1487" spans="1:33" x14ac:dyDescent="0.25">
      <c r="A1487">
        <v>53</v>
      </c>
      <c r="B1487" t="s">
        <v>86</v>
      </c>
      <c r="C1487" t="s">
        <v>85</v>
      </c>
      <c r="D1487" t="s">
        <v>3</v>
      </c>
      <c r="E1487" t="s">
        <v>29</v>
      </c>
      <c r="F1487" t="s">
        <v>84</v>
      </c>
      <c r="G1487" t="s">
        <v>11</v>
      </c>
      <c r="H1487">
        <v>6068.62</v>
      </c>
      <c r="I1487">
        <v>116.65</v>
      </c>
      <c r="J1487">
        <v>11.67</v>
      </c>
      <c r="K1487">
        <v>18.32</v>
      </c>
      <c r="L1487">
        <v>3.03</v>
      </c>
      <c r="O1487">
        <v>3.81</v>
      </c>
      <c r="P1487">
        <v>1.01</v>
      </c>
      <c r="Q1487" s="2">
        <v>4.1000000000000003E-3</v>
      </c>
      <c r="R1487" s="2">
        <v>0.1759</v>
      </c>
      <c r="S1487" s="2">
        <v>0.18590000000000001</v>
      </c>
      <c r="U1487" s="1">
        <v>45875.354166666664</v>
      </c>
      <c r="V1487">
        <v>1950.84</v>
      </c>
      <c r="W1487">
        <v>27</v>
      </c>
      <c r="X1487">
        <v>24.94</v>
      </c>
      <c r="Y1487" s="3">
        <f>DATE(YEAR(U1487), MONTH(U1487), DAY(U1487))</f>
        <v>45875</v>
      </c>
      <c r="Z1487" t="str">
        <f>IF(TEXT(U1487, "hh:mm") = "00:00", "08:30", TEXT(U1487, "hh:mm"))</f>
        <v>08:30</v>
      </c>
      <c r="AA1487" s="3">
        <f>WORKDAY(AB1487,-1,[1]USHolidays!$B$2:$B$11)</f>
        <v>45873</v>
      </c>
      <c r="AB1487" s="3">
        <f>IF(WEEKDAY(Y1487,2)=6,Y1487-1,IF(WEEKDAY(Y1487,2)=7,Y1487-2,IF(Z1487="08:30",IF(WEEKDAY(Y1487,2)=1,Y1487-3, Y1487-1),Y1487)))</f>
        <v>45874</v>
      </c>
      <c r="AC1487" s="3">
        <f>WORKDAY(AB1487,1,[1]USHolidays!$B$2:$B$11)</f>
        <v>45875</v>
      </c>
      <c r="AD1487">
        <f>ROUND(P1487*10, 0)</f>
        <v>10</v>
      </c>
      <c r="AE1487">
        <f>ROUND(N1487*20, 0)</f>
        <v>0</v>
      </c>
      <c r="AF1487">
        <f>ROUND(O1487, 0)</f>
        <v>4</v>
      </c>
      <c r="AG1487">
        <f>IF(J1487 = "", 999, ROUND(J1487*10, 0))</f>
        <v>117</v>
      </c>
    </row>
    <row r="1488" spans="1:33" x14ac:dyDescent="0.25">
      <c r="A1488">
        <v>689</v>
      </c>
      <c r="B1488" t="s">
        <v>83</v>
      </c>
      <c r="C1488" t="s">
        <v>82</v>
      </c>
      <c r="D1488" t="s">
        <v>17</v>
      </c>
      <c r="E1488" t="s">
        <v>2</v>
      </c>
      <c r="F1488" t="s">
        <v>81</v>
      </c>
      <c r="G1488" t="s">
        <v>80</v>
      </c>
      <c r="H1488">
        <v>3427.59</v>
      </c>
      <c r="I1488">
        <v>25.64</v>
      </c>
      <c r="J1488">
        <v>1.31</v>
      </c>
      <c r="K1488">
        <v>3.76</v>
      </c>
      <c r="L1488">
        <v>0.74</v>
      </c>
      <c r="M1488" s="2">
        <v>1.6899999999999998E-2</v>
      </c>
      <c r="O1488">
        <v>3.05</v>
      </c>
      <c r="P1488">
        <v>1.1299999999999999</v>
      </c>
      <c r="Q1488" s="2">
        <v>3.9600000000000003E-2</v>
      </c>
      <c r="R1488" s="2">
        <v>5.9200000000000003E-2</v>
      </c>
      <c r="S1488" s="2">
        <v>1.8200000000000001E-2</v>
      </c>
      <c r="T1488">
        <v>0.73</v>
      </c>
      <c r="U1488" s="1">
        <v>45868.354166666664</v>
      </c>
      <c r="V1488">
        <v>1250.8399999999999</v>
      </c>
      <c r="W1488">
        <v>9</v>
      </c>
      <c r="X1488">
        <v>8.41</v>
      </c>
      <c r="Y1488" s="3">
        <f>DATE(YEAR(U1488), MONTH(U1488), DAY(U1488))</f>
        <v>45868</v>
      </c>
      <c r="Z1488" t="str">
        <f>IF(TEXT(U1488, "hh:mm") = "00:00", "08:30", TEXT(U1488, "hh:mm"))</f>
        <v>08:30</v>
      </c>
      <c r="AA1488" s="3">
        <f>WORKDAY(AB1488,-1,[1]USHolidays!$B$2:$B$11)</f>
        <v>45866</v>
      </c>
      <c r="AB1488" s="3">
        <f>IF(WEEKDAY(Y1488,2)=6,Y1488-1,IF(WEEKDAY(Y1488,2)=7,Y1488-2,IF(Z1488="08:30",IF(WEEKDAY(Y1488,2)=1,Y1488-3, Y1488-1),Y1488)))</f>
        <v>45867</v>
      </c>
      <c r="AC1488" s="3">
        <f>WORKDAY(AB1488,1,[1]USHolidays!$B$2:$B$11)</f>
        <v>45868</v>
      </c>
      <c r="AD1488">
        <f>ROUND(P1488*10, 0)</f>
        <v>11</v>
      </c>
      <c r="AE1488">
        <f>ROUND(N1488*20, 0)</f>
        <v>0</v>
      </c>
      <c r="AF1488">
        <f>ROUND(O1488, 0)</f>
        <v>3</v>
      </c>
      <c r="AG1488">
        <f>IF(J1488 = "", 999, ROUND(J1488*10, 0))</f>
        <v>13</v>
      </c>
    </row>
    <row r="1489" spans="1:33" x14ac:dyDescent="0.25">
      <c r="A1489">
        <v>72</v>
      </c>
      <c r="B1489" t="s">
        <v>83</v>
      </c>
      <c r="C1489" t="s">
        <v>82</v>
      </c>
      <c r="D1489" t="s">
        <v>17</v>
      </c>
      <c r="E1489" t="s">
        <v>2</v>
      </c>
      <c r="F1489" t="s">
        <v>81</v>
      </c>
      <c r="G1489" t="s">
        <v>80</v>
      </c>
      <c r="H1489">
        <v>3636.64</v>
      </c>
      <c r="I1489">
        <v>18.440000000000001</v>
      </c>
      <c r="J1489">
        <v>0.9</v>
      </c>
      <c r="K1489">
        <v>4.7699999999999996</v>
      </c>
      <c r="L1489">
        <v>0.77</v>
      </c>
      <c r="M1489" s="2">
        <v>1.66E-2</v>
      </c>
      <c r="O1489">
        <v>3.9</v>
      </c>
      <c r="P1489">
        <v>1.17</v>
      </c>
      <c r="Q1489" s="2">
        <v>4.9700000000000001E-2</v>
      </c>
      <c r="R1489" s="2">
        <v>2.18E-2</v>
      </c>
      <c r="S1489" s="2">
        <v>7.6300000000000007E-2</v>
      </c>
      <c r="T1489">
        <v>0.73</v>
      </c>
      <c r="U1489" s="1">
        <v>45905.354166666664</v>
      </c>
      <c r="V1489">
        <v>1198.3800000000001</v>
      </c>
      <c r="W1489">
        <v>9.44</v>
      </c>
      <c r="X1489">
        <v>8.89</v>
      </c>
      <c r="Y1489" s="3">
        <f>DATE(YEAR(U1489), MONTH(U1489), DAY(U1489))</f>
        <v>45905</v>
      </c>
      <c r="Z1489" t="str">
        <f>IF(TEXT(U1489, "hh:mm") = "00:00", "08:30", TEXT(U1489, "hh:mm"))</f>
        <v>08:30</v>
      </c>
      <c r="AA1489" s="3">
        <f>WORKDAY(AB1489,-1,[1]USHolidays!$B$2:$B$11)</f>
        <v>45903</v>
      </c>
      <c r="AB1489" s="3">
        <f>IF(WEEKDAY(Y1489,2)=6,Y1489-1,IF(WEEKDAY(Y1489,2)=7,Y1489-2,IF(Z1489="08:30",IF(WEEKDAY(Y1489,2)=1,Y1489-3, Y1489-1),Y1489)))</f>
        <v>45904</v>
      </c>
      <c r="AC1489" s="3">
        <f>WORKDAY(AB1489,1,[1]USHolidays!$B$2:$B$11)</f>
        <v>45905</v>
      </c>
      <c r="AD1489">
        <f>ROUND(P1489*10, 0)</f>
        <v>12</v>
      </c>
      <c r="AE1489">
        <f>ROUND(N1489*20, 0)</f>
        <v>0</v>
      </c>
      <c r="AF1489">
        <f>ROUND(O1489, 0)</f>
        <v>4</v>
      </c>
      <c r="AG1489">
        <f>IF(J1489 = "", 999, ROUND(J1489*10, 0))</f>
        <v>9</v>
      </c>
    </row>
    <row r="1490" spans="1:33" x14ac:dyDescent="0.25">
      <c r="A1490">
        <v>297</v>
      </c>
      <c r="B1490" t="s">
        <v>79</v>
      </c>
      <c r="C1490" t="s">
        <v>78</v>
      </c>
      <c r="D1490" t="s">
        <v>17</v>
      </c>
      <c r="E1490" t="s">
        <v>2</v>
      </c>
      <c r="F1490" t="s">
        <v>21</v>
      </c>
      <c r="G1490" t="s">
        <v>11</v>
      </c>
      <c r="H1490">
        <v>3956.67</v>
      </c>
      <c r="K1490">
        <v>2.5099999999999998</v>
      </c>
      <c r="L1490">
        <v>1.25</v>
      </c>
      <c r="O1490">
        <v>4.26</v>
      </c>
      <c r="P1490">
        <v>1.21</v>
      </c>
      <c r="Q1490" s="2">
        <v>-2.3400000000000001E-2</v>
      </c>
      <c r="R1490" s="2">
        <v>0.35630000000000001</v>
      </c>
      <c r="S1490" s="2">
        <v>-0.1099</v>
      </c>
      <c r="T1490">
        <v>0.71</v>
      </c>
      <c r="U1490" s="1">
        <v>45874.354166666664</v>
      </c>
      <c r="V1490">
        <v>1129.19</v>
      </c>
      <c r="W1490">
        <v>9.4</v>
      </c>
      <c r="X1490">
        <v>8.26</v>
      </c>
      <c r="Y1490" s="3">
        <f>DATE(YEAR(U1490), MONTH(U1490), DAY(U1490))</f>
        <v>45874</v>
      </c>
      <c r="Z1490" t="str">
        <f>IF(TEXT(U1490, "hh:mm") = "00:00", "08:30", TEXT(U1490, "hh:mm"))</f>
        <v>08:30</v>
      </c>
      <c r="AA1490" s="3">
        <f>WORKDAY(AB1490,-1,[1]USHolidays!$B$2:$B$11)</f>
        <v>45870</v>
      </c>
      <c r="AB1490" s="3">
        <f>IF(WEEKDAY(Y1490,2)=6,Y1490-1,IF(WEEKDAY(Y1490,2)=7,Y1490-2,IF(Z1490="08:30",IF(WEEKDAY(Y1490,2)=1,Y1490-3, Y1490-1),Y1490)))</f>
        <v>45873</v>
      </c>
      <c r="AC1490" s="3">
        <f>WORKDAY(AB1490,1,[1]USHolidays!$B$2:$B$11)</f>
        <v>45874</v>
      </c>
      <c r="AD1490">
        <f>ROUND(P1490*10, 0)</f>
        <v>12</v>
      </c>
      <c r="AE1490">
        <f>ROUND(N1490*20, 0)</f>
        <v>0</v>
      </c>
      <c r="AF1490">
        <f>ROUND(O1490, 0)</f>
        <v>4</v>
      </c>
      <c r="AG1490">
        <f>IF(J1490 = "", 999, ROUND(J1490*10, 0))</f>
        <v>999</v>
      </c>
    </row>
    <row r="1491" spans="1:33" x14ac:dyDescent="0.25">
      <c r="A1491">
        <v>459</v>
      </c>
      <c r="B1491" t="s">
        <v>77</v>
      </c>
      <c r="C1491" t="s">
        <v>76</v>
      </c>
      <c r="D1491" t="s">
        <v>17</v>
      </c>
      <c r="E1491" t="s">
        <v>8</v>
      </c>
      <c r="F1491" t="s">
        <v>7</v>
      </c>
      <c r="G1491" t="s">
        <v>11</v>
      </c>
      <c r="H1491">
        <v>3592.99</v>
      </c>
      <c r="K1491">
        <v>5.0999999999999996</v>
      </c>
      <c r="L1491">
        <v>6.06</v>
      </c>
      <c r="O1491">
        <v>12.78</v>
      </c>
      <c r="P1491">
        <v>1.25</v>
      </c>
      <c r="Q1491" s="2">
        <v>-0.13650000000000001</v>
      </c>
      <c r="R1491" s="2">
        <v>0.62360000000000004</v>
      </c>
      <c r="S1491" s="2">
        <v>0.72960000000000003</v>
      </c>
      <c r="T1491">
        <v>0.89</v>
      </c>
      <c r="U1491" s="1">
        <v>45875.6875</v>
      </c>
      <c r="V1491">
        <v>518.91</v>
      </c>
      <c r="W1491">
        <v>78.27</v>
      </c>
      <c r="X1491">
        <v>71.52</v>
      </c>
      <c r="Y1491" s="3">
        <f>DATE(YEAR(U1491), MONTH(U1491), DAY(U1491))</f>
        <v>45875</v>
      </c>
      <c r="Z1491" t="str">
        <f>IF(TEXT(U1491, "hh:mm") = "00:00", "08:30", TEXT(U1491, "hh:mm"))</f>
        <v>16:30</v>
      </c>
      <c r="AA1491" s="3">
        <f>WORKDAY(AB1491,-1,[1]USHolidays!$B$2:$B$11)</f>
        <v>45874</v>
      </c>
      <c r="AB1491" s="3">
        <f>IF(WEEKDAY(Y1491,2)=6,Y1491-1,IF(WEEKDAY(Y1491,2)=7,Y1491-2,IF(Z1491="08:30",IF(WEEKDAY(Y1491,2)=1,Y1491-3, Y1491-1),Y1491)))</f>
        <v>45875</v>
      </c>
      <c r="AC1491" s="3">
        <f>WORKDAY(AB1491,1,[1]USHolidays!$B$2:$B$11)</f>
        <v>45876</v>
      </c>
      <c r="AD1491">
        <f>ROUND(P1491*10, 0)</f>
        <v>13</v>
      </c>
      <c r="AE1491">
        <f>ROUND(N1491*20, 0)</f>
        <v>0</v>
      </c>
      <c r="AF1491">
        <f>ROUND(O1491, 0)</f>
        <v>13</v>
      </c>
      <c r="AG1491">
        <f>IF(J1491 = "", 999, ROUND(J1491*10, 0))</f>
        <v>999</v>
      </c>
    </row>
    <row r="1492" spans="1:33" x14ac:dyDescent="0.25">
      <c r="A1492">
        <v>408</v>
      </c>
      <c r="B1492" t="s">
        <v>75</v>
      </c>
      <c r="C1492" t="s">
        <v>74</v>
      </c>
      <c r="D1492" t="s">
        <v>3</v>
      </c>
      <c r="E1492" t="s">
        <v>16</v>
      </c>
      <c r="F1492" t="s">
        <v>15</v>
      </c>
      <c r="G1492" t="s">
        <v>11</v>
      </c>
      <c r="H1492">
        <v>4140.6099999999997</v>
      </c>
      <c r="I1492">
        <v>140.24</v>
      </c>
      <c r="J1492">
        <v>2.5</v>
      </c>
      <c r="K1492">
        <v>10.59</v>
      </c>
      <c r="L1492">
        <v>0.27</v>
      </c>
      <c r="M1492" s="2">
        <v>7.9000000000000008E-3</v>
      </c>
      <c r="O1492">
        <v>7.81</v>
      </c>
      <c r="P1492">
        <v>1.39</v>
      </c>
      <c r="Q1492" s="2">
        <v>0.1186</v>
      </c>
      <c r="R1492" s="2">
        <v>-0.30719999999999997</v>
      </c>
      <c r="S1492" s="2">
        <v>-0.16270000000000001</v>
      </c>
      <c r="T1492">
        <v>0.4</v>
      </c>
      <c r="U1492" s="1">
        <v>45875.6875</v>
      </c>
      <c r="V1492">
        <v>599.29</v>
      </c>
      <c r="W1492">
        <v>79.5</v>
      </c>
      <c r="X1492">
        <v>54.09</v>
      </c>
      <c r="Y1492" s="3">
        <f>DATE(YEAR(U1492), MONTH(U1492), DAY(U1492))</f>
        <v>45875</v>
      </c>
      <c r="Z1492" t="str">
        <f>IF(TEXT(U1492, "hh:mm") = "00:00", "08:30", TEXT(U1492, "hh:mm"))</f>
        <v>16:30</v>
      </c>
      <c r="AA1492" s="3">
        <f>WORKDAY(AB1492,-1,[1]USHolidays!$B$2:$B$11)</f>
        <v>45874</v>
      </c>
      <c r="AB1492" s="3">
        <f>IF(WEEKDAY(Y1492,2)=6,Y1492-1,IF(WEEKDAY(Y1492,2)=7,Y1492-2,IF(Z1492="08:30",IF(WEEKDAY(Y1492,2)=1,Y1492-3, Y1492-1),Y1492)))</f>
        <v>45875</v>
      </c>
      <c r="AC1492" s="3">
        <f>WORKDAY(AB1492,1,[1]USHolidays!$B$2:$B$11)</f>
        <v>45876</v>
      </c>
      <c r="AD1492">
        <f>ROUND(P1492*10, 0)</f>
        <v>14</v>
      </c>
      <c r="AE1492">
        <f>ROUND(N1492*20, 0)</f>
        <v>0</v>
      </c>
      <c r="AF1492">
        <f>ROUND(O1492, 0)</f>
        <v>8</v>
      </c>
      <c r="AG1492">
        <f>IF(J1492 = "", 999, ROUND(J1492*10, 0))</f>
        <v>25</v>
      </c>
    </row>
    <row r="1493" spans="1:33" x14ac:dyDescent="0.25">
      <c r="A1493">
        <v>316</v>
      </c>
      <c r="B1493" t="s">
        <v>73</v>
      </c>
      <c r="C1493" t="s">
        <v>72</v>
      </c>
      <c r="D1493" t="s">
        <v>17</v>
      </c>
      <c r="E1493" t="s">
        <v>25</v>
      </c>
      <c r="F1493" t="s">
        <v>24</v>
      </c>
      <c r="G1493" t="s">
        <v>11</v>
      </c>
      <c r="H1493">
        <v>3031.33</v>
      </c>
      <c r="K1493">
        <v>0.97</v>
      </c>
      <c r="L1493">
        <v>0.63</v>
      </c>
      <c r="O1493">
        <v>5.07</v>
      </c>
      <c r="P1493">
        <v>1.53</v>
      </c>
      <c r="Q1493" s="2">
        <v>-0.14419999999999999</v>
      </c>
      <c r="R1493" s="2">
        <v>-0.33429999999999999</v>
      </c>
      <c r="S1493" s="2">
        <v>-0.1149</v>
      </c>
      <c r="T1493">
        <v>0.26</v>
      </c>
      <c r="U1493" s="1">
        <v>45876.6875</v>
      </c>
      <c r="V1493">
        <v>1934.95</v>
      </c>
      <c r="W1493">
        <v>22.75</v>
      </c>
      <c r="X1493">
        <v>15.79</v>
      </c>
      <c r="Y1493" s="3">
        <f>DATE(YEAR(U1493), MONTH(U1493), DAY(U1493))</f>
        <v>45876</v>
      </c>
      <c r="Z1493" t="str">
        <f>IF(TEXT(U1493, "hh:mm") = "00:00", "08:30", TEXT(U1493, "hh:mm"))</f>
        <v>16:30</v>
      </c>
      <c r="AA1493" s="3">
        <f>WORKDAY(AB1493,-1,[1]USHolidays!$B$2:$B$11)</f>
        <v>45875</v>
      </c>
      <c r="AB1493" s="3">
        <f>IF(WEEKDAY(Y1493,2)=6,Y1493-1,IF(WEEKDAY(Y1493,2)=7,Y1493-2,IF(Z1493="08:30",IF(WEEKDAY(Y1493,2)=1,Y1493-3, Y1493-1),Y1493)))</f>
        <v>45876</v>
      </c>
      <c r="AC1493" s="3">
        <f>WORKDAY(AB1493,1,[1]USHolidays!$B$2:$B$11)</f>
        <v>45877</v>
      </c>
      <c r="AD1493">
        <f>ROUND(P1493*10, 0)</f>
        <v>15</v>
      </c>
      <c r="AE1493">
        <f>ROUND(N1493*20, 0)</f>
        <v>0</v>
      </c>
      <c r="AF1493">
        <f>ROUND(O1493, 0)</f>
        <v>5</v>
      </c>
      <c r="AG1493">
        <f>IF(J1493 = "", 999, ROUND(J1493*10, 0))</f>
        <v>999</v>
      </c>
    </row>
    <row r="1494" spans="1:33" x14ac:dyDescent="0.25">
      <c r="A1494">
        <v>335</v>
      </c>
      <c r="B1494" t="s">
        <v>71</v>
      </c>
      <c r="C1494" t="s">
        <v>70</v>
      </c>
      <c r="D1494" t="s">
        <v>17</v>
      </c>
      <c r="E1494" t="s">
        <v>47</v>
      </c>
      <c r="F1494" t="s">
        <v>69</v>
      </c>
      <c r="G1494" t="s">
        <v>11</v>
      </c>
      <c r="H1494">
        <v>10073.69</v>
      </c>
      <c r="I1494">
        <v>55.78</v>
      </c>
      <c r="J1494">
        <v>2.1800000000000002</v>
      </c>
      <c r="K1494">
        <v>2.4900000000000002</v>
      </c>
      <c r="L1494">
        <v>5.0599999999999996</v>
      </c>
      <c r="O1494">
        <v>1.66</v>
      </c>
      <c r="P1494">
        <v>1.86</v>
      </c>
      <c r="Q1494" s="2">
        <v>9.6199999999999994E-2</v>
      </c>
      <c r="R1494" s="2">
        <v>-0.16719999999999999</v>
      </c>
      <c r="S1494" s="2">
        <v>0.84330000000000005</v>
      </c>
      <c r="T1494">
        <v>2.1800000000000002</v>
      </c>
      <c r="U1494" s="1">
        <v>45873.6875</v>
      </c>
      <c r="V1494">
        <v>38921.75</v>
      </c>
      <c r="W1494">
        <v>50.66</v>
      </c>
      <c r="X1494">
        <v>44.57</v>
      </c>
      <c r="Y1494" s="3">
        <f>DATE(YEAR(U1494), MONTH(U1494), DAY(U1494))</f>
        <v>45873</v>
      </c>
      <c r="Z1494" t="str">
        <f>IF(TEXT(U1494, "hh:mm") = "00:00", "08:30", TEXT(U1494, "hh:mm"))</f>
        <v>16:30</v>
      </c>
      <c r="AA1494" s="3">
        <f>WORKDAY(AB1494,-1,[1]USHolidays!$B$2:$B$11)</f>
        <v>45870</v>
      </c>
      <c r="AB1494" s="3">
        <f>IF(WEEKDAY(Y1494,2)=6,Y1494-1,IF(WEEKDAY(Y1494,2)=7,Y1494-2,IF(Z1494="08:30",IF(WEEKDAY(Y1494,2)=1,Y1494-3, Y1494-1),Y1494)))</f>
        <v>45873</v>
      </c>
      <c r="AC1494" s="3">
        <f>WORKDAY(AB1494,1,[1]USHolidays!$B$2:$B$11)</f>
        <v>45874</v>
      </c>
      <c r="AD1494">
        <f>ROUND(P1494*10, 0)</f>
        <v>19</v>
      </c>
      <c r="AE1494">
        <f>ROUND(N1494*20, 0)</f>
        <v>0</v>
      </c>
      <c r="AF1494">
        <f>ROUND(O1494, 0)</f>
        <v>2</v>
      </c>
      <c r="AG1494">
        <f>IF(J1494 = "", 999, ROUND(J1494*10, 0))</f>
        <v>22</v>
      </c>
    </row>
    <row r="1495" spans="1:33" x14ac:dyDescent="0.25">
      <c r="A1495">
        <v>662</v>
      </c>
      <c r="B1495" t="s">
        <v>68</v>
      </c>
      <c r="C1495" t="s">
        <v>67</v>
      </c>
      <c r="D1495" t="s">
        <v>17</v>
      </c>
      <c r="E1495" t="s">
        <v>16</v>
      </c>
      <c r="F1495" t="s">
        <v>66</v>
      </c>
      <c r="G1495" t="s">
        <v>11</v>
      </c>
      <c r="H1495">
        <v>2864.82</v>
      </c>
      <c r="K1495">
        <v>4.4800000000000004</v>
      </c>
      <c r="L1495">
        <v>2.84</v>
      </c>
      <c r="O1495">
        <v>4.3899999999999997</v>
      </c>
      <c r="P1495">
        <v>1.96</v>
      </c>
      <c r="R1495" s="2">
        <v>-0.1084</v>
      </c>
      <c r="S1495" s="2">
        <v>0.25719999999999998</v>
      </c>
      <c r="T1495">
        <v>0.62</v>
      </c>
      <c r="U1495" s="1">
        <v>45881.354166666664</v>
      </c>
      <c r="V1495">
        <v>2810.15</v>
      </c>
      <c r="W1495">
        <v>41</v>
      </c>
      <c r="X1495">
        <v>28.79</v>
      </c>
      <c r="Y1495" s="3">
        <f>DATE(YEAR(U1495), MONTH(U1495), DAY(U1495))</f>
        <v>45881</v>
      </c>
      <c r="Z1495" t="str">
        <f>IF(TEXT(U1495, "hh:mm") = "00:00", "08:30", TEXT(U1495, "hh:mm"))</f>
        <v>08:30</v>
      </c>
      <c r="AA1495" s="3">
        <f>WORKDAY(AB1495,-1,[1]USHolidays!$B$2:$B$11)</f>
        <v>45877</v>
      </c>
      <c r="AB1495" s="3">
        <f>IF(WEEKDAY(Y1495,2)=6,Y1495-1,IF(WEEKDAY(Y1495,2)=7,Y1495-2,IF(Z1495="08:30",IF(WEEKDAY(Y1495,2)=1,Y1495-3, Y1495-1),Y1495)))</f>
        <v>45880</v>
      </c>
      <c r="AC1495" s="3">
        <f>WORKDAY(AB1495,1,[1]USHolidays!$B$2:$B$11)</f>
        <v>45881</v>
      </c>
      <c r="AD1495">
        <f>ROUND(P1495*10, 0)</f>
        <v>20</v>
      </c>
      <c r="AE1495">
        <f>ROUND(N1495*20, 0)</f>
        <v>0</v>
      </c>
      <c r="AF1495">
        <f>ROUND(O1495, 0)</f>
        <v>4</v>
      </c>
      <c r="AG1495">
        <f>IF(J1495 = "", 999, ROUND(J1495*10, 0))</f>
        <v>999</v>
      </c>
    </row>
    <row r="1496" spans="1:33" x14ac:dyDescent="0.25">
      <c r="A1496">
        <v>49</v>
      </c>
      <c r="B1496" t="s">
        <v>65</v>
      </c>
      <c r="C1496" t="s">
        <v>64</v>
      </c>
      <c r="D1496" t="s">
        <v>17</v>
      </c>
      <c r="E1496" t="s">
        <v>25</v>
      </c>
      <c r="F1496" t="s">
        <v>63</v>
      </c>
      <c r="G1496" t="s">
        <v>11</v>
      </c>
      <c r="H1496">
        <v>2756.89</v>
      </c>
      <c r="K1496">
        <v>2.0299999999999998</v>
      </c>
      <c r="L1496">
        <v>1.1299999999999999</v>
      </c>
      <c r="O1496">
        <v>1.33</v>
      </c>
      <c r="P1496">
        <v>2</v>
      </c>
      <c r="Q1496" s="2">
        <v>-1.1053999999999999</v>
      </c>
      <c r="R1496" s="2">
        <v>1.698</v>
      </c>
      <c r="S1496" s="2">
        <v>0.60329999999999995</v>
      </c>
      <c r="T1496">
        <v>5.96</v>
      </c>
      <c r="U1496" s="1">
        <v>45868.6875</v>
      </c>
      <c r="V1496">
        <v>49649.73</v>
      </c>
      <c r="W1496">
        <v>15.33</v>
      </c>
      <c r="X1496">
        <v>12.25</v>
      </c>
      <c r="Y1496" s="3">
        <f>DATE(YEAR(U1496), MONTH(U1496), DAY(U1496))</f>
        <v>45868</v>
      </c>
      <c r="Z1496" t="str">
        <f>IF(TEXT(U1496, "hh:mm") = "00:00", "08:30", TEXT(U1496, "hh:mm"))</f>
        <v>16:30</v>
      </c>
      <c r="AA1496" s="3">
        <f>WORKDAY(AB1496,-1,[1]USHolidays!$B$2:$B$11)</f>
        <v>45867</v>
      </c>
      <c r="AB1496" s="3">
        <f>IF(WEEKDAY(Y1496,2)=6,Y1496-1,IF(WEEKDAY(Y1496,2)=7,Y1496-2,IF(Z1496="08:30",IF(WEEKDAY(Y1496,2)=1,Y1496-3, Y1496-1),Y1496)))</f>
        <v>45868</v>
      </c>
      <c r="AC1496" s="3">
        <f>WORKDAY(AB1496,1,[1]USHolidays!$B$2:$B$11)</f>
        <v>45869</v>
      </c>
      <c r="AD1496">
        <f>ROUND(P1496*10, 0)</f>
        <v>20</v>
      </c>
      <c r="AE1496">
        <f>ROUND(N1496*20, 0)</f>
        <v>0</v>
      </c>
      <c r="AF1496">
        <f>ROUND(O1496, 0)</f>
        <v>1</v>
      </c>
      <c r="AG1496">
        <f>IF(J1496 = "", 999, ROUND(J1496*10, 0))</f>
        <v>999</v>
      </c>
    </row>
    <row r="1497" spans="1:33" x14ac:dyDescent="0.25">
      <c r="A1497">
        <v>663</v>
      </c>
      <c r="B1497" t="s">
        <v>62</v>
      </c>
      <c r="C1497" t="s">
        <v>61</v>
      </c>
      <c r="D1497" t="s">
        <v>60</v>
      </c>
      <c r="E1497" t="s">
        <v>8</v>
      </c>
      <c r="F1497" t="s">
        <v>59</v>
      </c>
      <c r="G1497" t="s">
        <v>11</v>
      </c>
      <c r="H1497">
        <v>12752.67</v>
      </c>
      <c r="I1497">
        <v>33.880000000000003</v>
      </c>
      <c r="J1497">
        <v>45.17</v>
      </c>
      <c r="K1497">
        <v>21.02</v>
      </c>
      <c r="L1497">
        <v>2.84</v>
      </c>
      <c r="O1497">
        <v>3.84</v>
      </c>
      <c r="P1497">
        <v>2.14</v>
      </c>
      <c r="Q1497" s="2">
        <v>4.5100000000000001E-2</v>
      </c>
      <c r="R1497" s="2">
        <v>1.2200000000000001E-2</v>
      </c>
      <c r="S1497" s="2">
        <v>0.1134</v>
      </c>
      <c r="T1497">
        <v>0.65</v>
      </c>
      <c r="U1497" s="1">
        <v>45876.6875</v>
      </c>
      <c r="V1497">
        <v>982.27</v>
      </c>
      <c r="W1497">
        <v>86.5</v>
      </c>
      <c r="X1497">
        <v>73.55</v>
      </c>
      <c r="Y1497" s="3">
        <f>DATE(YEAR(U1497), MONTH(U1497), DAY(U1497))</f>
        <v>45876</v>
      </c>
      <c r="Z1497" t="str">
        <f>IF(TEXT(U1497, "hh:mm") = "00:00", "08:30", TEXT(U1497, "hh:mm"))</f>
        <v>16:30</v>
      </c>
      <c r="AA1497" s="3">
        <f>WORKDAY(AB1497,-1,[1]USHolidays!$B$2:$B$11)</f>
        <v>45875</v>
      </c>
      <c r="AB1497" s="3">
        <f>IF(WEEKDAY(Y1497,2)=6,Y1497-1,IF(WEEKDAY(Y1497,2)=7,Y1497-2,IF(Z1497="08:30",IF(WEEKDAY(Y1497,2)=1,Y1497-3, Y1497-1),Y1497)))</f>
        <v>45876</v>
      </c>
      <c r="AC1497" s="3">
        <f>WORKDAY(AB1497,1,[1]USHolidays!$B$2:$B$11)</f>
        <v>45877</v>
      </c>
      <c r="AD1497">
        <f>ROUND(P1497*10, 0)</f>
        <v>21</v>
      </c>
      <c r="AE1497">
        <f>ROUND(N1497*20, 0)</f>
        <v>0</v>
      </c>
      <c r="AF1497">
        <f>ROUND(O1497, 0)</f>
        <v>4</v>
      </c>
      <c r="AG1497">
        <f>IF(J1497 = "", 999, ROUND(J1497*10, 0))</f>
        <v>452</v>
      </c>
    </row>
    <row r="1498" spans="1:33" x14ac:dyDescent="0.25">
      <c r="A1498">
        <v>661</v>
      </c>
      <c r="B1498" t="s">
        <v>58</v>
      </c>
      <c r="C1498" t="s">
        <v>57</v>
      </c>
      <c r="D1498" t="s">
        <v>3</v>
      </c>
      <c r="E1498" t="s">
        <v>16</v>
      </c>
      <c r="F1498" t="s">
        <v>35</v>
      </c>
      <c r="G1498" t="s">
        <v>56</v>
      </c>
      <c r="H1498">
        <v>5730.21</v>
      </c>
      <c r="I1498">
        <v>24.93</v>
      </c>
      <c r="J1498">
        <v>8.9700000000000006</v>
      </c>
      <c r="K1498">
        <v>9.2799999999999994</v>
      </c>
      <c r="L1498">
        <v>1.59</v>
      </c>
      <c r="M1498" s="2">
        <v>7.2700000000000001E-2</v>
      </c>
      <c r="O1498">
        <v>5.16</v>
      </c>
      <c r="P1498">
        <v>2.19</v>
      </c>
      <c r="Q1498" s="2">
        <v>0.1431</v>
      </c>
      <c r="R1498" s="2">
        <v>6.0900000000000003E-2</v>
      </c>
      <c r="S1498" s="2">
        <v>0.1676</v>
      </c>
      <c r="U1498" s="1">
        <v>45875.6875</v>
      </c>
      <c r="V1498">
        <v>774.63</v>
      </c>
      <c r="W1498">
        <v>26.83</v>
      </c>
      <c r="X1498">
        <v>27.52</v>
      </c>
      <c r="Y1498" s="3">
        <f>DATE(YEAR(U1498), MONTH(U1498), DAY(U1498))</f>
        <v>45875</v>
      </c>
      <c r="Z1498" t="str">
        <f>IF(TEXT(U1498, "hh:mm") = "00:00", "08:30", TEXT(U1498, "hh:mm"))</f>
        <v>16:30</v>
      </c>
      <c r="AA1498" s="3">
        <f>WORKDAY(AB1498,-1,[1]USHolidays!$B$2:$B$11)</f>
        <v>45874</v>
      </c>
      <c r="AB1498" s="3">
        <f>IF(WEEKDAY(Y1498,2)=6,Y1498-1,IF(WEEKDAY(Y1498,2)=7,Y1498-2,IF(Z1498="08:30",IF(WEEKDAY(Y1498,2)=1,Y1498-3, Y1498-1),Y1498)))</f>
        <v>45875</v>
      </c>
      <c r="AC1498" s="3">
        <f>WORKDAY(AB1498,1,[1]USHolidays!$B$2:$B$11)</f>
        <v>45876</v>
      </c>
      <c r="AD1498">
        <f>ROUND(P1498*10, 0)</f>
        <v>22</v>
      </c>
      <c r="AE1498">
        <f>ROUND(N1498*20, 0)</f>
        <v>0</v>
      </c>
      <c r="AF1498">
        <f>ROUND(O1498, 0)</f>
        <v>5</v>
      </c>
      <c r="AG1498">
        <f>IF(J1498 = "", 999, ROUND(J1498*10, 0))</f>
        <v>90</v>
      </c>
    </row>
    <row r="1499" spans="1:33" x14ac:dyDescent="0.25">
      <c r="A1499">
        <v>148</v>
      </c>
      <c r="B1499" t="s">
        <v>55</v>
      </c>
      <c r="C1499" t="s">
        <v>54</v>
      </c>
      <c r="D1499" t="s">
        <v>17</v>
      </c>
      <c r="E1499" t="s">
        <v>8</v>
      </c>
      <c r="F1499" t="s">
        <v>7</v>
      </c>
      <c r="G1499" t="s">
        <v>11</v>
      </c>
      <c r="H1499">
        <v>2224.0100000000002</v>
      </c>
      <c r="K1499">
        <v>1.1399999999999999</v>
      </c>
      <c r="L1499">
        <v>3.97</v>
      </c>
      <c r="O1499">
        <v>2.83</v>
      </c>
      <c r="P1499">
        <v>2.2400000000000002</v>
      </c>
      <c r="R1499" s="2">
        <v>3.8763000000000001</v>
      </c>
      <c r="S1499" s="2">
        <v>3.0045999999999999</v>
      </c>
      <c r="T1499">
        <v>0.7</v>
      </c>
      <c r="U1499" s="1">
        <v>45883.6875</v>
      </c>
      <c r="V1499">
        <v>1092.1099999999999</v>
      </c>
      <c r="W1499">
        <v>69.430000000000007</v>
      </c>
      <c r="X1499">
        <v>52.42</v>
      </c>
      <c r="Y1499" s="3">
        <f>DATE(YEAR(U1499), MONTH(U1499), DAY(U1499))</f>
        <v>45883</v>
      </c>
      <c r="Z1499" t="str">
        <f>IF(TEXT(U1499, "hh:mm") = "00:00", "08:30", TEXT(U1499, "hh:mm"))</f>
        <v>16:30</v>
      </c>
      <c r="AA1499" s="3">
        <f>WORKDAY(AB1499,-1,[1]USHolidays!$B$2:$B$11)</f>
        <v>45882</v>
      </c>
      <c r="AB1499" s="3">
        <f>IF(WEEKDAY(Y1499,2)=6,Y1499-1,IF(WEEKDAY(Y1499,2)=7,Y1499-2,IF(Z1499="08:30",IF(WEEKDAY(Y1499,2)=1,Y1499-3, Y1499-1),Y1499)))</f>
        <v>45883</v>
      </c>
      <c r="AC1499" s="3">
        <f>WORKDAY(AB1499,1,[1]USHolidays!$B$2:$B$11)</f>
        <v>45884</v>
      </c>
      <c r="AD1499">
        <f>ROUND(P1499*10, 0)</f>
        <v>22</v>
      </c>
      <c r="AE1499">
        <f>ROUND(N1499*20, 0)</f>
        <v>0</v>
      </c>
      <c r="AF1499">
        <f>ROUND(O1499, 0)</f>
        <v>3</v>
      </c>
      <c r="AG1499">
        <f>IF(J1499 = "", 999, ROUND(J1499*10, 0))</f>
        <v>999</v>
      </c>
    </row>
    <row r="1500" spans="1:33" x14ac:dyDescent="0.25">
      <c r="A1500">
        <v>709</v>
      </c>
      <c r="B1500" t="s">
        <v>53</v>
      </c>
      <c r="C1500" t="s">
        <v>52</v>
      </c>
      <c r="D1500" t="s">
        <v>3</v>
      </c>
      <c r="E1500" t="s">
        <v>51</v>
      </c>
      <c r="F1500" t="s">
        <v>50</v>
      </c>
      <c r="G1500" t="s">
        <v>11</v>
      </c>
      <c r="H1500">
        <v>16269</v>
      </c>
      <c r="I1500">
        <v>101.68</v>
      </c>
      <c r="J1500">
        <v>12.08</v>
      </c>
      <c r="K1500">
        <v>27.29</v>
      </c>
      <c r="L1500">
        <v>2.95</v>
      </c>
      <c r="O1500">
        <v>2.21</v>
      </c>
      <c r="P1500">
        <v>2.46</v>
      </c>
      <c r="Q1500" s="2">
        <v>5.0900000000000001E-2</v>
      </c>
      <c r="R1500" s="2">
        <v>0.49230000000000002</v>
      </c>
      <c r="S1500" s="2">
        <v>0.76759999999999995</v>
      </c>
      <c r="T1500">
        <v>1.63</v>
      </c>
      <c r="U1500" s="1">
        <v>45876.354166666664</v>
      </c>
      <c r="V1500">
        <v>1134.07</v>
      </c>
      <c r="W1500">
        <v>404.38</v>
      </c>
      <c r="X1500">
        <v>356.11</v>
      </c>
      <c r="Y1500" s="3">
        <f>DATE(YEAR(U1500), MONTH(U1500), DAY(U1500))</f>
        <v>45876</v>
      </c>
      <c r="Z1500" t="str">
        <f>IF(TEXT(U1500, "hh:mm") = "00:00", "08:30", TEXT(U1500, "hh:mm"))</f>
        <v>08:30</v>
      </c>
      <c r="AA1500" s="3">
        <f>WORKDAY(AB1500,-1,[1]USHolidays!$B$2:$B$11)</f>
        <v>45874</v>
      </c>
      <c r="AB1500" s="3">
        <f>IF(WEEKDAY(Y1500,2)=6,Y1500-1,IF(WEEKDAY(Y1500,2)=7,Y1500-2,IF(Z1500="08:30",IF(WEEKDAY(Y1500,2)=1,Y1500-3, Y1500-1),Y1500)))</f>
        <v>45875</v>
      </c>
      <c r="AC1500" s="3">
        <f>WORKDAY(AB1500,1,[1]USHolidays!$B$2:$B$11)</f>
        <v>45876</v>
      </c>
      <c r="AD1500">
        <f>ROUND(P1500*10, 0)</f>
        <v>25</v>
      </c>
      <c r="AE1500">
        <f>ROUND(N1500*20, 0)</f>
        <v>0</v>
      </c>
      <c r="AF1500">
        <f>ROUND(O1500, 0)</f>
        <v>2</v>
      </c>
      <c r="AG1500">
        <f>IF(J1500 = "", 999, ROUND(J1500*10, 0))</f>
        <v>121</v>
      </c>
    </row>
    <row r="1501" spans="1:33" x14ac:dyDescent="0.25">
      <c r="A1501">
        <v>380</v>
      </c>
      <c r="B1501" t="s">
        <v>49</v>
      </c>
      <c r="C1501" t="s">
        <v>48</v>
      </c>
      <c r="D1501" t="s">
        <v>3</v>
      </c>
      <c r="E1501" t="s">
        <v>47</v>
      </c>
      <c r="F1501" t="s">
        <v>46</v>
      </c>
      <c r="G1501" t="s">
        <v>45</v>
      </c>
      <c r="H1501">
        <v>16216.43</v>
      </c>
      <c r="I1501">
        <v>11.92</v>
      </c>
      <c r="J1501">
        <v>1.42</v>
      </c>
      <c r="K1501">
        <v>7.59</v>
      </c>
      <c r="L1501">
        <v>2.81</v>
      </c>
      <c r="M1501" s="2">
        <v>7.1400000000000005E-2</v>
      </c>
      <c r="O1501">
        <v>6.39</v>
      </c>
      <c r="P1501">
        <v>2.5299999999999998</v>
      </c>
      <c r="Q1501" s="2">
        <v>4.41E-2</v>
      </c>
      <c r="R1501" s="2">
        <v>1.7899999999999999E-2</v>
      </c>
      <c r="S1501" s="2">
        <v>0.29380000000000001</v>
      </c>
      <c r="T1501">
        <v>0.73</v>
      </c>
      <c r="U1501" s="1">
        <v>45882.6875</v>
      </c>
      <c r="V1501">
        <v>2955.75</v>
      </c>
      <c r="W1501">
        <v>20.45</v>
      </c>
      <c r="X1501">
        <v>15.37</v>
      </c>
      <c r="Y1501" s="3">
        <f>DATE(YEAR(U1501), MONTH(U1501), DAY(U1501))</f>
        <v>45882</v>
      </c>
      <c r="Z1501" t="str">
        <f>IF(TEXT(U1501, "hh:mm") = "00:00", "08:30", TEXT(U1501, "hh:mm"))</f>
        <v>16:30</v>
      </c>
      <c r="AA1501" s="3">
        <f>WORKDAY(AB1501,-1,[1]USHolidays!$B$2:$B$11)</f>
        <v>45881</v>
      </c>
      <c r="AB1501" s="3">
        <f>IF(WEEKDAY(Y1501,2)=6,Y1501-1,IF(WEEKDAY(Y1501,2)=7,Y1501-2,IF(Z1501="08:30",IF(WEEKDAY(Y1501,2)=1,Y1501-3, Y1501-1),Y1501)))</f>
        <v>45882</v>
      </c>
      <c r="AC1501" s="3">
        <f>WORKDAY(AB1501,1,[1]USHolidays!$B$2:$B$11)</f>
        <v>45883</v>
      </c>
      <c r="AD1501">
        <f>ROUND(P1501*10, 0)</f>
        <v>25</v>
      </c>
      <c r="AE1501">
        <f>ROUND(N1501*20, 0)</f>
        <v>0</v>
      </c>
      <c r="AF1501">
        <f>ROUND(O1501, 0)</f>
        <v>6</v>
      </c>
      <c r="AG1501">
        <f>IF(J1501 = "", 999, ROUND(J1501*10, 0))</f>
        <v>14</v>
      </c>
    </row>
    <row r="1502" spans="1:33" x14ac:dyDescent="0.25">
      <c r="A1502">
        <v>50</v>
      </c>
      <c r="B1502" t="s">
        <v>44</v>
      </c>
      <c r="C1502" t="s">
        <v>43</v>
      </c>
      <c r="D1502" t="s">
        <v>3</v>
      </c>
      <c r="E1502" t="s">
        <v>8</v>
      </c>
      <c r="F1502" t="s">
        <v>7</v>
      </c>
      <c r="G1502" t="s">
        <v>11</v>
      </c>
      <c r="H1502">
        <v>2639.32</v>
      </c>
      <c r="K1502">
        <v>1.31</v>
      </c>
      <c r="L1502">
        <v>2.86</v>
      </c>
      <c r="O1502">
        <v>6.63</v>
      </c>
      <c r="P1502">
        <v>2.86</v>
      </c>
      <c r="Q1502" s="2">
        <v>-0.2883</v>
      </c>
      <c r="R1502" s="2">
        <v>9.3200000000000005E-2</v>
      </c>
      <c r="S1502" s="2">
        <v>-0.34189999999999998</v>
      </c>
      <c r="T1502">
        <v>0.76</v>
      </c>
      <c r="U1502" s="1">
        <v>45869.354166666664</v>
      </c>
      <c r="V1502">
        <v>2485.7199999999998</v>
      </c>
      <c r="W1502">
        <v>36.15</v>
      </c>
      <c r="X1502">
        <v>21</v>
      </c>
      <c r="Y1502" s="3">
        <f>DATE(YEAR(U1502), MONTH(U1502), DAY(U1502))</f>
        <v>45869</v>
      </c>
      <c r="Z1502" t="str">
        <f>IF(TEXT(U1502, "hh:mm") = "00:00", "08:30", TEXT(U1502, "hh:mm"))</f>
        <v>08:30</v>
      </c>
      <c r="AA1502" s="3">
        <f>WORKDAY(AB1502,-1,[1]USHolidays!$B$2:$B$11)</f>
        <v>45867</v>
      </c>
      <c r="AB1502" s="3">
        <f>IF(WEEKDAY(Y1502,2)=6,Y1502-1,IF(WEEKDAY(Y1502,2)=7,Y1502-2,IF(Z1502="08:30",IF(WEEKDAY(Y1502,2)=1,Y1502-3, Y1502-1),Y1502)))</f>
        <v>45868</v>
      </c>
      <c r="AC1502" s="3">
        <f>WORKDAY(AB1502,1,[1]USHolidays!$B$2:$B$11)</f>
        <v>45869</v>
      </c>
      <c r="AD1502">
        <f>ROUND(P1502*10, 0)</f>
        <v>29</v>
      </c>
      <c r="AE1502">
        <f>ROUND(N1502*20, 0)</f>
        <v>0</v>
      </c>
      <c r="AF1502">
        <f>ROUND(O1502, 0)</f>
        <v>7</v>
      </c>
      <c r="AG1502">
        <f>IF(J1502 = "", 999, ROUND(J1502*10, 0))</f>
        <v>999</v>
      </c>
    </row>
    <row r="1503" spans="1:33" x14ac:dyDescent="0.25">
      <c r="A1503">
        <v>84</v>
      </c>
      <c r="B1503" t="s">
        <v>42</v>
      </c>
      <c r="C1503" t="s">
        <v>41</v>
      </c>
      <c r="D1503" t="s">
        <v>17</v>
      </c>
      <c r="E1503" t="s">
        <v>8</v>
      </c>
      <c r="F1503" t="s">
        <v>7</v>
      </c>
      <c r="G1503" t="s">
        <v>11</v>
      </c>
      <c r="H1503">
        <v>5913.83</v>
      </c>
      <c r="K1503">
        <v>1.47</v>
      </c>
      <c r="L1503">
        <v>6.07</v>
      </c>
      <c r="O1503">
        <v>5.82</v>
      </c>
      <c r="P1503">
        <v>3.06</v>
      </c>
      <c r="Q1503" s="2">
        <v>-0.49880000000000002</v>
      </c>
      <c r="R1503" s="2">
        <v>0.13569999999999999</v>
      </c>
      <c r="S1503" s="2">
        <v>0.4007</v>
      </c>
      <c r="T1503">
        <v>0.52</v>
      </c>
      <c r="U1503" s="1">
        <v>45873.354166666664</v>
      </c>
      <c r="V1503">
        <v>631.49</v>
      </c>
      <c r="W1503">
        <v>175.67</v>
      </c>
      <c r="X1503">
        <v>118.51</v>
      </c>
      <c r="Y1503" s="3">
        <f>DATE(YEAR(U1503), MONTH(U1503), DAY(U1503))</f>
        <v>45873</v>
      </c>
      <c r="Z1503" t="str">
        <f>IF(TEXT(U1503, "hh:mm") = "00:00", "08:30", TEXT(U1503, "hh:mm"))</f>
        <v>08:30</v>
      </c>
      <c r="AA1503" s="3">
        <f>WORKDAY(AB1503,-1,[1]USHolidays!$B$2:$B$11)</f>
        <v>45869</v>
      </c>
      <c r="AB1503" s="3">
        <f>IF(WEEKDAY(Y1503,2)=6,Y1503-1,IF(WEEKDAY(Y1503,2)=7,Y1503-2,IF(Z1503="08:30",IF(WEEKDAY(Y1503,2)=1,Y1503-3, Y1503-1),Y1503)))</f>
        <v>45870</v>
      </c>
      <c r="AC1503" s="3">
        <f>WORKDAY(AB1503,1,[1]USHolidays!$B$2:$B$11)</f>
        <v>45873</v>
      </c>
      <c r="AD1503">
        <f>ROUND(P1503*10, 0)</f>
        <v>31</v>
      </c>
      <c r="AE1503">
        <f>ROUND(N1503*20, 0)</f>
        <v>0</v>
      </c>
      <c r="AF1503">
        <f>ROUND(O1503, 0)</f>
        <v>6</v>
      </c>
      <c r="AG1503">
        <f>IF(J1503 = "", 999, ROUND(J1503*10, 0))</f>
        <v>999</v>
      </c>
    </row>
    <row r="1504" spans="1:33" x14ac:dyDescent="0.25">
      <c r="A1504">
        <v>196</v>
      </c>
      <c r="B1504" t="s">
        <v>40</v>
      </c>
      <c r="C1504" t="s">
        <v>39</v>
      </c>
      <c r="D1504" t="s">
        <v>3</v>
      </c>
      <c r="E1504" t="s">
        <v>25</v>
      </c>
      <c r="F1504" t="s">
        <v>38</v>
      </c>
      <c r="G1504" t="s">
        <v>11</v>
      </c>
      <c r="H1504">
        <v>45920.92</v>
      </c>
      <c r="K1504">
        <v>5.8</v>
      </c>
      <c r="L1504">
        <v>3.51</v>
      </c>
      <c r="M1504" s="2">
        <v>2.0000000000000001E-4</v>
      </c>
      <c r="O1504">
        <v>0.89</v>
      </c>
      <c r="P1504">
        <v>3.81</v>
      </c>
      <c r="Q1504" s="2">
        <v>-0.31309999999999999</v>
      </c>
      <c r="R1504" s="2">
        <v>-6.1600000000000002E-2</v>
      </c>
      <c r="S1504" s="2">
        <v>1.3496999999999999</v>
      </c>
      <c r="U1504" s="1">
        <v>45881.6875</v>
      </c>
      <c r="V1504">
        <v>22385.25</v>
      </c>
      <c r="W1504">
        <v>126.26</v>
      </c>
      <c r="X1504">
        <v>93.99</v>
      </c>
      <c r="Y1504" s="3">
        <f>DATE(YEAR(U1504), MONTH(U1504), DAY(U1504))</f>
        <v>45881</v>
      </c>
      <c r="Z1504" t="str">
        <f>IF(TEXT(U1504, "hh:mm") = "00:00", "08:30", TEXT(U1504, "hh:mm"))</f>
        <v>16:30</v>
      </c>
      <c r="AA1504" s="3">
        <f>WORKDAY(AB1504,-1,[1]USHolidays!$B$2:$B$11)</f>
        <v>45880</v>
      </c>
      <c r="AB1504" s="3">
        <f>IF(WEEKDAY(Y1504,2)=6,Y1504-1,IF(WEEKDAY(Y1504,2)=7,Y1504-2,IF(Z1504="08:30",IF(WEEKDAY(Y1504,2)=1,Y1504-3, Y1504-1),Y1504)))</f>
        <v>45881</v>
      </c>
      <c r="AC1504" s="3">
        <f>WORKDAY(AB1504,1,[1]USHolidays!$B$2:$B$11)</f>
        <v>45882</v>
      </c>
      <c r="AD1504">
        <f>ROUND(P1504*10, 0)</f>
        <v>38</v>
      </c>
      <c r="AE1504">
        <f>ROUND(N1504*20, 0)</f>
        <v>0</v>
      </c>
      <c r="AF1504">
        <f>ROUND(O1504, 0)</f>
        <v>1</v>
      </c>
      <c r="AG1504">
        <f>IF(J1504 = "", 999, ROUND(J1504*10, 0))</f>
        <v>999</v>
      </c>
    </row>
    <row r="1505" spans="1:33" x14ac:dyDescent="0.25">
      <c r="A1505">
        <v>750</v>
      </c>
      <c r="B1505" t="s">
        <v>37</v>
      </c>
      <c r="C1505" t="s">
        <v>36</v>
      </c>
      <c r="D1505" t="s">
        <v>3</v>
      </c>
      <c r="E1505" t="s">
        <v>16</v>
      </c>
      <c r="F1505" t="s">
        <v>35</v>
      </c>
      <c r="G1505" t="s">
        <v>11</v>
      </c>
      <c r="H1505">
        <v>31223.39</v>
      </c>
      <c r="I1505">
        <v>24.17</v>
      </c>
      <c r="K1505">
        <v>2.17</v>
      </c>
      <c r="L1505">
        <v>0.96</v>
      </c>
      <c r="M1505" s="2">
        <v>3.8999999999999998E-3</v>
      </c>
      <c r="O1505">
        <v>2.9</v>
      </c>
      <c r="P1505">
        <v>4.4800000000000004</v>
      </c>
      <c r="Q1505" s="2">
        <v>0.1525</v>
      </c>
      <c r="R1505" s="2">
        <v>0.17119999999999999</v>
      </c>
      <c r="S1505" s="2">
        <v>-0.4642</v>
      </c>
      <c r="U1505" s="1">
        <v>45882.354166666664</v>
      </c>
      <c r="V1505">
        <v>6490.49</v>
      </c>
      <c r="W1505">
        <v>16.93</v>
      </c>
      <c r="X1505">
        <v>12.86</v>
      </c>
      <c r="Y1505" s="3">
        <f>DATE(YEAR(U1505), MONTH(U1505), DAY(U1505))</f>
        <v>45882</v>
      </c>
      <c r="Z1505" t="str">
        <f>IF(TEXT(U1505, "hh:mm") = "00:00", "08:30", TEXT(U1505, "hh:mm"))</f>
        <v>08:30</v>
      </c>
      <c r="AA1505" s="3">
        <f>WORKDAY(AB1505,-1,[1]USHolidays!$B$2:$B$11)</f>
        <v>45880</v>
      </c>
      <c r="AB1505" s="3">
        <f>IF(WEEKDAY(Y1505,2)=6,Y1505-1,IF(WEEKDAY(Y1505,2)=7,Y1505-2,IF(Z1505="08:30",IF(WEEKDAY(Y1505,2)=1,Y1505-3, Y1505-1),Y1505)))</f>
        <v>45881</v>
      </c>
      <c r="AC1505" s="3">
        <f>WORKDAY(AB1505,1,[1]USHolidays!$B$2:$B$11)</f>
        <v>45882</v>
      </c>
      <c r="AD1505">
        <f>ROUND(P1505*10, 0)</f>
        <v>45</v>
      </c>
      <c r="AE1505">
        <f>ROUND(N1505*20, 0)</f>
        <v>0</v>
      </c>
      <c r="AF1505">
        <f>ROUND(O1505, 0)</f>
        <v>3</v>
      </c>
      <c r="AG1505">
        <f>IF(J1505 = "", 999, ROUND(J1505*10, 0))</f>
        <v>999</v>
      </c>
    </row>
    <row r="1506" spans="1:33" x14ac:dyDescent="0.25">
      <c r="A1506">
        <v>173</v>
      </c>
      <c r="B1506" t="s">
        <v>34</v>
      </c>
      <c r="C1506" t="s">
        <v>33</v>
      </c>
      <c r="D1506" t="s">
        <v>17</v>
      </c>
      <c r="E1506" t="s">
        <v>8</v>
      </c>
      <c r="F1506" t="s">
        <v>32</v>
      </c>
      <c r="G1506" t="s">
        <v>11</v>
      </c>
      <c r="H1506">
        <v>3031.24</v>
      </c>
      <c r="I1506">
        <v>20.27</v>
      </c>
      <c r="J1506">
        <v>3.22</v>
      </c>
      <c r="K1506">
        <v>2.67</v>
      </c>
      <c r="L1506">
        <v>0.57999999999999996</v>
      </c>
      <c r="M1506" s="2">
        <v>7.9000000000000008E-3</v>
      </c>
      <c r="O1506">
        <v>4.3899999999999997</v>
      </c>
      <c r="P1506">
        <v>6.36</v>
      </c>
      <c r="Q1506" s="2">
        <v>7.4200000000000002E-2</v>
      </c>
      <c r="R1506" s="2">
        <v>0.1046</v>
      </c>
      <c r="S1506" s="2">
        <v>0.19570000000000001</v>
      </c>
      <c r="T1506">
        <v>0.81</v>
      </c>
      <c r="U1506" s="1">
        <v>45876.6875</v>
      </c>
      <c r="V1506">
        <v>804.82</v>
      </c>
      <c r="W1506">
        <v>28.12</v>
      </c>
      <c r="X1506">
        <v>23.65</v>
      </c>
      <c r="Y1506" s="3">
        <f>DATE(YEAR(U1506), MONTH(U1506), DAY(U1506))</f>
        <v>45876</v>
      </c>
      <c r="Z1506" t="str">
        <f>IF(TEXT(U1506, "hh:mm") = "00:00", "08:30", TEXT(U1506, "hh:mm"))</f>
        <v>16:30</v>
      </c>
      <c r="AA1506" s="3">
        <f>WORKDAY(AB1506,-1,[1]USHolidays!$B$2:$B$11)</f>
        <v>45875</v>
      </c>
      <c r="AB1506" s="3">
        <f>IF(WEEKDAY(Y1506,2)=6,Y1506-1,IF(WEEKDAY(Y1506,2)=7,Y1506-2,IF(Z1506="08:30",IF(WEEKDAY(Y1506,2)=1,Y1506-3, Y1506-1),Y1506)))</f>
        <v>45876</v>
      </c>
      <c r="AC1506" s="3">
        <f>WORKDAY(AB1506,1,[1]USHolidays!$B$2:$B$11)</f>
        <v>45877</v>
      </c>
      <c r="AD1506">
        <f>ROUND(P1506*10, 0)</f>
        <v>64</v>
      </c>
      <c r="AE1506">
        <f>ROUND(N1506*20, 0)</f>
        <v>0</v>
      </c>
      <c r="AF1506">
        <f>ROUND(O1506, 0)</f>
        <v>4</v>
      </c>
      <c r="AG1506">
        <f>IF(J1506 = "", 999, ROUND(J1506*10, 0))</f>
        <v>32</v>
      </c>
    </row>
    <row r="1507" spans="1:33" x14ac:dyDescent="0.25">
      <c r="A1507">
        <v>554</v>
      </c>
      <c r="B1507" t="s">
        <v>31</v>
      </c>
      <c r="C1507" t="s">
        <v>30</v>
      </c>
      <c r="D1507" t="s">
        <v>17</v>
      </c>
      <c r="E1507" t="s">
        <v>29</v>
      </c>
      <c r="F1507" t="s">
        <v>28</v>
      </c>
      <c r="G1507" t="s">
        <v>11</v>
      </c>
      <c r="H1507">
        <v>2343.91</v>
      </c>
      <c r="K1507">
        <v>0.55000000000000004</v>
      </c>
      <c r="L1507">
        <v>1.6</v>
      </c>
      <c r="O1507">
        <v>9.2100000000000009</v>
      </c>
      <c r="P1507">
        <v>7.32</v>
      </c>
      <c r="Q1507" s="2">
        <v>-90.188199999999995</v>
      </c>
      <c r="R1507" s="2">
        <v>0.4224</v>
      </c>
      <c r="S1507" s="2">
        <v>0.26979999999999998</v>
      </c>
      <c r="T1507">
        <v>2.02</v>
      </c>
      <c r="U1507" s="1">
        <v>45876.6875</v>
      </c>
      <c r="V1507">
        <v>3765.59</v>
      </c>
      <c r="W1507">
        <v>15.4</v>
      </c>
      <c r="X1507">
        <v>13.02</v>
      </c>
      <c r="Y1507" s="3">
        <f>DATE(YEAR(U1507), MONTH(U1507), DAY(U1507))</f>
        <v>45876</v>
      </c>
      <c r="Z1507" t="str">
        <f>IF(TEXT(U1507, "hh:mm") = "00:00", "08:30", TEXT(U1507, "hh:mm"))</f>
        <v>16:30</v>
      </c>
      <c r="AA1507" s="3">
        <f>WORKDAY(AB1507,-1,[1]USHolidays!$B$2:$B$11)</f>
        <v>45875</v>
      </c>
      <c r="AB1507" s="3">
        <f>IF(WEEKDAY(Y1507,2)=6,Y1507-1,IF(WEEKDAY(Y1507,2)=7,Y1507-2,IF(Z1507="08:30",IF(WEEKDAY(Y1507,2)=1,Y1507-3, Y1507-1),Y1507)))</f>
        <v>45876</v>
      </c>
      <c r="AC1507" s="3">
        <f>WORKDAY(AB1507,1,[1]USHolidays!$B$2:$B$11)</f>
        <v>45877</v>
      </c>
      <c r="AD1507">
        <f>ROUND(P1507*10, 0)</f>
        <v>73</v>
      </c>
      <c r="AE1507">
        <f>ROUND(N1507*20, 0)</f>
        <v>0</v>
      </c>
      <c r="AF1507">
        <f>ROUND(O1507, 0)</f>
        <v>9</v>
      </c>
      <c r="AG1507">
        <f>IF(J1507 = "", 999, ROUND(J1507*10, 0))</f>
        <v>999</v>
      </c>
    </row>
    <row r="1508" spans="1:33" x14ac:dyDescent="0.25">
      <c r="A1508">
        <v>483</v>
      </c>
      <c r="B1508" t="s">
        <v>27</v>
      </c>
      <c r="C1508" t="s">
        <v>26</v>
      </c>
      <c r="D1508" t="s">
        <v>17</v>
      </c>
      <c r="E1508" t="s">
        <v>25</v>
      </c>
      <c r="F1508" t="s">
        <v>24</v>
      </c>
      <c r="G1508" t="s">
        <v>11</v>
      </c>
      <c r="H1508">
        <v>2924.31</v>
      </c>
      <c r="I1508">
        <v>22.55</v>
      </c>
      <c r="J1508">
        <v>1</v>
      </c>
      <c r="K1508">
        <v>4.76</v>
      </c>
      <c r="L1508">
        <v>8.64</v>
      </c>
      <c r="O1508">
        <v>4.41</v>
      </c>
      <c r="P1508">
        <v>8.6199999999999992</v>
      </c>
      <c r="Q1508" s="2">
        <v>3.09E-2</v>
      </c>
      <c r="R1508" s="2">
        <v>0.53200000000000003</v>
      </c>
      <c r="S1508" s="2">
        <v>0.1716</v>
      </c>
      <c r="T1508">
        <v>0.9</v>
      </c>
      <c r="U1508" s="1">
        <v>45875.6875</v>
      </c>
      <c r="V1508">
        <v>697.4</v>
      </c>
      <c r="W1508">
        <v>44.67</v>
      </c>
      <c r="X1508">
        <v>39.74</v>
      </c>
      <c r="Y1508" s="3">
        <f>DATE(YEAR(U1508), MONTH(U1508), DAY(U1508))</f>
        <v>45875</v>
      </c>
      <c r="Z1508" t="str">
        <f>IF(TEXT(U1508, "hh:mm") = "00:00", "08:30", TEXT(U1508, "hh:mm"))</f>
        <v>16:30</v>
      </c>
      <c r="AA1508" s="3">
        <f>WORKDAY(AB1508,-1,[1]USHolidays!$B$2:$B$11)</f>
        <v>45874</v>
      </c>
      <c r="AB1508" s="3">
        <f>IF(WEEKDAY(Y1508,2)=6,Y1508-1,IF(WEEKDAY(Y1508,2)=7,Y1508-2,IF(Z1508="08:30",IF(WEEKDAY(Y1508,2)=1,Y1508-3, Y1508-1),Y1508)))</f>
        <v>45875</v>
      </c>
      <c r="AC1508" s="3">
        <f>WORKDAY(AB1508,1,[1]USHolidays!$B$2:$B$11)</f>
        <v>45876</v>
      </c>
      <c r="AD1508">
        <f>ROUND(P1508*10, 0)</f>
        <v>86</v>
      </c>
      <c r="AE1508">
        <f>ROUND(N1508*20, 0)</f>
        <v>0</v>
      </c>
      <c r="AF1508">
        <f>ROUND(O1508, 0)</f>
        <v>4</v>
      </c>
      <c r="AG1508">
        <f>IF(J1508 = "", 999, ROUND(J1508*10, 0))</f>
        <v>10</v>
      </c>
    </row>
    <row r="1509" spans="1:33" x14ac:dyDescent="0.25">
      <c r="A1509">
        <v>752</v>
      </c>
      <c r="B1509" t="s">
        <v>23</v>
      </c>
      <c r="C1509" t="s">
        <v>22</v>
      </c>
      <c r="D1509" t="s">
        <v>3</v>
      </c>
      <c r="E1509" t="s">
        <v>2</v>
      </c>
      <c r="F1509" t="s">
        <v>21</v>
      </c>
      <c r="G1509" t="s">
        <v>20</v>
      </c>
      <c r="H1509">
        <v>26762.34</v>
      </c>
      <c r="I1509">
        <v>32.53</v>
      </c>
      <c r="J1509">
        <v>1.19</v>
      </c>
      <c r="K1509">
        <v>-0.52</v>
      </c>
      <c r="L1509">
        <v>5.88</v>
      </c>
      <c r="O1509">
        <v>1.89</v>
      </c>
      <c r="P1509">
        <v>20.329999999999998</v>
      </c>
      <c r="Q1509" s="2">
        <v>0.1399</v>
      </c>
      <c r="R1509" s="2">
        <v>0.39889999999999998</v>
      </c>
      <c r="S1509" s="2">
        <v>0.37059999999999998</v>
      </c>
      <c r="T1509">
        <v>2.4300000000000002</v>
      </c>
      <c r="U1509" s="1">
        <v>45888.354166666664</v>
      </c>
      <c r="V1509">
        <v>3328.95</v>
      </c>
      <c r="W1509">
        <v>64.67</v>
      </c>
      <c r="X1509">
        <v>60.39</v>
      </c>
      <c r="Y1509" s="3">
        <f>DATE(YEAR(U1509), MONTH(U1509), DAY(U1509))</f>
        <v>45888</v>
      </c>
      <c r="Z1509" t="str">
        <f>IF(TEXT(U1509, "hh:mm") = "00:00", "08:30", TEXT(U1509, "hh:mm"))</f>
        <v>08:30</v>
      </c>
      <c r="AA1509" s="3">
        <f>WORKDAY(AB1509,-1,[1]USHolidays!$B$2:$B$11)</f>
        <v>45884</v>
      </c>
      <c r="AB1509" s="3">
        <f>IF(WEEKDAY(Y1509,2)=6,Y1509-1,IF(WEEKDAY(Y1509,2)=7,Y1509-2,IF(Z1509="08:30",IF(WEEKDAY(Y1509,2)=1,Y1509-3, Y1509-1),Y1509)))</f>
        <v>45887</v>
      </c>
      <c r="AC1509" s="3">
        <f>WORKDAY(AB1509,1,[1]USHolidays!$B$2:$B$11)</f>
        <v>45888</v>
      </c>
      <c r="AD1509">
        <f>ROUND(P1509*10, 0)</f>
        <v>203</v>
      </c>
      <c r="AE1509">
        <f>ROUND(N1509*20, 0)</f>
        <v>0</v>
      </c>
      <c r="AF1509">
        <f>ROUND(O1509, 0)</f>
        <v>2</v>
      </c>
      <c r="AG1509">
        <f>IF(J1509 = "", 999, ROUND(J1509*10, 0))</f>
        <v>12</v>
      </c>
    </row>
    <row r="1510" spans="1:33" x14ac:dyDescent="0.25">
      <c r="A1510">
        <v>53</v>
      </c>
      <c r="B1510" t="s">
        <v>19</v>
      </c>
      <c r="C1510" t="s">
        <v>18</v>
      </c>
      <c r="D1510" t="s">
        <v>17</v>
      </c>
      <c r="E1510" t="s">
        <v>16</v>
      </c>
      <c r="F1510" t="s">
        <v>15</v>
      </c>
      <c r="G1510" t="s">
        <v>11</v>
      </c>
      <c r="H1510">
        <v>2153.5500000000002</v>
      </c>
      <c r="K1510">
        <v>1.01</v>
      </c>
      <c r="L1510">
        <v>1.74</v>
      </c>
      <c r="M1510" s="2">
        <v>3.1600000000000003E-2</v>
      </c>
      <c r="O1510">
        <v>3.26</v>
      </c>
      <c r="P1510">
        <v>20.41</v>
      </c>
      <c r="R1510" s="2">
        <v>-2.6100000000000002E-2</v>
      </c>
      <c r="S1510" s="2">
        <v>6.6100000000000006E-2</v>
      </c>
      <c r="T1510">
        <v>1.88</v>
      </c>
      <c r="U1510" s="3">
        <v>45903</v>
      </c>
      <c r="V1510">
        <v>2999.27</v>
      </c>
      <c r="W1510">
        <v>13.67</v>
      </c>
      <c r="X1510">
        <v>8.2200000000000006</v>
      </c>
      <c r="Y1510" s="3">
        <f>DATE(YEAR(U1510), MONTH(U1510), DAY(U1510))</f>
        <v>45903</v>
      </c>
      <c r="Z1510" t="str">
        <f>IF(TEXT(U1510, "hh:mm") = "00:00", "08:30", TEXT(U1510, "hh:mm"))</f>
        <v>08:30</v>
      </c>
      <c r="AA1510" s="3">
        <f>WORKDAY(AB1510,-1,[1]USHolidays!$B$2:$B$11)</f>
        <v>45898</v>
      </c>
      <c r="AB1510" s="3">
        <f>IF(WEEKDAY(Y1510,2)=6,Y1510-1,IF(WEEKDAY(Y1510,2)=7,Y1510-2,IF(Z1510="08:30",IF(WEEKDAY(Y1510,2)=1,Y1510-3, Y1510-1),Y1510)))</f>
        <v>45902</v>
      </c>
      <c r="AC1510" s="3">
        <f>WORKDAY(AB1510,1,[1]USHolidays!$B$2:$B$11)</f>
        <v>45903</v>
      </c>
      <c r="AD1510">
        <f>ROUND(P1510*10, 0)</f>
        <v>204</v>
      </c>
      <c r="AE1510">
        <f>ROUND(N1510*20, 0)</f>
        <v>0</v>
      </c>
      <c r="AF1510">
        <f>ROUND(O1510, 0)</f>
        <v>3</v>
      </c>
      <c r="AG1510">
        <f>IF(J1510 = "", 999, ROUND(J1510*10, 0))</f>
        <v>999</v>
      </c>
    </row>
    <row r="1511" spans="1:33" x14ac:dyDescent="0.25">
      <c r="A1511">
        <v>42</v>
      </c>
      <c r="B1511" t="s">
        <v>14</v>
      </c>
      <c r="C1511" t="s">
        <v>13</v>
      </c>
      <c r="D1511" t="s">
        <v>3</v>
      </c>
      <c r="E1511" t="s">
        <v>8</v>
      </c>
      <c r="F1511" t="s">
        <v>12</v>
      </c>
      <c r="G1511" t="s">
        <v>11</v>
      </c>
      <c r="H1511">
        <v>2789.03</v>
      </c>
      <c r="K1511">
        <v>-10.95</v>
      </c>
      <c r="L1511">
        <v>1.32</v>
      </c>
      <c r="O1511">
        <v>0.65</v>
      </c>
      <c r="S1511" s="2">
        <v>0.1653</v>
      </c>
      <c r="U1511" s="3">
        <v>45903</v>
      </c>
      <c r="V1511">
        <v>832.51</v>
      </c>
      <c r="W1511">
        <v>35.799999999999997</v>
      </c>
      <c r="X1511">
        <v>33.5</v>
      </c>
      <c r="Y1511" s="3">
        <f>DATE(YEAR(U1511), MONTH(U1511), DAY(U1511))</f>
        <v>45903</v>
      </c>
      <c r="Z1511" t="str">
        <f>IF(TEXT(U1511, "hh:mm") = "00:00", "08:30", TEXT(U1511, "hh:mm"))</f>
        <v>08:30</v>
      </c>
      <c r="AA1511" s="3">
        <f>WORKDAY(AB1511,-1,[1]USHolidays!$B$2:$B$11)</f>
        <v>45898</v>
      </c>
      <c r="AB1511" s="3">
        <f>IF(WEEKDAY(Y1511,2)=6,Y1511-1,IF(WEEKDAY(Y1511,2)=7,Y1511-2,IF(Z1511="08:30",IF(WEEKDAY(Y1511,2)=1,Y1511-3, Y1511-1),Y1511)))</f>
        <v>45902</v>
      </c>
      <c r="AC1511" s="3">
        <f>WORKDAY(AB1511,1,[1]USHolidays!$B$2:$B$11)</f>
        <v>45903</v>
      </c>
      <c r="AD1511">
        <f>ROUND(P1511*10, 0)</f>
        <v>0</v>
      </c>
      <c r="AE1511">
        <f>ROUND(N1511*20, 0)</f>
        <v>0</v>
      </c>
      <c r="AF1511">
        <f>ROUND(O1511, 0)</f>
        <v>1</v>
      </c>
      <c r="AG1511">
        <f>IF(J1511 = "", 999, ROUND(J1511*10, 0))</f>
        <v>999</v>
      </c>
    </row>
    <row r="1512" spans="1:33" x14ac:dyDescent="0.25">
      <c r="A1512">
        <v>2</v>
      </c>
      <c r="B1512" t="s">
        <v>10</v>
      </c>
      <c r="C1512" t="s">
        <v>9</v>
      </c>
      <c r="D1512" t="s">
        <v>3</v>
      </c>
      <c r="E1512" t="s">
        <v>8</v>
      </c>
      <c r="F1512" t="s">
        <v>7</v>
      </c>
      <c r="G1512" t="s">
        <v>6</v>
      </c>
      <c r="H1512">
        <v>6539.83</v>
      </c>
      <c r="K1512">
        <v>-0.89</v>
      </c>
      <c r="L1512">
        <v>0.95</v>
      </c>
      <c r="O1512">
        <v>1.05</v>
      </c>
      <c r="R1512" s="2">
        <v>10.6631</v>
      </c>
      <c r="S1512" s="2">
        <v>10.8224</v>
      </c>
      <c r="T1512">
        <v>0.82</v>
      </c>
      <c r="U1512" s="1">
        <v>45908.6875</v>
      </c>
      <c r="V1512">
        <v>1540.74</v>
      </c>
      <c r="W1512">
        <v>94.53</v>
      </c>
      <c r="X1512">
        <v>86.54</v>
      </c>
      <c r="Y1512" s="3">
        <f>DATE(YEAR(U1512), MONTH(U1512), DAY(U1512))</f>
        <v>45908</v>
      </c>
      <c r="Z1512" t="str">
        <f>IF(TEXT(U1512, "hh:mm") = "00:00", "08:30", TEXT(U1512, "hh:mm"))</f>
        <v>16:30</v>
      </c>
      <c r="AA1512" s="3">
        <f>WORKDAY(AB1512,-1,[1]USHolidays!$B$2:$B$11)</f>
        <v>45905</v>
      </c>
      <c r="AB1512" s="3">
        <f>IF(WEEKDAY(Y1512,2)=6,Y1512-1,IF(WEEKDAY(Y1512,2)=7,Y1512-2,IF(Z1512="08:30",IF(WEEKDAY(Y1512,2)=1,Y1512-3, Y1512-1),Y1512)))</f>
        <v>45908</v>
      </c>
      <c r="AC1512" s="3">
        <f>WORKDAY(AB1512,1,[1]USHolidays!$B$2:$B$11)</f>
        <v>45909</v>
      </c>
      <c r="AD1512">
        <f>ROUND(P1512*10, 0)</f>
        <v>0</v>
      </c>
      <c r="AE1512">
        <f>ROUND(N1512*20, 0)</f>
        <v>0</v>
      </c>
      <c r="AF1512">
        <f>ROUND(O1512, 0)</f>
        <v>1</v>
      </c>
      <c r="AG1512">
        <f>IF(J1512 = "", 999, ROUND(J1512*10, 0))</f>
        <v>999</v>
      </c>
    </row>
    <row r="1513" spans="1:33" x14ac:dyDescent="0.25">
      <c r="A1513">
        <v>69</v>
      </c>
      <c r="B1513" t="s">
        <v>5</v>
      </c>
      <c r="C1513" t="s">
        <v>4</v>
      </c>
      <c r="D1513" t="s">
        <v>3</v>
      </c>
      <c r="E1513" t="s">
        <v>2</v>
      </c>
      <c r="F1513" t="s">
        <v>1</v>
      </c>
      <c r="G1513" t="s">
        <v>0</v>
      </c>
      <c r="H1513">
        <v>7601.15</v>
      </c>
      <c r="K1513">
        <v>-9803.6200000000008</v>
      </c>
      <c r="L1513">
        <v>976.27</v>
      </c>
      <c r="O1513">
        <v>4.54</v>
      </c>
      <c r="Q1513" s="2">
        <v>-1.3250999999999999</v>
      </c>
      <c r="R1513" s="2">
        <v>-8.7099999999999997E-2</v>
      </c>
      <c r="S1513" s="2">
        <v>-0.19350000000000001</v>
      </c>
      <c r="T1513">
        <v>1.1499999999999999</v>
      </c>
      <c r="U1513" s="1">
        <v>45904.354166666664</v>
      </c>
      <c r="V1513">
        <v>513.54</v>
      </c>
      <c r="W1513">
        <v>5.83</v>
      </c>
      <c r="X1513">
        <v>3.25</v>
      </c>
      <c r="Y1513" s="3">
        <f>DATE(YEAR(U1513), MONTH(U1513), DAY(U1513))</f>
        <v>45904</v>
      </c>
      <c r="Z1513" t="str">
        <f>IF(TEXT(U1513, "hh:mm") = "00:00", "08:30", TEXT(U1513, "hh:mm"))</f>
        <v>08:30</v>
      </c>
      <c r="AA1513" s="3">
        <f>WORKDAY(AB1513,-1,[1]USHolidays!$B$2:$B$11)</f>
        <v>45902</v>
      </c>
      <c r="AB1513" s="3">
        <f>IF(WEEKDAY(Y1513,2)=6,Y1513-1,IF(WEEKDAY(Y1513,2)=7,Y1513-2,IF(Z1513="08:30",IF(WEEKDAY(Y1513,2)=1,Y1513-3, Y1513-1),Y1513)))</f>
        <v>45903</v>
      </c>
      <c r="AC1513" s="3">
        <f>WORKDAY(AB1513,1,[1]USHolidays!$B$2:$B$11)</f>
        <v>45904</v>
      </c>
      <c r="AD1513">
        <f>ROUND(P1513*10, 0)</f>
        <v>0</v>
      </c>
      <c r="AE1513">
        <f>ROUND(N1513*20, 0)</f>
        <v>0</v>
      </c>
      <c r="AF1513">
        <f>ROUND(O1513, 0)</f>
        <v>5</v>
      </c>
      <c r="AG1513">
        <f>IF(J1513 = "", 999, ROUND(J1513*10, 0))</f>
        <v>999</v>
      </c>
    </row>
    <row r="1514" spans="1:33" x14ac:dyDescent="0.25">
      <c r="A1514">
        <v>66</v>
      </c>
      <c r="B1514" t="s">
        <v>5</v>
      </c>
      <c r="C1514" t="s">
        <v>4</v>
      </c>
      <c r="D1514" t="s">
        <v>3</v>
      </c>
      <c r="E1514" t="s">
        <v>2</v>
      </c>
      <c r="F1514" t="s">
        <v>1</v>
      </c>
      <c r="G1514" t="s">
        <v>0</v>
      </c>
      <c r="H1514">
        <v>7811.63</v>
      </c>
      <c r="K1514">
        <v>-9803.6200000000008</v>
      </c>
      <c r="L1514">
        <v>976.27</v>
      </c>
      <c r="O1514">
        <v>4.8099999999999996</v>
      </c>
      <c r="Q1514" s="2">
        <v>-1.3250999999999999</v>
      </c>
      <c r="R1514" s="2">
        <v>-2.6200000000000001E-2</v>
      </c>
      <c r="S1514" s="2">
        <v>-0.17119999999999999</v>
      </c>
      <c r="T1514">
        <v>1.1599999999999999</v>
      </c>
      <c r="U1514" s="1">
        <v>45904.6875</v>
      </c>
      <c r="V1514">
        <v>531.39</v>
      </c>
      <c r="W1514">
        <v>5.83</v>
      </c>
      <c r="X1514">
        <v>3.34</v>
      </c>
      <c r="Y1514" s="3">
        <f>DATE(YEAR(U1514), MONTH(U1514), DAY(U1514))</f>
        <v>45904</v>
      </c>
      <c r="Z1514" t="str">
        <f>IF(TEXT(U1514, "hh:mm") = "00:00", "08:30", TEXT(U1514, "hh:mm"))</f>
        <v>16:30</v>
      </c>
      <c r="AA1514" s="3">
        <f>WORKDAY(AB1514,-1,[1]USHolidays!$B$2:$B$11)</f>
        <v>45903</v>
      </c>
      <c r="AB1514" s="3">
        <f>IF(WEEKDAY(Y1514,2)=6,Y1514-1,IF(WEEKDAY(Y1514,2)=7,Y1514-2,IF(Z1514="08:30",IF(WEEKDAY(Y1514,2)=1,Y1514-3, Y1514-1),Y1514)))</f>
        <v>45904</v>
      </c>
      <c r="AC1514" s="3">
        <f>WORKDAY(AB1514,1,[1]USHolidays!$B$2:$B$11)</f>
        <v>45905</v>
      </c>
      <c r="AD1514">
        <f>ROUND(P1514*10, 0)</f>
        <v>0</v>
      </c>
      <c r="AE1514">
        <f>ROUND(N1514*20, 0)</f>
        <v>0</v>
      </c>
      <c r="AF1514">
        <f>ROUND(O1514, 0)</f>
        <v>5</v>
      </c>
      <c r="AG1514">
        <f>IF(J1514 = "", 999, ROUND(J1514*10, 0))</f>
        <v>999</v>
      </c>
    </row>
    <row r="1588" spans="13:29" x14ac:dyDescent="0.25">
      <c r="N1588" s="2"/>
      <c r="Q1588" s="2"/>
      <c r="R1588" s="2"/>
      <c r="S1588" s="2"/>
      <c r="U1588" s="1"/>
      <c r="Y1588" s="3"/>
      <c r="AB1588" s="3"/>
      <c r="AC1588" s="3"/>
    </row>
    <row r="1589" spans="13:29" x14ac:dyDescent="0.25">
      <c r="M1589" s="2"/>
      <c r="N1589" s="2"/>
      <c r="Q1589" s="2"/>
      <c r="R1589" s="2"/>
      <c r="S1589" s="2"/>
      <c r="U1589" s="1"/>
      <c r="Y1589" s="3"/>
      <c r="AB1589" s="3"/>
      <c r="AC1589" s="3"/>
    </row>
    <row r="1590" spans="13:29" x14ac:dyDescent="0.25">
      <c r="N1590" s="2"/>
      <c r="Q1590" s="2"/>
      <c r="R1590" s="2"/>
      <c r="S1590" s="2"/>
      <c r="U1590" s="1"/>
      <c r="Y1590" s="3"/>
      <c r="AB1590" s="3"/>
      <c r="AC1590" s="3"/>
    </row>
    <row r="1591" spans="13:29" x14ac:dyDescent="0.25">
      <c r="N1591" s="2"/>
      <c r="Q1591" s="2"/>
      <c r="R1591" s="2"/>
      <c r="S1591" s="2"/>
      <c r="U1591" s="1"/>
      <c r="Y1591" s="3"/>
      <c r="AB1591" s="3"/>
      <c r="AC1591" s="3"/>
    </row>
    <row r="1592" spans="13:29" x14ac:dyDescent="0.25">
      <c r="M1592" s="2"/>
      <c r="N1592" s="2"/>
      <c r="Q1592" s="2"/>
      <c r="R1592" s="2"/>
      <c r="S1592" s="2"/>
      <c r="U1592" s="1"/>
      <c r="Y1592" s="3"/>
      <c r="AB1592" s="3"/>
      <c r="AC1592" s="3"/>
    </row>
    <row r="1593" spans="13:29" x14ac:dyDescent="0.25">
      <c r="M1593" s="2"/>
      <c r="N1593" s="2"/>
      <c r="Q1593" s="2"/>
      <c r="R1593" s="2"/>
      <c r="S1593" s="2"/>
      <c r="U1593" s="1"/>
      <c r="Y1593" s="3"/>
      <c r="AB1593" s="3"/>
      <c r="AC1593" s="3"/>
    </row>
    <row r="1594" spans="13:29" x14ac:dyDescent="0.25">
      <c r="N1594" s="2"/>
      <c r="S1594" s="2"/>
      <c r="U1594" s="1"/>
      <c r="Y1594" s="3"/>
      <c r="AB1594" s="3"/>
      <c r="AC1594" s="3"/>
    </row>
    <row r="1595" spans="13:29" x14ac:dyDescent="0.25">
      <c r="N1595" s="2"/>
      <c r="Q1595" s="2"/>
      <c r="R1595" s="2"/>
      <c r="S1595" s="2"/>
      <c r="U1595" s="1"/>
      <c r="Y1595" s="3"/>
      <c r="AB1595" s="3"/>
      <c r="AC1595" s="3"/>
    </row>
    <row r="1596" spans="13:29" x14ac:dyDescent="0.25">
      <c r="N1596" s="2"/>
      <c r="Q1596" s="2"/>
      <c r="R1596" s="2"/>
      <c r="S1596" s="2"/>
      <c r="U1596" s="1"/>
      <c r="Y1596" s="3"/>
      <c r="AB1596" s="3"/>
      <c r="AC1596" s="3"/>
    </row>
    <row r="1597" spans="13:29" x14ac:dyDescent="0.25">
      <c r="N1597" s="2"/>
      <c r="Q1597" s="2"/>
      <c r="R1597" s="2"/>
      <c r="S1597" s="2"/>
      <c r="U1597" s="1"/>
      <c r="Y1597" s="3"/>
      <c r="AB1597" s="3"/>
      <c r="AC1597" s="3"/>
    </row>
    <row r="1598" spans="13:29" x14ac:dyDescent="0.25">
      <c r="N1598" s="2"/>
      <c r="Q1598" s="2"/>
      <c r="R1598" s="2"/>
      <c r="S1598" s="2"/>
      <c r="U1598" s="1"/>
      <c r="Y1598" s="3"/>
      <c r="AB1598" s="3"/>
      <c r="AC1598" s="3"/>
    </row>
    <row r="1599" spans="13:29" x14ac:dyDescent="0.25">
      <c r="N1599" s="2"/>
      <c r="Q1599" s="2"/>
      <c r="R1599" s="2"/>
      <c r="S1599" s="2"/>
      <c r="U1599" s="1"/>
      <c r="Y1599" s="3"/>
      <c r="AB1599" s="3"/>
      <c r="AC1599" s="3"/>
    </row>
    <row r="1600" spans="13:29" x14ac:dyDescent="0.25">
      <c r="M1600" s="2"/>
      <c r="N1600" s="2"/>
      <c r="Q1600" s="2"/>
      <c r="R1600" s="2"/>
      <c r="S1600" s="2"/>
      <c r="U1600" s="1"/>
      <c r="Y1600" s="3"/>
      <c r="AB1600" s="3"/>
      <c r="AC1600" s="3"/>
    </row>
    <row r="1601" spans="13:29" x14ac:dyDescent="0.25">
      <c r="M1601" s="2"/>
      <c r="N1601" s="2"/>
      <c r="Q1601" s="2"/>
      <c r="R1601" s="2"/>
      <c r="S1601" s="2"/>
      <c r="U1601" s="1"/>
      <c r="Y1601" s="3"/>
      <c r="AB1601" s="3"/>
      <c r="AC1601" s="3"/>
    </row>
    <row r="1602" spans="13:29" x14ac:dyDescent="0.25">
      <c r="M1602" s="2"/>
      <c r="N1602" s="2"/>
      <c r="Q1602" s="2"/>
      <c r="R1602" s="2"/>
      <c r="S1602" s="2"/>
      <c r="U1602" s="1"/>
      <c r="Y1602" s="3"/>
      <c r="AB1602" s="3"/>
      <c r="AC1602" s="3"/>
    </row>
    <row r="1603" spans="13:29" x14ac:dyDescent="0.25">
      <c r="N1603" s="2"/>
      <c r="Q1603" s="2"/>
      <c r="R1603" s="2"/>
      <c r="S1603" s="2"/>
      <c r="U1603" s="1"/>
      <c r="Y1603" s="3"/>
      <c r="AB1603" s="3"/>
      <c r="AC1603" s="3"/>
    </row>
    <row r="1604" spans="13:29" x14ac:dyDescent="0.25">
      <c r="M1604" s="2"/>
      <c r="N1604" s="2"/>
      <c r="Q1604" s="2"/>
      <c r="R1604" s="2"/>
      <c r="S1604" s="2"/>
      <c r="U1604" s="1"/>
      <c r="Y1604" s="3"/>
      <c r="AB1604" s="3"/>
      <c r="AC1604" s="3"/>
    </row>
    <row r="1605" spans="13:29" x14ac:dyDescent="0.25">
      <c r="M1605" s="2"/>
      <c r="N1605" s="2"/>
      <c r="Q1605" s="2"/>
      <c r="R1605" s="2"/>
      <c r="S1605" s="2"/>
      <c r="U1605" s="1"/>
      <c r="Y1605" s="3"/>
      <c r="AB1605" s="3"/>
      <c r="AC1605" s="3"/>
    </row>
    <row r="1606" spans="13:29" x14ac:dyDescent="0.25">
      <c r="N1606" s="2"/>
      <c r="Q1606" s="2"/>
      <c r="R1606" s="2"/>
      <c r="S1606" s="2"/>
      <c r="U1606" s="1"/>
      <c r="Y1606" s="3"/>
      <c r="AB1606" s="3"/>
      <c r="AC1606" s="3"/>
    </row>
    <row r="1607" spans="13:29" x14ac:dyDescent="0.25">
      <c r="M1607" s="2"/>
      <c r="N1607" s="2"/>
      <c r="Q1607" s="2"/>
      <c r="R1607" s="2"/>
      <c r="S1607" s="2"/>
      <c r="U1607" s="1"/>
      <c r="Y1607" s="3"/>
      <c r="AB1607" s="3"/>
      <c r="AC1607" s="3"/>
    </row>
    <row r="1608" spans="13:29" x14ac:dyDescent="0.25">
      <c r="N1608" s="2"/>
      <c r="Q1608" s="2"/>
      <c r="R1608" s="2"/>
      <c r="S1608" s="2"/>
      <c r="U1608" s="1"/>
      <c r="Y1608" s="3"/>
      <c r="AB1608" s="3"/>
      <c r="AC1608" s="3"/>
    </row>
    <row r="1609" spans="13:29" x14ac:dyDescent="0.25">
      <c r="M1609" s="2"/>
      <c r="N1609" s="2"/>
      <c r="Q1609" s="2"/>
      <c r="R1609" s="2"/>
      <c r="S1609" s="2"/>
      <c r="U1609" s="1"/>
      <c r="Y1609" s="3"/>
      <c r="AB1609" s="3"/>
      <c r="AC1609" s="3"/>
    </row>
    <row r="1610" spans="13:29" x14ac:dyDescent="0.25">
      <c r="N1610" s="2"/>
      <c r="Q1610" s="2"/>
      <c r="R1610" s="2"/>
      <c r="S1610" s="2"/>
      <c r="U1610" s="1"/>
      <c r="Y1610" s="3"/>
      <c r="AB1610" s="3"/>
      <c r="AC1610" s="3"/>
    </row>
    <row r="1611" spans="13:29" x14ac:dyDescent="0.25">
      <c r="M1611" s="2"/>
      <c r="N1611" s="2"/>
      <c r="Q1611" s="2"/>
      <c r="R1611" s="2"/>
      <c r="S1611" s="2"/>
      <c r="U1611" s="1"/>
      <c r="Y1611" s="3"/>
      <c r="AB1611" s="3"/>
      <c r="AC1611" s="3"/>
    </row>
    <row r="1612" spans="13:29" x14ac:dyDescent="0.25">
      <c r="M1612" s="2"/>
      <c r="N1612" s="2"/>
      <c r="Q1612" s="2"/>
      <c r="R1612" s="2"/>
      <c r="S1612" s="2"/>
      <c r="U1612" s="1"/>
      <c r="Y1612" s="3"/>
      <c r="AB1612" s="3"/>
      <c r="AC1612" s="3"/>
    </row>
    <row r="1613" spans="13:29" x14ac:dyDescent="0.25">
      <c r="N1613" s="2"/>
      <c r="Q1613" s="2"/>
      <c r="R1613" s="2"/>
      <c r="S1613" s="2"/>
      <c r="U1613" s="1"/>
      <c r="Y1613" s="3"/>
      <c r="AB1613" s="3"/>
      <c r="AC1613" s="3"/>
    </row>
    <row r="1614" spans="13:29" x14ac:dyDescent="0.25">
      <c r="N1614" s="2"/>
      <c r="Q1614" s="2"/>
      <c r="R1614" s="2"/>
      <c r="S1614" s="2"/>
      <c r="U1614" s="1"/>
      <c r="Y1614" s="3"/>
      <c r="AB1614" s="3"/>
      <c r="AC1614" s="3"/>
    </row>
    <row r="1615" spans="13:29" x14ac:dyDescent="0.25">
      <c r="M1615" s="2"/>
      <c r="N1615" s="2"/>
      <c r="Q1615" s="2"/>
      <c r="R1615" s="2"/>
      <c r="S1615" s="2"/>
      <c r="U1615" s="1"/>
      <c r="Y1615" s="3"/>
      <c r="AB1615" s="3"/>
      <c r="AC1615" s="3"/>
    </row>
    <row r="1616" spans="13:29" x14ac:dyDescent="0.25">
      <c r="M1616" s="2"/>
      <c r="N1616" s="2"/>
      <c r="Q1616" s="2"/>
      <c r="R1616" s="2"/>
      <c r="S1616" s="2"/>
      <c r="U1616" s="1"/>
      <c r="Y1616" s="3"/>
      <c r="AB1616" s="3"/>
      <c r="AC1616" s="3"/>
    </row>
    <row r="1617" spans="13:29" x14ac:dyDescent="0.25">
      <c r="M1617" s="2"/>
      <c r="N1617" s="2"/>
      <c r="Q1617" s="2"/>
      <c r="R1617" s="2"/>
      <c r="S1617" s="2"/>
      <c r="U1617" s="1"/>
      <c r="Y1617" s="3"/>
      <c r="AB1617" s="3"/>
      <c r="AC1617" s="3"/>
    </row>
    <row r="1618" spans="13:29" x14ac:dyDescent="0.25">
      <c r="N1618" s="2"/>
      <c r="Q1618" s="2"/>
      <c r="R1618" s="2"/>
      <c r="S1618" s="2"/>
      <c r="U1618" s="1"/>
      <c r="Y1618" s="3"/>
      <c r="AB1618" s="3"/>
      <c r="AC1618" s="3"/>
    </row>
    <row r="1619" spans="13:29" x14ac:dyDescent="0.25">
      <c r="N1619" s="2"/>
      <c r="Q1619" s="2"/>
      <c r="R1619" s="2"/>
      <c r="S1619" s="2"/>
      <c r="U1619" s="1"/>
      <c r="Y1619" s="3"/>
      <c r="AB1619" s="3"/>
      <c r="AC1619" s="3"/>
    </row>
    <row r="1620" spans="13:29" x14ac:dyDescent="0.25">
      <c r="N1620" s="2"/>
      <c r="Q1620" s="2"/>
      <c r="R1620" s="2"/>
      <c r="S1620" s="2"/>
      <c r="U1620" s="1"/>
      <c r="Y1620" s="3"/>
      <c r="AB1620" s="3"/>
      <c r="AC1620" s="3"/>
    </row>
    <row r="1621" spans="13:29" x14ac:dyDescent="0.25">
      <c r="N1621" s="2"/>
      <c r="Q1621" s="2"/>
      <c r="R1621" s="2"/>
      <c r="S1621" s="2"/>
      <c r="U1621" s="1"/>
      <c r="Y1621" s="3"/>
      <c r="AB1621" s="3"/>
      <c r="AC1621" s="3"/>
    </row>
    <row r="1622" spans="13:29" x14ac:dyDescent="0.25">
      <c r="M1622" s="2"/>
      <c r="N1622" s="2"/>
      <c r="Q1622" s="2"/>
      <c r="R1622" s="2"/>
      <c r="S1622" s="2"/>
      <c r="U1622" s="1"/>
      <c r="Y1622" s="3"/>
      <c r="AB1622" s="3"/>
      <c r="AC1622" s="3"/>
    </row>
    <row r="1623" spans="13:29" x14ac:dyDescent="0.25">
      <c r="N1623" s="2"/>
      <c r="Q1623" s="2"/>
      <c r="R1623" s="2"/>
      <c r="S1623" s="2"/>
      <c r="U1623" s="1"/>
      <c r="Y1623" s="3"/>
      <c r="AB1623" s="3"/>
      <c r="AC1623" s="3"/>
    </row>
    <row r="1624" spans="13:29" x14ac:dyDescent="0.25">
      <c r="M1624" s="2"/>
      <c r="N1624" s="2"/>
      <c r="Q1624" s="2"/>
      <c r="R1624" s="2"/>
      <c r="S1624" s="2"/>
      <c r="U1624" s="1"/>
      <c r="Y1624" s="3"/>
      <c r="AB1624" s="3"/>
      <c r="AC1624" s="3"/>
    </row>
    <row r="1625" spans="13:29" x14ac:dyDescent="0.25">
      <c r="M1625" s="2"/>
      <c r="N1625" s="2"/>
      <c r="Q1625" s="2"/>
      <c r="R1625" s="2"/>
      <c r="S1625" s="2"/>
      <c r="U1625" s="1"/>
      <c r="Y1625" s="3"/>
      <c r="AB1625" s="3"/>
      <c r="AC1625" s="3"/>
    </row>
    <row r="1626" spans="13:29" x14ac:dyDescent="0.25">
      <c r="N1626" s="2"/>
      <c r="Q1626" s="2"/>
      <c r="R1626" s="2"/>
      <c r="S1626" s="2"/>
      <c r="U1626" s="1"/>
      <c r="Y1626" s="3"/>
      <c r="AB1626" s="3"/>
      <c r="AC1626" s="3"/>
    </row>
    <row r="1627" spans="13:29" x14ac:dyDescent="0.25">
      <c r="N1627" s="2"/>
      <c r="Q1627" s="2"/>
      <c r="R1627" s="2"/>
      <c r="S1627" s="2"/>
      <c r="U1627" s="1"/>
      <c r="Y1627" s="3"/>
      <c r="AB1627" s="3"/>
      <c r="AC1627" s="3"/>
    </row>
    <row r="1628" spans="13:29" x14ac:dyDescent="0.25">
      <c r="N1628" s="2"/>
      <c r="Q1628" s="2"/>
      <c r="R1628" s="2"/>
      <c r="S1628" s="2"/>
      <c r="U1628" s="1"/>
      <c r="Y1628" s="3"/>
      <c r="AB1628" s="3"/>
      <c r="AC1628" s="3"/>
    </row>
    <row r="1629" spans="13:29" x14ac:dyDescent="0.25">
      <c r="N1629" s="2"/>
      <c r="Q1629" s="2"/>
      <c r="R1629" s="2"/>
      <c r="S1629" s="2"/>
      <c r="U1629" s="1"/>
      <c r="Y1629" s="3"/>
      <c r="AB1629" s="3"/>
      <c r="AC1629" s="3"/>
    </row>
    <row r="1630" spans="13:29" x14ac:dyDescent="0.25">
      <c r="N1630" s="2"/>
      <c r="Q1630" s="2"/>
      <c r="R1630" s="2"/>
      <c r="S1630" s="2"/>
      <c r="U1630" s="1"/>
      <c r="Y1630" s="3"/>
      <c r="AB1630" s="3"/>
      <c r="AC1630" s="3"/>
    </row>
    <row r="1631" spans="13:29" x14ac:dyDescent="0.25">
      <c r="M1631" s="2"/>
      <c r="N1631" s="2"/>
      <c r="Q1631" s="2"/>
      <c r="R1631" s="2"/>
      <c r="S1631" s="2"/>
      <c r="U1631" s="1"/>
      <c r="Y1631" s="3"/>
      <c r="AB1631" s="3"/>
      <c r="AC1631" s="3"/>
    </row>
    <row r="1632" spans="13:29" x14ac:dyDescent="0.25">
      <c r="M1632" s="2"/>
      <c r="N1632" s="2"/>
      <c r="Q1632" s="2"/>
      <c r="R1632" s="2"/>
      <c r="S1632" s="2"/>
      <c r="U1632" s="1"/>
      <c r="Y1632" s="3"/>
      <c r="AB1632" s="3"/>
      <c r="AC1632" s="3"/>
    </row>
    <row r="1633" spans="13:29" x14ac:dyDescent="0.25">
      <c r="N1633" s="2"/>
      <c r="Q1633" s="2"/>
      <c r="R1633" s="2"/>
      <c r="S1633" s="2"/>
      <c r="U1633" s="1"/>
      <c r="Y1633" s="3"/>
      <c r="AB1633" s="3"/>
      <c r="AC1633" s="3"/>
    </row>
    <row r="1634" spans="13:29" x14ac:dyDescent="0.25">
      <c r="N1634" s="2"/>
      <c r="Q1634" s="2"/>
      <c r="R1634" s="2"/>
      <c r="S1634" s="2"/>
      <c r="U1634" s="1"/>
      <c r="Y1634" s="3"/>
      <c r="AB1634" s="3"/>
      <c r="AC1634" s="3"/>
    </row>
    <row r="1635" spans="13:29" x14ac:dyDescent="0.25">
      <c r="M1635" s="2"/>
      <c r="N1635" s="2"/>
      <c r="Q1635" s="2"/>
      <c r="R1635" s="2"/>
      <c r="S1635" s="2"/>
      <c r="U1635" s="1"/>
      <c r="Y1635" s="3"/>
      <c r="AB1635" s="3"/>
      <c r="AC1635" s="3"/>
    </row>
    <row r="1636" spans="13:29" x14ac:dyDescent="0.25">
      <c r="N1636" s="2"/>
      <c r="Q1636" s="2"/>
      <c r="R1636" s="2"/>
      <c r="S1636" s="2"/>
      <c r="U1636" s="1"/>
      <c r="Y1636" s="3"/>
      <c r="AB1636" s="3"/>
      <c r="AC1636" s="3"/>
    </row>
    <row r="1637" spans="13:29" x14ac:dyDescent="0.25">
      <c r="N1637" s="2"/>
      <c r="Q1637" s="2"/>
      <c r="R1637" s="2"/>
      <c r="S1637" s="2"/>
      <c r="U1637" s="1"/>
      <c r="Y1637" s="3"/>
      <c r="AB1637" s="3"/>
      <c r="AC1637" s="3"/>
    </row>
    <row r="1638" spans="13:29" x14ac:dyDescent="0.25">
      <c r="M1638" s="2"/>
      <c r="N1638" s="2"/>
      <c r="Q1638" s="2"/>
      <c r="R1638" s="2"/>
      <c r="S1638" s="2"/>
      <c r="U1638" s="1"/>
      <c r="Y1638" s="3"/>
      <c r="AB1638" s="3"/>
      <c r="AC1638" s="3"/>
    </row>
    <row r="1639" spans="13:29" x14ac:dyDescent="0.25">
      <c r="N1639" s="2"/>
      <c r="Q1639" s="2"/>
      <c r="R1639" s="2"/>
      <c r="S1639" s="2"/>
      <c r="U1639" s="1"/>
      <c r="Y1639" s="3"/>
      <c r="AB1639" s="3"/>
      <c r="AC1639" s="3"/>
    </row>
    <row r="1640" spans="13:29" x14ac:dyDescent="0.25">
      <c r="Q1640" s="2"/>
      <c r="R1640" s="2"/>
      <c r="S1640" s="2"/>
      <c r="U1640" s="1"/>
      <c r="Y1640" s="3"/>
      <c r="AB1640" s="3"/>
      <c r="AC1640" s="3"/>
    </row>
    <row r="1641" spans="13:29" x14ac:dyDescent="0.25">
      <c r="M1641" s="2"/>
      <c r="N1641" s="2"/>
      <c r="Q1641" s="2"/>
      <c r="R1641" s="2"/>
      <c r="S1641" s="2"/>
      <c r="U1641" s="1"/>
      <c r="Y1641" s="3"/>
      <c r="AB1641" s="3"/>
      <c r="AC1641" s="3"/>
    </row>
    <row r="1642" spans="13:29" x14ac:dyDescent="0.25">
      <c r="M1642" s="2"/>
      <c r="N1642" s="2"/>
      <c r="Q1642" s="2"/>
      <c r="R1642" s="2"/>
      <c r="S1642" s="2"/>
      <c r="U1642" s="1"/>
      <c r="Y1642" s="3"/>
      <c r="AB1642" s="3"/>
      <c r="AC1642" s="3"/>
    </row>
    <row r="1643" spans="13:29" x14ac:dyDescent="0.25">
      <c r="N1643" s="2"/>
      <c r="Q1643" s="2"/>
      <c r="R1643" s="2"/>
      <c r="S1643" s="2"/>
      <c r="U1643" s="1"/>
      <c r="Y1643" s="3"/>
      <c r="AB1643" s="3"/>
      <c r="AC1643" s="3"/>
    </row>
    <row r="1644" spans="13:29" x14ac:dyDescent="0.25">
      <c r="N1644" s="2"/>
      <c r="Q1644" s="2"/>
      <c r="R1644" s="2"/>
      <c r="S1644" s="2"/>
      <c r="U1644" s="1"/>
      <c r="Y1644" s="3"/>
      <c r="AB1644" s="3"/>
      <c r="AC1644" s="3"/>
    </row>
    <row r="1645" spans="13:29" x14ac:dyDescent="0.25">
      <c r="N1645" s="2"/>
      <c r="Q1645" s="2"/>
      <c r="R1645" s="2"/>
      <c r="S1645" s="2"/>
      <c r="U1645" s="1"/>
      <c r="Y1645" s="3"/>
      <c r="AB1645" s="3"/>
      <c r="AC1645" s="3"/>
    </row>
    <row r="1646" spans="13:29" x14ac:dyDescent="0.25">
      <c r="M1646" s="2"/>
      <c r="N1646" s="2"/>
      <c r="Q1646" s="2"/>
      <c r="R1646" s="2"/>
      <c r="S1646" s="2"/>
      <c r="U1646" s="1"/>
      <c r="Y1646" s="3"/>
      <c r="AB1646" s="3"/>
      <c r="AC1646" s="3"/>
    </row>
    <row r="1647" spans="13:29" x14ac:dyDescent="0.25">
      <c r="N1647" s="2"/>
      <c r="Q1647" s="2"/>
      <c r="R1647" s="2"/>
      <c r="S1647" s="2"/>
      <c r="U1647" s="1"/>
      <c r="Y1647" s="3"/>
      <c r="AB1647" s="3"/>
      <c r="AC1647" s="3"/>
    </row>
    <row r="1648" spans="13:29" x14ac:dyDescent="0.25">
      <c r="M1648" s="2"/>
      <c r="N1648" s="2"/>
      <c r="Q1648" s="2"/>
      <c r="R1648" s="2"/>
      <c r="S1648" s="2"/>
      <c r="U1648" s="1"/>
      <c r="Y1648" s="3"/>
      <c r="AB1648" s="3"/>
      <c r="AC1648" s="3"/>
    </row>
    <row r="1649" spans="13:29" x14ac:dyDescent="0.25">
      <c r="M1649" s="2"/>
      <c r="N1649" s="2"/>
      <c r="Q1649" s="2"/>
      <c r="R1649" s="2"/>
      <c r="S1649" s="2"/>
      <c r="U1649" s="1"/>
      <c r="Y1649" s="3"/>
      <c r="AB1649" s="3"/>
      <c r="AC1649" s="3"/>
    </row>
    <row r="1650" spans="13:29" x14ac:dyDescent="0.25">
      <c r="M1650" s="2"/>
      <c r="N1650" s="2"/>
      <c r="Q1650" s="2"/>
      <c r="R1650" s="2"/>
      <c r="S1650" s="2"/>
      <c r="U1650" s="1"/>
      <c r="Y1650" s="3"/>
      <c r="AB1650" s="3"/>
      <c r="AC1650" s="3"/>
    </row>
    <row r="1651" spans="13:29" x14ac:dyDescent="0.25">
      <c r="M1651" s="2"/>
      <c r="N1651" s="2"/>
      <c r="Q1651" s="2"/>
      <c r="R1651" s="2"/>
      <c r="S1651" s="2"/>
      <c r="U1651" s="1"/>
      <c r="Y1651" s="3"/>
      <c r="AB1651" s="3"/>
      <c r="AC1651" s="3"/>
    </row>
    <row r="1652" spans="13:29" x14ac:dyDescent="0.25">
      <c r="N1652" s="2"/>
      <c r="Q1652" s="2"/>
      <c r="R1652" s="2"/>
      <c r="S1652" s="2"/>
      <c r="U1652" s="1"/>
      <c r="Y1652" s="3"/>
      <c r="AB1652" s="3"/>
      <c r="AC1652" s="3"/>
    </row>
    <row r="1653" spans="13:29" x14ac:dyDescent="0.25">
      <c r="N1653" s="2"/>
      <c r="Q1653" s="2"/>
      <c r="R1653" s="2"/>
      <c r="S1653" s="2"/>
      <c r="U1653" s="1"/>
      <c r="Y1653" s="3"/>
      <c r="AB1653" s="3"/>
      <c r="AC1653" s="3"/>
    </row>
    <row r="1654" spans="13:29" x14ac:dyDescent="0.25">
      <c r="M1654" s="2"/>
      <c r="N1654" s="2"/>
      <c r="Q1654" s="2"/>
      <c r="R1654" s="2"/>
      <c r="S1654" s="2"/>
      <c r="U1654" s="1"/>
      <c r="Y1654" s="3"/>
      <c r="AB1654" s="3"/>
      <c r="AC1654" s="3"/>
    </row>
    <row r="1655" spans="13:29" x14ac:dyDescent="0.25">
      <c r="M1655" s="2"/>
      <c r="N1655" s="2"/>
      <c r="Q1655" s="2"/>
      <c r="R1655" s="2"/>
      <c r="S1655" s="2"/>
      <c r="U1655" s="1"/>
      <c r="Y1655" s="3"/>
      <c r="AB1655" s="3"/>
      <c r="AC1655" s="3"/>
    </row>
    <row r="1656" spans="13:29" x14ac:dyDescent="0.25">
      <c r="M1656" s="2"/>
      <c r="N1656" s="2"/>
      <c r="Q1656" s="2"/>
      <c r="R1656" s="2"/>
      <c r="S1656" s="2"/>
      <c r="U1656" s="1"/>
      <c r="Y1656" s="3"/>
      <c r="AB1656" s="3"/>
      <c r="AC1656" s="3"/>
    </row>
    <row r="1657" spans="13:29" x14ac:dyDescent="0.25">
      <c r="N1657" s="2"/>
      <c r="Q1657" s="2"/>
      <c r="R1657" s="2"/>
      <c r="S1657" s="2"/>
      <c r="U1657" s="1"/>
      <c r="Y1657" s="3"/>
      <c r="AB1657" s="3"/>
      <c r="AC1657" s="3"/>
    </row>
    <row r="1658" spans="13:29" x14ac:dyDescent="0.25">
      <c r="M1658" s="2"/>
      <c r="N1658" s="2"/>
      <c r="Q1658" s="2"/>
      <c r="R1658" s="2"/>
      <c r="S1658" s="2"/>
      <c r="U1658" s="1"/>
      <c r="Y1658" s="3"/>
      <c r="AB1658" s="3"/>
      <c r="AC1658" s="3"/>
    </row>
    <row r="1659" spans="13:29" x14ac:dyDescent="0.25">
      <c r="R1659" s="2"/>
      <c r="S1659" s="2"/>
      <c r="U1659" s="1"/>
      <c r="Y1659" s="3"/>
      <c r="AB1659" s="3"/>
      <c r="AC1659" s="3"/>
    </row>
    <row r="1660" spans="13:29" x14ac:dyDescent="0.25">
      <c r="Q1660" s="2"/>
      <c r="R1660" s="2"/>
      <c r="S1660" s="2"/>
      <c r="U1660" s="1"/>
      <c r="Y1660" s="3"/>
      <c r="AB1660" s="3"/>
      <c r="AC1660" s="3"/>
    </row>
    <row r="1661" spans="13:29" x14ac:dyDescent="0.25">
      <c r="N1661" s="2"/>
      <c r="Q1661" s="2"/>
      <c r="R1661" s="2"/>
      <c r="S1661" s="2"/>
      <c r="U1661" s="1"/>
      <c r="Y1661" s="3"/>
      <c r="AB1661" s="3"/>
      <c r="AC1661" s="3"/>
    </row>
    <row r="1662" spans="13:29" x14ac:dyDescent="0.25">
      <c r="N1662" s="2"/>
      <c r="Q1662" s="2"/>
      <c r="R1662" s="2"/>
      <c r="S1662" s="2"/>
      <c r="U1662" s="1"/>
      <c r="Y1662" s="3"/>
      <c r="AB1662" s="3"/>
      <c r="AC1662" s="3"/>
    </row>
    <row r="1663" spans="13:29" x14ac:dyDescent="0.25">
      <c r="M1663" s="2"/>
      <c r="N1663" s="2"/>
      <c r="Q1663" s="2"/>
      <c r="R1663" s="2"/>
      <c r="S1663" s="2"/>
      <c r="U1663" s="1"/>
      <c r="Y1663" s="3"/>
      <c r="AB1663" s="3"/>
      <c r="AC1663" s="3"/>
    </row>
    <row r="1664" spans="13:29" x14ac:dyDescent="0.25">
      <c r="M1664" s="2"/>
      <c r="N1664" s="2"/>
      <c r="Q1664" s="2"/>
      <c r="R1664" s="2"/>
      <c r="S1664" s="2"/>
      <c r="U1664" s="1"/>
      <c r="Y1664" s="3"/>
      <c r="AB1664" s="3"/>
      <c r="AC1664" s="3"/>
    </row>
    <row r="1665" spans="13:29" x14ac:dyDescent="0.25">
      <c r="N1665" s="2"/>
      <c r="Q1665" s="2"/>
      <c r="R1665" s="2"/>
      <c r="S1665" s="2"/>
      <c r="U1665" s="1"/>
      <c r="Y1665" s="3"/>
      <c r="AB1665" s="3"/>
      <c r="AC1665" s="3"/>
    </row>
    <row r="1666" spans="13:29" x14ac:dyDescent="0.25">
      <c r="M1666" s="2"/>
      <c r="N1666" s="2"/>
      <c r="Q1666" s="2"/>
      <c r="R1666" s="2"/>
      <c r="S1666" s="2"/>
      <c r="U1666" s="1"/>
      <c r="Y1666" s="3"/>
      <c r="AB1666" s="3"/>
      <c r="AC1666" s="3"/>
    </row>
    <row r="1667" spans="13:29" x14ac:dyDescent="0.25">
      <c r="M1667" s="2"/>
      <c r="N1667" s="2"/>
      <c r="Q1667" s="2"/>
      <c r="R1667" s="2"/>
      <c r="S1667" s="2"/>
      <c r="U1667" s="1"/>
      <c r="Y1667" s="3"/>
      <c r="AB1667" s="3"/>
      <c r="AC1667" s="3"/>
    </row>
    <row r="1668" spans="13:29" x14ac:dyDescent="0.25">
      <c r="M1668" s="2"/>
      <c r="N1668" s="2"/>
      <c r="Q1668" s="2"/>
      <c r="R1668" s="2"/>
      <c r="S1668" s="2"/>
      <c r="U1668" s="1"/>
      <c r="Y1668" s="3"/>
      <c r="AB1668" s="3"/>
      <c r="AC1668" s="3"/>
    </row>
    <row r="1669" spans="13:29" x14ac:dyDescent="0.25">
      <c r="N1669" s="2"/>
      <c r="Q1669" s="2"/>
      <c r="R1669" s="2"/>
      <c r="S1669" s="2"/>
      <c r="U1669" s="1"/>
      <c r="Y1669" s="3"/>
      <c r="AB1669" s="3"/>
      <c r="AC1669" s="3"/>
    </row>
    <row r="1670" spans="13:29" x14ac:dyDescent="0.25">
      <c r="M1670" s="2"/>
      <c r="N1670" s="2"/>
      <c r="Q1670" s="2"/>
      <c r="R1670" s="2"/>
      <c r="S1670" s="2"/>
      <c r="U1670" s="1"/>
      <c r="Y1670" s="3"/>
      <c r="AB1670" s="3"/>
      <c r="AC1670" s="3"/>
    </row>
    <row r="1671" spans="13:29" x14ac:dyDescent="0.25">
      <c r="N1671" s="2"/>
      <c r="Q1671" s="2"/>
      <c r="R1671" s="2"/>
      <c r="S1671" s="2"/>
      <c r="U1671" s="1"/>
      <c r="Y1671" s="3"/>
      <c r="AB1671" s="3"/>
      <c r="AC1671" s="3"/>
    </row>
    <row r="1672" spans="13:29" x14ac:dyDescent="0.25">
      <c r="N1672" s="2"/>
      <c r="Q1672" s="2"/>
      <c r="R1672" s="2"/>
      <c r="S1672" s="2"/>
      <c r="U1672" s="1"/>
      <c r="Y1672" s="3"/>
      <c r="AB1672" s="3"/>
      <c r="AC1672" s="3"/>
    </row>
    <row r="1673" spans="13:29" x14ac:dyDescent="0.25">
      <c r="M1673" s="2"/>
      <c r="N1673" s="2"/>
      <c r="Q1673" s="2"/>
      <c r="R1673" s="2"/>
      <c r="S1673" s="2"/>
      <c r="U1673" s="1"/>
      <c r="Y1673" s="3"/>
      <c r="AB1673" s="3"/>
      <c r="AC1673" s="3"/>
    </row>
    <row r="1674" spans="13:29" x14ac:dyDescent="0.25">
      <c r="M1674" s="2"/>
      <c r="N1674" s="2"/>
      <c r="Q1674" s="2"/>
      <c r="R1674" s="2"/>
      <c r="S1674" s="2"/>
      <c r="U1674" s="1"/>
      <c r="Y1674" s="3"/>
      <c r="AB1674" s="3"/>
      <c r="AC1674" s="3"/>
    </row>
    <row r="1675" spans="13:29" x14ac:dyDescent="0.25">
      <c r="N1675" s="2"/>
      <c r="Q1675" s="2"/>
      <c r="R1675" s="2"/>
      <c r="S1675" s="2"/>
      <c r="U1675" s="1"/>
      <c r="Y1675" s="3"/>
      <c r="AB1675" s="3"/>
      <c r="AC1675" s="3"/>
    </row>
    <row r="1676" spans="13:29" x14ac:dyDescent="0.25">
      <c r="N1676" s="2"/>
      <c r="Q1676" s="2"/>
      <c r="R1676" s="2"/>
      <c r="S1676" s="2"/>
      <c r="U1676" s="1"/>
      <c r="Y1676" s="3"/>
      <c r="AB1676" s="3"/>
      <c r="AC1676" s="3"/>
    </row>
    <row r="1677" spans="13:29" x14ac:dyDescent="0.25">
      <c r="N1677" s="2"/>
      <c r="Q1677" s="2"/>
      <c r="R1677" s="2"/>
      <c r="S1677" s="2"/>
      <c r="U1677" s="1"/>
      <c r="Y1677" s="3"/>
      <c r="AB1677" s="3"/>
      <c r="AC1677" s="3"/>
    </row>
    <row r="1678" spans="13:29" x14ac:dyDescent="0.25">
      <c r="N1678" s="2"/>
      <c r="Q1678" s="2"/>
      <c r="R1678" s="2"/>
      <c r="S1678" s="2"/>
      <c r="U1678" s="1"/>
      <c r="Y1678" s="3"/>
      <c r="AB1678" s="3"/>
      <c r="AC1678" s="3"/>
    </row>
    <row r="1679" spans="13:29" x14ac:dyDescent="0.25">
      <c r="N1679" s="2"/>
      <c r="Q1679" s="2"/>
      <c r="R1679" s="2"/>
      <c r="S1679" s="2"/>
      <c r="U1679" s="1"/>
      <c r="Y1679" s="3"/>
      <c r="AB1679" s="3"/>
      <c r="AC1679" s="3"/>
    </row>
    <row r="1680" spans="13:29" x14ac:dyDescent="0.25">
      <c r="N1680" s="2"/>
      <c r="Q1680" s="2"/>
      <c r="R1680" s="2"/>
      <c r="S1680" s="2"/>
      <c r="U1680" s="1"/>
      <c r="Y1680" s="3"/>
      <c r="AB1680" s="3"/>
      <c r="AC1680" s="3"/>
    </row>
    <row r="1681" spans="13:29" x14ac:dyDescent="0.25">
      <c r="M1681" s="2"/>
      <c r="N1681" s="2"/>
      <c r="Q1681" s="2"/>
      <c r="R1681" s="2"/>
      <c r="S1681" s="2"/>
      <c r="U1681" s="1"/>
      <c r="Y1681" s="3"/>
      <c r="AB1681" s="3"/>
      <c r="AC1681" s="3"/>
    </row>
    <row r="1682" spans="13:29" x14ac:dyDescent="0.25">
      <c r="N1682" s="2"/>
      <c r="Q1682" s="2"/>
      <c r="R1682" s="2"/>
      <c r="S1682" s="2"/>
      <c r="U1682" s="1"/>
      <c r="Y1682" s="3"/>
      <c r="AB1682" s="3"/>
      <c r="AC1682" s="3"/>
    </row>
    <row r="1683" spans="13:29" x14ac:dyDescent="0.25">
      <c r="N1683" s="2"/>
      <c r="Q1683" s="2"/>
      <c r="R1683" s="2"/>
      <c r="S1683" s="2"/>
      <c r="U1683" s="1"/>
      <c r="Y1683" s="3"/>
      <c r="AB1683" s="3"/>
      <c r="AC1683" s="3"/>
    </row>
    <row r="1684" spans="13:29" x14ac:dyDescent="0.25">
      <c r="N1684" s="2"/>
      <c r="Q1684" s="2"/>
      <c r="R1684" s="2"/>
      <c r="S1684" s="2"/>
      <c r="U1684" s="1"/>
      <c r="Y1684" s="3"/>
      <c r="AB1684" s="3"/>
      <c r="AC1684" s="3"/>
    </row>
    <row r="1685" spans="13:29" x14ac:dyDescent="0.25">
      <c r="N1685" s="2"/>
      <c r="Q1685" s="2"/>
      <c r="R1685" s="2"/>
      <c r="S1685" s="2"/>
      <c r="U1685" s="1"/>
      <c r="Y1685" s="3"/>
      <c r="AB1685" s="3"/>
      <c r="AC1685" s="3"/>
    </row>
    <row r="1686" spans="13:29" x14ac:dyDescent="0.25">
      <c r="N1686" s="2"/>
      <c r="Q1686" s="2"/>
      <c r="R1686" s="2"/>
      <c r="S1686" s="2"/>
      <c r="U1686" s="1"/>
      <c r="Y1686" s="3"/>
      <c r="AB1686" s="3"/>
      <c r="AC1686" s="3"/>
    </row>
    <row r="1687" spans="13:29" x14ac:dyDescent="0.25">
      <c r="M1687" s="2"/>
      <c r="N1687" s="2"/>
      <c r="Q1687" s="2"/>
      <c r="R1687" s="2"/>
      <c r="S1687" s="2"/>
      <c r="U1687" s="1"/>
      <c r="Y1687" s="3"/>
      <c r="AB1687" s="3"/>
      <c r="AC1687" s="3"/>
    </row>
    <row r="1688" spans="13:29" x14ac:dyDescent="0.25">
      <c r="N1688" s="2"/>
      <c r="Q1688" s="2"/>
      <c r="R1688" s="2"/>
      <c r="S1688" s="2"/>
      <c r="U1688" s="1"/>
      <c r="Y1688" s="3"/>
      <c r="AB1688" s="3"/>
      <c r="AC1688" s="3"/>
    </row>
    <row r="1689" spans="13:29" x14ac:dyDescent="0.25">
      <c r="N1689" s="2"/>
      <c r="Q1689" s="2"/>
      <c r="R1689" s="2"/>
      <c r="S1689" s="2"/>
      <c r="U1689" s="1"/>
      <c r="Y1689" s="3"/>
      <c r="AB1689" s="3"/>
      <c r="AC1689" s="3"/>
    </row>
    <row r="1690" spans="13:29" x14ac:dyDescent="0.25">
      <c r="N1690" s="2"/>
      <c r="Q1690" s="2"/>
      <c r="R1690" s="2"/>
      <c r="S1690" s="2"/>
      <c r="U1690" s="1"/>
      <c r="Y1690" s="3"/>
      <c r="AB1690" s="3"/>
      <c r="AC1690" s="3"/>
    </row>
    <row r="1691" spans="13:29" x14ac:dyDescent="0.25">
      <c r="N1691" s="2"/>
      <c r="Q1691" s="2"/>
      <c r="R1691" s="2"/>
      <c r="S1691" s="2"/>
      <c r="U1691" s="1"/>
      <c r="Y1691" s="3"/>
      <c r="AB1691" s="3"/>
      <c r="AC1691" s="3"/>
    </row>
    <row r="1692" spans="13:29" x14ac:dyDescent="0.25">
      <c r="N1692" s="2"/>
      <c r="Q1692" s="2"/>
      <c r="R1692" s="2"/>
      <c r="S1692" s="2"/>
      <c r="U1692" s="1"/>
      <c r="Y1692" s="3"/>
      <c r="AB1692" s="3"/>
      <c r="AC1692" s="3"/>
    </row>
    <row r="1693" spans="13:29" x14ac:dyDescent="0.25">
      <c r="N1693" s="2"/>
      <c r="Q1693" s="2"/>
      <c r="R1693" s="2"/>
      <c r="S1693" s="2"/>
      <c r="U1693" s="1"/>
      <c r="Y1693" s="3"/>
      <c r="AB1693" s="3"/>
      <c r="AC1693" s="3"/>
    </row>
    <row r="1694" spans="13:29" x14ac:dyDescent="0.25">
      <c r="M1694" s="2"/>
      <c r="N1694" s="2"/>
      <c r="Q1694" s="2"/>
      <c r="R1694" s="2"/>
      <c r="S1694" s="2"/>
      <c r="U1694" s="1"/>
      <c r="Y1694" s="3"/>
      <c r="AB1694" s="3"/>
      <c r="AC1694" s="3"/>
    </row>
    <row r="1695" spans="13:29" x14ac:dyDescent="0.25">
      <c r="M1695" s="2"/>
      <c r="N1695" s="2"/>
      <c r="Q1695" s="2"/>
      <c r="R1695" s="2"/>
      <c r="S1695" s="2"/>
      <c r="U1695" s="1"/>
      <c r="Y1695" s="3"/>
      <c r="AB1695" s="3"/>
      <c r="AC1695" s="3"/>
    </row>
    <row r="1696" spans="13:29" x14ac:dyDescent="0.25">
      <c r="N1696" s="2"/>
      <c r="Q1696" s="2"/>
      <c r="R1696" s="2"/>
      <c r="S1696" s="2"/>
      <c r="U1696" s="1"/>
      <c r="Y1696" s="3"/>
      <c r="AB1696" s="3"/>
      <c r="AC1696" s="3"/>
    </row>
    <row r="1697" spans="13:29" x14ac:dyDescent="0.25">
      <c r="M1697" s="2"/>
      <c r="N1697" s="2"/>
      <c r="Q1697" s="2"/>
      <c r="R1697" s="2"/>
      <c r="S1697" s="2"/>
      <c r="U1697" s="1"/>
      <c r="Y1697" s="3"/>
      <c r="AB1697" s="3"/>
      <c r="AC1697" s="3"/>
    </row>
    <row r="1698" spans="13:29" x14ac:dyDescent="0.25">
      <c r="N1698" s="2"/>
      <c r="Q1698" s="2"/>
      <c r="R1698" s="2"/>
      <c r="S1698" s="2"/>
      <c r="U1698" s="1"/>
      <c r="Y1698" s="3"/>
      <c r="AB1698" s="3"/>
      <c r="AC1698" s="3"/>
    </row>
    <row r="1699" spans="13:29" x14ac:dyDescent="0.25">
      <c r="N1699" s="2"/>
      <c r="Q1699" s="2"/>
      <c r="R1699" s="2"/>
      <c r="S1699" s="2"/>
      <c r="U1699" s="1"/>
      <c r="Y1699" s="3"/>
      <c r="AB1699" s="3"/>
      <c r="AC1699" s="3"/>
    </row>
    <row r="1700" spans="13:29" x14ac:dyDescent="0.25">
      <c r="N1700" s="2"/>
      <c r="Q1700" s="2"/>
      <c r="R1700" s="2"/>
      <c r="S1700" s="2"/>
      <c r="U1700" s="1"/>
      <c r="Y1700" s="3"/>
      <c r="AB1700" s="3"/>
      <c r="AC1700" s="3"/>
    </row>
    <row r="1701" spans="13:29" x14ac:dyDescent="0.25">
      <c r="N1701" s="2"/>
      <c r="Q1701" s="2"/>
      <c r="R1701" s="2"/>
      <c r="S1701" s="2"/>
      <c r="U1701" s="1"/>
      <c r="Y1701" s="3"/>
      <c r="AB1701" s="3"/>
      <c r="AC1701" s="3"/>
    </row>
    <row r="1702" spans="13:29" x14ac:dyDescent="0.25">
      <c r="N1702" s="2"/>
      <c r="Q1702" s="2"/>
      <c r="R1702" s="2"/>
      <c r="S1702" s="2"/>
      <c r="U1702" s="1"/>
      <c r="Y1702" s="3"/>
      <c r="AB1702" s="3"/>
      <c r="AC1702" s="3"/>
    </row>
    <row r="1703" spans="13:29" x14ac:dyDescent="0.25">
      <c r="N1703" s="2"/>
      <c r="Q1703" s="2"/>
      <c r="R1703" s="2"/>
      <c r="S1703" s="2"/>
      <c r="U1703" s="1"/>
      <c r="Y1703" s="3"/>
      <c r="AB1703" s="3"/>
      <c r="AC1703" s="3"/>
    </row>
    <row r="1704" spans="13:29" x14ac:dyDescent="0.25">
      <c r="M1704" s="2"/>
      <c r="N1704" s="2"/>
      <c r="Q1704" s="2"/>
      <c r="R1704" s="2"/>
      <c r="S1704" s="2"/>
      <c r="U1704" s="1"/>
      <c r="Y1704" s="3"/>
      <c r="AB1704" s="3"/>
      <c r="AC1704" s="3"/>
    </row>
    <row r="1705" spans="13:29" x14ac:dyDescent="0.25">
      <c r="M1705" s="2"/>
      <c r="N1705" s="2"/>
      <c r="Q1705" s="2"/>
      <c r="R1705" s="2"/>
      <c r="S1705" s="2"/>
      <c r="U1705" s="1"/>
      <c r="Y1705" s="3"/>
      <c r="AB1705" s="3"/>
      <c r="AC1705" s="3"/>
    </row>
    <row r="1706" spans="13:29" x14ac:dyDescent="0.25">
      <c r="M1706" s="2"/>
      <c r="N1706" s="2"/>
      <c r="Q1706" s="2"/>
      <c r="R1706" s="2"/>
      <c r="S1706" s="2"/>
      <c r="U1706" s="1"/>
      <c r="Y1706" s="3"/>
      <c r="AB1706" s="3"/>
      <c r="AC1706" s="3"/>
    </row>
    <row r="1707" spans="13:29" x14ac:dyDescent="0.25">
      <c r="M1707" s="2"/>
      <c r="N1707" s="2"/>
      <c r="Q1707" s="2"/>
      <c r="R1707" s="2"/>
      <c r="S1707" s="2"/>
      <c r="U1707" s="1"/>
      <c r="Y1707" s="3"/>
      <c r="AB1707" s="3"/>
      <c r="AC1707" s="3"/>
    </row>
    <row r="1708" spans="13:29" x14ac:dyDescent="0.25">
      <c r="M1708" s="2"/>
      <c r="N1708" s="2"/>
      <c r="Q1708" s="2"/>
      <c r="R1708" s="2"/>
      <c r="S1708" s="2"/>
      <c r="U1708" s="1"/>
      <c r="Y1708" s="3"/>
      <c r="AB1708" s="3"/>
      <c r="AC1708" s="3"/>
    </row>
    <row r="1709" spans="13:29" x14ac:dyDescent="0.25">
      <c r="N1709" s="2"/>
      <c r="Q1709" s="2"/>
      <c r="R1709" s="2"/>
      <c r="S1709" s="2"/>
      <c r="U1709" s="1"/>
      <c r="Y1709" s="3"/>
      <c r="AB1709" s="3"/>
      <c r="AC1709" s="3"/>
    </row>
    <row r="1710" spans="13:29" x14ac:dyDescent="0.25">
      <c r="Q1710" s="2"/>
      <c r="R1710" s="2"/>
      <c r="S1710" s="2"/>
      <c r="U1710" s="1"/>
      <c r="Y1710" s="3"/>
      <c r="AB1710" s="3"/>
      <c r="AC1710" s="3"/>
    </row>
    <row r="1711" spans="13:29" x14ac:dyDescent="0.25">
      <c r="N1711" s="2"/>
      <c r="Q1711" s="2"/>
      <c r="R1711" s="2"/>
      <c r="S1711" s="2"/>
      <c r="U1711" s="1"/>
      <c r="Y1711" s="3"/>
      <c r="AB1711" s="3"/>
      <c r="AC1711" s="3"/>
    </row>
    <row r="1712" spans="13:29" x14ac:dyDescent="0.25">
      <c r="N1712" s="2"/>
      <c r="Q1712" s="2"/>
      <c r="R1712" s="2"/>
      <c r="S1712" s="2"/>
      <c r="U1712" s="1"/>
      <c r="Y1712" s="3"/>
      <c r="AB1712" s="3"/>
      <c r="AC1712" s="3"/>
    </row>
    <row r="1713" spans="13:29" x14ac:dyDescent="0.25">
      <c r="M1713" s="2"/>
      <c r="N1713" s="2"/>
      <c r="Q1713" s="2"/>
      <c r="R1713" s="2"/>
      <c r="S1713" s="2"/>
      <c r="U1713" s="1"/>
      <c r="Y1713" s="3"/>
      <c r="AB1713" s="3"/>
      <c r="AC1713" s="3"/>
    </row>
    <row r="1714" spans="13:29" x14ac:dyDescent="0.25">
      <c r="N1714" s="2"/>
      <c r="Q1714" s="2"/>
      <c r="R1714" s="2"/>
      <c r="S1714" s="2"/>
      <c r="U1714" s="1"/>
      <c r="Y1714" s="3"/>
      <c r="AB1714" s="3"/>
      <c r="AC1714" s="3"/>
    </row>
    <row r="1715" spans="13:29" x14ac:dyDescent="0.25">
      <c r="M1715" s="2"/>
      <c r="N1715" s="2"/>
      <c r="Q1715" s="2"/>
      <c r="R1715" s="2"/>
      <c r="S1715" s="2"/>
      <c r="U1715" s="1"/>
      <c r="Y1715" s="3"/>
      <c r="AB1715" s="3"/>
      <c r="AC1715" s="3"/>
    </row>
    <row r="1716" spans="13:29" x14ac:dyDescent="0.25">
      <c r="M1716" s="2"/>
      <c r="N1716" s="2"/>
      <c r="Q1716" s="2"/>
      <c r="R1716" s="2"/>
      <c r="S1716" s="2"/>
      <c r="U1716" s="1"/>
      <c r="Y1716" s="3"/>
      <c r="AB1716" s="3"/>
      <c r="AC1716" s="3"/>
    </row>
    <row r="1717" spans="13:29" x14ac:dyDescent="0.25">
      <c r="N1717" s="2"/>
      <c r="Q1717" s="2"/>
      <c r="R1717" s="2"/>
      <c r="S1717" s="2"/>
      <c r="U1717" s="1"/>
      <c r="Y1717" s="3"/>
      <c r="AB1717" s="3"/>
      <c r="AC1717" s="3"/>
    </row>
    <row r="1718" spans="13:29" x14ac:dyDescent="0.25">
      <c r="M1718" s="2"/>
      <c r="N1718" s="2"/>
      <c r="Q1718" s="2"/>
      <c r="R1718" s="2"/>
      <c r="S1718" s="2"/>
      <c r="U1718" s="1"/>
      <c r="Y1718" s="3"/>
      <c r="AB1718" s="3"/>
      <c r="AC1718" s="3"/>
    </row>
    <row r="1719" spans="13:29" x14ac:dyDescent="0.25">
      <c r="N1719" s="2"/>
      <c r="Q1719" s="2"/>
      <c r="R1719" s="2"/>
      <c r="S1719" s="2"/>
      <c r="U1719" s="1"/>
      <c r="Y1719" s="3"/>
      <c r="AB1719" s="3"/>
      <c r="AC1719" s="3"/>
    </row>
    <row r="1720" spans="13:29" x14ac:dyDescent="0.25">
      <c r="N1720" s="2"/>
      <c r="Q1720" s="2"/>
      <c r="R1720" s="2"/>
      <c r="S1720" s="2"/>
      <c r="U1720" s="1"/>
      <c r="Y1720" s="3"/>
      <c r="AB1720" s="3"/>
      <c r="AC1720" s="3"/>
    </row>
    <row r="1721" spans="13:29" x14ac:dyDescent="0.25">
      <c r="M1721" s="2"/>
      <c r="N1721" s="2"/>
      <c r="Q1721" s="2"/>
      <c r="R1721" s="2"/>
      <c r="S1721" s="2"/>
      <c r="U1721" s="1"/>
      <c r="Y1721" s="3"/>
      <c r="AB1721" s="3"/>
      <c r="AC1721" s="3"/>
    </row>
    <row r="1722" spans="13:29" x14ac:dyDescent="0.25">
      <c r="M1722" s="2"/>
      <c r="N1722" s="2"/>
      <c r="Q1722" s="2"/>
      <c r="R1722" s="2"/>
      <c r="S1722" s="2"/>
      <c r="U1722" s="1"/>
      <c r="Y1722" s="3"/>
      <c r="AB1722" s="3"/>
      <c r="AC1722" s="3"/>
    </row>
    <row r="1723" spans="13:29" x14ac:dyDescent="0.25">
      <c r="M1723" s="2"/>
      <c r="N1723" s="2"/>
      <c r="Q1723" s="2"/>
      <c r="R1723" s="2"/>
      <c r="S1723" s="2"/>
      <c r="U1723" s="1"/>
      <c r="Y1723" s="3"/>
      <c r="AB1723" s="3"/>
      <c r="AC1723" s="3"/>
    </row>
    <row r="1724" spans="13:29" x14ac:dyDescent="0.25">
      <c r="M1724" s="2"/>
      <c r="N1724" s="2"/>
      <c r="Q1724" s="2"/>
      <c r="R1724" s="2"/>
      <c r="S1724" s="2"/>
      <c r="U1724" s="1"/>
      <c r="Y1724" s="3"/>
      <c r="AB1724" s="3"/>
      <c r="AC1724" s="3"/>
    </row>
    <row r="1725" spans="13:29" x14ac:dyDescent="0.25">
      <c r="N1725" s="2"/>
      <c r="Q1725" s="2"/>
      <c r="R1725" s="2"/>
      <c r="S1725" s="2"/>
      <c r="U1725" s="1"/>
      <c r="Y1725" s="3"/>
      <c r="AB1725" s="3"/>
      <c r="AC1725" s="3"/>
    </row>
    <row r="1726" spans="13:29" x14ac:dyDescent="0.25">
      <c r="M1726" s="2"/>
      <c r="N1726" s="2"/>
      <c r="Q1726" s="2"/>
      <c r="R1726" s="2"/>
      <c r="S1726" s="2"/>
      <c r="U1726" s="1"/>
      <c r="Y1726" s="3"/>
      <c r="AB1726" s="3"/>
      <c r="AC1726" s="3"/>
    </row>
    <row r="1727" spans="13:29" x14ac:dyDescent="0.25">
      <c r="N1727" s="2"/>
      <c r="Q1727" s="2"/>
      <c r="R1727" s="2"/>
      <c r="S1727" s="2"/>
      <c r="U1727" s="1"/>
      <c r="Y1727" s="3"/>
      <c r="AB1727" s="3"/>
      <c r="AC1727" s="3"/>
    </row>
    <row r="1728" spans="13:29" x14ac:dyDescent="0.25">
      <c r="N1728" s="2"/>
      <c r="Q1728" s="2"/>
      <c r="R1728" s="2"/>
      <c r="S1728" s="2"/>
      <c r="U1728" s="1"/>
      <c r="Y1728" s="3"/>
      <c r="AB1728" s="3"/>
      <c r="AC1728" s="3"/>
    </row>
    <row r="1729" spans="13:29" x14ac:dyDescent="0.25">
      <c r="N1729" s="2"/>
      <c r="Q1729" s="2"/>
      <c r="R1729" s="2"/>
      <c r="S1729" s="2"/>
      <c r="U1729" s="1"/>
      <c r="Y1729" s="3"/>
      <c r="AB1729" s="3"/>
      <c r="AC1729" s="3"/>
    </row>
    <row r="1730" spans="13:29" x14ac:dyDescent="0.25">
      <c r="N1730" s="2"/>
      <c r="Q1730" s="2"/>
      <c r="R1730" s="2"/>
      <c r="S1730" s="2"/>
      <c r="U1730" s="1"/>
      <c r="Y1730" s="3"/>
      <c r="AB1730" s="3"/>
      <c r="AC1730" s="3"/>
    </row>
    <row r="1731" spans="13:29" x14ac:dyDescent="0.25">
      <c r="N1731" s="2"/>
      <c r="Q1731" s="2"/>
      <c r="R1731" s="2"/>
      <c r="S1731" s="2"/>
      <c r="U1731" s="1"/>
      <c r="Y1731" s="3"/>
      <c r="AB1731" s="3"/>
      <c r="AC1731" s="3"/>
    </row>
    <row r="1732" spans="13:29" x14ac:dyDescent="0.25">
      <c r="N1732" s="2"/>
      <c r="Q1732" s="2"/>
      <c r="R1732" s="2"/>
      <c r="S1732" s="2"/>
      <c r="U1732" s="1"/>
      <c r="Y1732" s="3"/>
      <c r="AB1732" s="3"/>
      <c r="AC1732" s="3"/>
    </row>
    <row r="1733" spans="13:29" x14ac:dyDescent="0.25">
      <c r="Q1733" s="2"/>
      <c r="R1733" s="2"/>
      <c r="S1733" s="2"/>
      <c r="U1733" s="1"/>
      <c r="Y1733" s="3"/>
      <c r="AB1733" s="3"/>
      <c r="AC1733" s="3"/>
    </row>
    <row r="1734" spans="13:29" x14ac:dyDescent="0.25">
      <c r="R1734" s="2"/>
      <c r="S1734" s="2"/>
      <c r="U1734" s="1"/>
      <c r="Y1734" s="3"/>
      <c r="AB1734" s="3"/>
      <c r="AC1734" s="3"/>
    </row>
    <row r="1735" spans="13:29" x14ac:dyDescent="0.25">
      <c r="N1735" s="2"/>
      <c r="Q1735" s="2"/>
      <c r="R1735" s="2"/>
      <c r="S1735" s="2"/>
      <c r="U1735" s="1"/>
      <c r="Y1735" s="3"/>
      <c r="AB1735" s="3"/>
      <c r="AC1735" s="3"/>
    </row>
    <row r="1736" spans="13:29" x14ac:dyDescent="0.25">
      <c r="N1736" s="2"/>
      <c r="Q1736" s="2"/>
      <c r="R1736" s="2"/>
      <c r="S1736" s="2"/>
      <c r="U1736" s="1"/>
      <c r="Y1736" s="3"/>
      <c r="AB1736" s="3"/>
      <c r="AC1736" s="3"/>
    </row>
    <row r="1737" spans="13:29" x14ac:dyDescent="0.25">
      <c r="N1737" s="2"/>
      <c r="Q1737" s="2"/>
      <c r="R1737" s="2"/>
      <c r="S1737" s="2"/>
      <c r="U1737" s="1"/>
      <c r="Y1737" s="3"/>
      <c r="AB1737" s="3"/>
      <c r="AC1737" s="3"/>
    </row>
    <row r="1738" spans="13:29" x14ac:dyDescent="0.25">
      <c r="N1738" s="2"/>
      <c r="Q1738" s="2"/>
      <c r="R1738" s="2"/>
      <c r="S1738" s="2"/>
      <c r="U1738" s="1"/>
      <c r="Y1738" s="3"/>
      <c r="AB1738" s="3"/>
      <c r="AC1738" s="3"/>
    </row>
    <row r="1739" spans="13:29" x14ac:dyDescent="0.25">
      <c r="M1739" s="2"/>
      <c r="N1739" s="2"/>
      <c r="Q1739" s="2"/>
      <c r="R1739" s="2"/>
      <c r="S1739" s="2"/>
      <c r="U1739" s="1"/>
      <c r="Y1739" s="3"/>
      <c r="AB1739" s="3"/>
      <c r="AC1739" s="3"/>
    </row>
    <row r="1740" spans="13:29" x14ac:dyDescent="0.25">
      <c r="M1740" s="2"/>
      <c r="N1740" s="2"/>
      <c r="Q1740" s="2"/>
      <c r="R1740" s="2"/>
      <c r="S1740" s="2"/>
      <c r="U1740" s="1"/>
      <c r="Y1740" s="3"/>
      <c r="AB1740" s="3"/>
      <c r="AC1740" s="3"/>
    </row>
    <row r="1741" spans="13:29" x14ac:dyDescent="0.25">
      <c r="N1741" s="2"/>
      <c r="Q1741" s="2"/>
      <c r="R1741" s="2"/>
      <c r="S1741" s="2"/>
      <c r="U1741" s="1"/>
      <c r="Y1741" s="3"/>
      <c r="AB1741" s="3"/>
      <c r="AC1741" s="3"/>
    </row>
    <row r="1742" spans="13:29" x14ac:dyDescent="0.25">
      <c r="N1742" s="2"/>
      <c r="Q1742" s="2"/>
      <c r="R1742" s="2"/>
      <c r="S1742" s="2"/>
      <c r="U1742" s="1"/>
      <c r="Y1742" s="3"/>
      <c r="AB1742" s="3"/>
      <c r="AC1742" s="3"/>
    </row>
    <row r="1743" spans="13:29" x14ac:dyDescent="0.25">
      <c r="M1743" s="2"/>
      <c r="N1743" s="2"/>
      <c r="Q1743" s="2"/>
      <c r="R1743" s="2"/>
      <c r="S1743" s="2"/>
      <c r="U1743" s="1"/>
      <c r="Y1743" s="3"/>
      <c r="AB1743" s="3"/>
      <c r="AC1743" s="3"/>
    </row>
    <row r="1744" spans="13:29" x14ac:dyDescent="0.25">
      <c r="N1744" s="2"/>
      <c r="Q1744" s="2"/>
      <c r="R1744" s="2"/>
      <c r="S1744" s="2"/>
      <c r="U1744" s="1"/>
      <c r="Y1744" s="3"/>
      <c r="AB1744" s="3"/>
      <c r="AC1744" s="3"/>
    </row>
    <row r="1745" spans="13:29" x14ac:dyDescent="0.25">
      <c r="M1745" s="2"/>
      <c r="N1745" s="2"/>
      <c r="Q1745" s="2"/>
      <c r="R1745" s="2"/>
      <c r="S1745" s="2"/>
      <c r="U1745" s="1"/>
      <c r="Y1745" s="3"/>
      <c r="AB1745" s="3"/>
      <c r="AC1745" s="3"/>
    </row>
    <row r="1746" spans="13:29" x14ac:dyDescent="0.25">
      <c r="M1746" s="2"/>
      <c r="N1746" s="2"/>
      <c r="Q1746" s="2"/>
      <c r="R1746" s="2"/>
      <c r="S1746" s="2"/>
      <c r="U1746" s="1"/>
      <c r="Y1746" s="3"/>
      <c r="AB1746" s="3"/>
      <c r="AC1746" s="3"/>
    </row>
    <row r="1747" spans="13:29" x14ac:dyDescent="0.25">
      <c r="N1747" s="2"/>
      <c r="Q1747" s="2"/>
      <c r="R1747" s="2"/>
      <c r="S1747" s="2"/>
      <c r="U1747" s="1"/>
      <c r="Y1747" s="3"/>
      <c r="AB1747" s="3"/>
      <c r="AC1747" s="3"/>
    </row>
    <row r="1748" spans="13:29" x14ac:dyDescent="0.25">
      <c r="N1748" s="2"/>
      <c r="Q1748" s="2"/>
      <c r="R1748" s="2"/>
      <c r="S1748" s="2"/>
      <c r="U1748" s="1"/>
      <c r="Y1748" s="3"/>
      <c r="AB1748" s="3"/>
      <c r="AC1748" s="3"/>
    </row>
    <row r="1749" spans="13:29" x14ac:dyDescent="0.25">
      <c r="M1749" s="2"/>
      <c r="Q1749" s="2"/>
      <c r="R1749" s="2"/>
      <c r="S1749" s="2"/>
      <c r="U1749" s="1"/>
      <c r="Y1749" s="3"/>
      <c r="AB1749" s="3"/>
      <c r="AC1749" s="3"/>
    </row>
    <row r="1750" spans="13:29" x14ac:dyDescent="0.25">
      <c r="R1750" s="2"/>
      <c r="S1750" s="2"/>
      <c r="U1750" s="1"/>
      <c r="Y1750" s="3"/>
      <c r="AB1750" s="3"/>
      <c r="AC1750" s="3"/>
    </row>
    <row r="1751" spans="13:29" x14ac:dyDescent="0.25">
      <c r="M1751" s="2"/>
      <c r="Q1751" s="2"/>
      <c r="R1751" s="2"/>
      <c r="S1751" s="2"/>
      <c r="U1751" s="1"/>
      <c r="Y1751" s="3"/>
      <c r="AB1751" s="3"/>
      <c r="AC1751" s="3"/>
    </row>
    <row r="1752" spans="13:29" x14ac:dyDescent="0.25">
      <c r="N1752" s="2"/>
      <c r="Q1752" s="2"/>
      <c r="R1752" s="2"/>
      <c r="S1752" s="2"/>
      <c r="U1752" s="1"/>
      <c r="Y1752" s="3"/>
      <c r="AB1752" s="3"/>
      <c r="AC1752" s="3"/>
    </row>
    <row r="1753" spans="13:29" x14ac:dyDescent="0.25">
      <c r="M1753" s="2"/>
      <c r="N1753" s="2"/>
      <c r="Q1753" s="2"/>
      <c r="R1753" s="2"/>
      <c r="S1753" s="2"/>
      <c r="U1753" s="1"/>
      <c r="Y1753" s="3"/>
      <c r="AB1753" s="3"/>
      <c r="AC1753" s="3"/>
    </row>
    <row r="1754" spans="13:29" x14ac:dyDescent="0.25">
      <c r="M1754" s="2"/>
      <c r="N1754" s="2"/>
      <c r="Q1754" s="2"/>
      <c r="R1754" s="2"/>
      <c r="S1754" s="2"/>
      <c r="U1754" s="1"/>
      <c r="Y1754" s="3"/>
      <c r="AB1754" s="3"/>
      <c r="AC1754" s="3"/>
    </row>
    <row r="1755" spans="13:29" x14ac:dyDescent="0.25">
      <c r="M1755" s="2"/>
      <c r="N1755" s="2"/>
      <c r="Q1755" s="2"/>
      <c r="R1755" s="2"/>
      <c r="S1755" s="2"/>
      <c r="U1755" s="1"/>
      <c r="Y1755" s="3"/>
      <c r="AB1755" s="3"/>
      <c r="AC1755" s="3"/>
    </row>
    <row r="1756" spans="13:29" x14ac:dyDescent="0.25">
      <c r="M1756" s="2"/>
      <c r="N1756" s="2"/>
      <c r="Q1756" s="2"/>
      <c r="R1756" s="2"/>
      <c r="S1756" s="2"/>
      <c r="U1756" s="1"/>
      <c r="Y1756" s="3"/>
      <c r="AB1756" s="3"/>
      <c r="AC1756" s="3"/>
    </row>
    <row r="1757" spans="13:29" x14ac:dyDescent="0.25">
      <c r="M1757" s="2"/>
      <c r="N1757" s="2"/>
      <c r="Q1757" s="2"/>
      <c r="R1757" s="2"/>
      <c r="S1757" s="2"/>
      <c r="U1757" s="1"/>
      <c r="Y1757" s="3"/>
      <c r="AB1757" s="3"/>
      <c r="AC1757" s="3"/>
    </row>
    <row r="1758" spans="13:29" x14ac:dyDescent="0.25">
      <c r="M1758" s="2"/>
      <c r="N1758" s="2"/>
      <c r="Q1758" s="2"/>
      <c r="R1758" s="2"/>
      <c r="S1758" s="2"/>
      <c r="U1758" s="1"/>
      <c r="Y1758" s="3"/>
      <c r="AB1758" s="3"/>
      <c r="AC1758" s="3"/>
    </row>
    <row r="1759" spans="13:29" x14ac:dyDescent="0.25">
      <c r="N1759" s="2"/>
      <c r="Q1759" s="2"/>
      <c r="R1759" s="2"/>
      <c r="S1759" s="2"/>
      <c r="U1759" s="1"/>
      <c r="Y1759" s="3"/>
      <c r="AB1759" s="3"/>
      <c r="AC1759" s="3"/>
    </row>
    <row r="1760" spans="13:29" x14ac:dyDescent="0.25">
      <c r="M1760" s="2"/>
      <c r="N1760" s="2"/>
      <c r="Q1760" s="2"/>
      <c r="R1760" s="2"/>
      <c r="S1760" s="2"/>
      <c r="U1760" s="1"/>
      <c r="Y1760" s="3"/>
      <c r="AB1760" s="3"/>
      <c r="AC1760" s="3"/>
    </row>
    <row r="1761" spans="13:29" x14ac:dyDescent="0.25">
      <c r="Q1761" s="2"/>
      <c r="R1761" s="2"/>
      <c r="S1761" s="2"/>
      <c r="U1761" s="1"/>
      <c r="Y1761" s="3"/>
      <c r="AB1761" s="3"/>
      <c r="AC1761" s="3"/>
    </row>
    <row r="1762" spans="13:29" x14ac:dyDescent="0.25">
      <c r="N1762" s="2"/>
      <c r="Q1762" s="2"/>
      <c r="R1762" s="2"/>
      <c r="S1762" s="2"/>
      <c r="U1762" s="1"/>
      <c r="Y1762" s="3"/>
      <c r="AB1762" s="3"/>
      <c r="AC1762" s="3"/>
    </row>
    <row r="1763" spans="13:29" x14ac:dyDescent="0.25">
      <c r="N1763" s="2"/>
      <c r="Q1763" s="2"/>
      <c r="R1763" s="2"/>
      <c r="S1763" s="2"/>
      <c r="U1763" s="1"/>
      <c r="Y1763" s="3"/>
      <c r="AB1763" s="3"/>
      <c r="AC1763" s="3"/>
    </row>
    <row r="1764" spans="13:29" x14ac:dyDescent="0.25">
      <c r="N1764" s="2"/>
      <c r="Q1764" s="2"/>
      <c r="R1764" s="2"/>
      <c r="S1764" s="2"/>
      <c r="U1764" s="1"/>
      <c r="Y1764" s="3"/>
      <c r="AB1764" s="3"/>
      <c r="AC1764" s="3"/>
    </row>
    <row r="1765" spans="13:29" x14ac:dyDescent="0.25">
      <c r="N1765" s="2"/>
      <c r="Q1765" s="2"/>
      <c r="R1765" s="2"/>
      <c r="S1765" s="2"/>
      <c r="U1765" s="1"/>
      <c r="Y1765" s="3"/>
      <c r="AB1765" s="3"/>
      <c r="AC1765" s="3"/>
    </row>
    <row r="1766" spans="13:29" x14ac:dyDescent="0.25">
      <c r="N1766" s="2"/>
      <c r="Q1766" s="2"/>
      <c r="R1766" s="2"/>
      <c r="S1766" s="2"/>
      <c r="U1766" s="1"/>
      <c r="Y1766" s="3"/>
      <c r="AB1766" s="3"/>
      <c r="AC1766" s="3"/>
    </row>
    <row r="1767" spans="13:29" x14ac:dyDescent="0.25">
      <c r="M1767" s="2"/>
      <c r="N1767" s="2"/>
      <c r="Q1767" s="2"/>
      <c r="R1767" s="2"/>
      <c r="S1767" s="2"/>
      <c r="U1767" s="1"/>
      <c r="Y1767" s="3"/>
      <c r="AB1767" s="3"/>
      <c r="AC1767" s="3"/>
    </row>
    <row r="1768" spans="13:29" x14ac:dyDescent="0.25">
      <c r="N1768" s="2"/>
      <c r="Q1768" s="2"/>
      <c r="R1768" s="2"/>
      <c r="S1768" s="2"/>
      <c r="U1768" s="1"/>
      <c r="Y1768" s="3"/>
      <c r="AB1768" s="3"/>
      <c r="AC1768" s="3"/>
    </row>
    <row r="1769" spans="13:29" x14ac:dyDescent="0.25">
      <c r="M1769" s="2"/>
      <c r="N1769" s="2"/>
      <c r="Q1769" s="2"/>
      <c r="R1769" s="2"/>
      <c r="S1769" s="2"/>
      <c r="U1769" s="1"/>
      <c r="Y1769" s="3"/>
      <c r="AB1769" s="3"/>
      <c r="AC1769" s="3"/>
    </row>
    <row r="1770" spans="13:29" x14ac:dyDescent="0.25">
      <c r="M1770" s="2"/>
      <c r="N1770" s="2"/>
      <c r="Q1770" s="2"/>
      <c r="R1770" s="2"/>
      <c r="S1770" s="2"/>
      <c r="U1770" s="1"/>
      <c r="Y1770" s="3"/>
      <c r="AB1770" s="3"/>
      <c r="AC1770" s="3"/>
    </row>
    <row r="1771" spans="13:29" x14ac:dyDescent="0.25">
      <c r="M1771" s="2"/>
      <c r="N1771" s="2"/>
      <c r="Q1771" s="2"/>
      <c r="R1771" s="2"/>
      <c r="S1771" s="2"/>
      <c r="U1771" s="1"/>
      <c r="Y1771" s="3"/>
      <c r="AB1771" s="3"/>
      <c r="AC1771" s="3"/>
    </row>
    <row r="1772" spans="13:29" x14ac:dyDescent="0.25">
      <c r="M1772" s="2"/>
      <c r="N1772" s="2"/>
      <c r="Q1772" s="2"/>
      <c r="R1772" s="2"/>
      <c r="S1772" s="2"/>
      <c r="U1772" s="1"/>
      <c r="Y1772" s="3"/>
      <c r="AB1772" s="3"/>
      <c r="AC1772" s="3"/>
    </row>
    <row r="1773" spans="13:29" x14ac:dyDescent="0.25">
      <c r="N1773" s="2"/>
      <c r="Q1773" s="2"/>
      <c r="R1773" s="2"/>
      <c r="S1773" s="2"/>
      <c r="U1773" s="1"/>
      <c r="Y1773" s="3"/>
      <c r="AB1773" s="3"/>
      <c r="AC1773" s="3"/>
    </row>
    <row r="1774" spans="13:29" x14ac:dyDescent="0.25">
      <c r="N1774" s="2"/>
      <c r="Q1774" s="2"/>
      <c r="R1774" s="2"/>
      <c r="S1774" s="2"/>
      <c r="U1774" s="1"/>
      <c r="Y1774" s="3"/>
      <c r="AB1774" s="3"/>
      <c r="AC1774" s="3"/>
    </row>
    <row r="1775" spans="13:29" x14ac:dyDescent="0.25">
      <c r="Q1775" s="2"/>
      <c r="R1775" s="2"/>
      <c r="S1775" s="2"/>
      <c r="U1775" s="1"/>
      <c r="Y1775" s="3"/>
      <c r="AB1775" s="3"/>
      <c r="AC1775" s="3"/>
    </row>
    <row r="1776" spans="13:29" x14ac:dyDescent="0.25">
      <c r="N1776" s="2"/>
      <c r="Q1776" s="2"/>
      <c r="R1776" s="2"/>
      <c r="S1776" s="2"/>
      <c r="U1776" s="1"/>
      <c r="Y1776" s="3"/>
      <c r="AB1776" s="3"/>
      <c r="AC1776" s="3"/>
    </row>
    <row r="1777" spans="13:29" x14ac:dyDescent="0.25">
      <c r="M1777" s="2"/>
      <c r="N1777" s="2"/>
      <c r="Q1777" s="2"/>
      <c r="R1777" s="2"/>
      <c r="S1777" s="2"/>
      <c r="U1777" s="1"/>
      <c r="Y1777" s="3"/>
      <c r="AB1777" s="3"/>
      <c r="AC1777" s="3"/>
    </row>
    <row r="1778" spans="13:29" x14ac:dyDescent="0.25">
      <c r="M1778" s="2"/>
      <c r="N1778" s="2"/>
      <c r="Q1778" s="2"/>
      <c r="R1778" s="2"/>
      <c r="S1778" s="2"/>
      <c r="U1778" s="1"/>
      <c r="Y1778" s="3"/>
      <c r="AB1778" s="3"/>
      <c r="AC1778" s="3"/>
    </row>
    <row r="1779" spans="13:29" x14ac:dyDescent="0.25">
      <c r="M1779" s="2"/>
      <c r="N1779" s="2"/>
      <c r="Q1779" s="2"/>
      <c r="R1779" s="2"/>
      <c r="S1779" s="2"/>
      <c r="U1779" s="1"/>
      <c r="Y1779" s="3"/>
      <c r="AB1779" s="3"/>
      <c r="AC1779" s="3"/>
    </row>
    <row r="1780" spans="13:29" x14ac:dyDescent="0.25">
      <c r="N1780" s="2"/>
      <c r="Q1780" s="2"/>
      <c r="R1780" s="2"/>
      <c r="S1780" s="2"/>
      <c r="U1780" s="1"/>
      <c r="Y1780" s="3"/>
      <c r="AB1780" s="3"/>
      <c r="AC1780" s="3"/>
    </row>
    <row r="1781" spans="13:29" x14ac:dyDescent="0.25">
      <c r="N1781" s="2"/>
      <c r="Q1781" s="2"/>
      <c r="R1781" s="2"/>
      <c r="S1781" s="2"/>
      <c r="U1781" s="1"/>
      <c r="Y1781" s="3"/>
      <c r="AB1781" s="3"/>
      <c r="AC1781" s="3"/>
    </row>
    <row r="1782" spans="13:29" x14ac:dyDescent="0.25">
      <c r="Q1782" s="2"/>
      <c r="R1782" s="2"/>
      <c r="S1782" s="2"/>
      <c r="U1782" s="1"/>
      <c r="Y1782" s="3"/>
      <c r="AB1782" s="3"/>
      <c r="AC1782" s="3"/>
    </row>
    <row r="1783" spans="13:29" x14ac:dyDescent="0.25">
      <c r="Q1783" s="2"/>
      <c r="R1783" s="2"/>
      <c r="S1783" s="2"/>
      <c r="U1783" s="1"/>
      <c r="Y1783" s="3"/>
      <c r="AB1783" s="3"/>
      <c r="AC1783" s="3"/>
    </row>
    <row r="1784" spans="13:29" x14ac:dyDescent="0.25">
      <c r="N1784" s="2"/>
      <c r="Q1784" s="2"/>
      <c r="R1784" s="2"/>
      <c r="S1784" s="2"/>
      <c r="U1784" s="1"/>
      <c r="Y1784" s="3"/>
      <c r="AB1784" s="3"/>
      <c r="AC1784" s="3"/>
    </row>
    <row r="1785" spans="13:29" x14ac:dyDescent="0.25">
      <c r="N1785" s="2"/>
      <c r="Q1785" s="2"/>
      <c r="R1785" s="2"/>
      <c r="S1785" s="2"/>
      <c r="U1785" s="1"/>
      <c r="Y1785" s="3"/>
      <c r="AB1785" s="3"/>
      <c r="AC1785" s="3"/>
    </row>
    <row r="1786" spans="13:29" x14ac:dyDescent="0.25">
      <c r="M1786" s="2"/>
      <c r="N1786" s="2"/>
      <c r="Q1786" s="2"/>
      <c r="R1786" s="2"/>
      <c r="S1786" s="2"/>
      <c r="U1786" s="1"/>
      <c r="Y1786" s="3"/>
      <c r="AB1786" s="3"/>
      <c r="AC1786" s="3"/>
    </row>
    <row r="1787" spans="13:29" x14ac:dyDescent="0.25">
      <c r="N1787" s="2"/>
      <c r="Q1787" s="2"/>
      <c r="R1787" s="2"/>
      <c r="S1787" s="2"/>
      <c r="U1787" s="1"/>
      <c r="Y1787" s="3"/>
      <c r="AB1787" s="3"/>
      <c r="AC1787" s="3"/>
    </row>
    <row r="1788" spans="13:29" x14ac:dyDescent="0.25">
      <c r="N1788" s="2"/>
      <c r="Q1788" s="2"/>
      <c r="R1788" s="2"/>
      <c r="S1788" s="2"/>
      <c r="U1788" s="1"/>
      <c r="Y1788" s="3"/>
      <c r="AB1788" s="3"/>
      <c r="AC1788" s="3"/>
    </row>
    <row r="1789" spans="13:29" x14ac:dyDescent="0.25">
      <c r="N1789" s="2"/>
      <c r="Q1789" s="2"/>
      <c r="R1789" s="2"/>
      <c r="S1789" s="2"/>
      <c r="U1789" s="1"/>
      <c r="Y1789" s="3"/>
      <c r="AB1789" s="3"/>
      <c r="AC1789" s="3"/>
    </row>
    <row r="1790" spans="13:29" x14ac:dyDescent="0.25">
      <c r="N1790" s="2"/>
      <c r="Q1790" s="2"/>
      <c r="R1790" s="2"/>
      <c r="S1790" s="2"/>
      <c r="U1790" s="1"/>
      <c r="Y1790" s="3"/>
      <c r="AB1790" s="3"/>
      <c r="AC1790" s="3"/>
    </row>
    <row r="1791" spans="13:29" x14ac:dyDescent="0.25">
      <c r="M1791" s="2"/>
      <c r="N1791" s="2"/>
      <c r="Q1791" s="2"/>
      <c r="R1791" s="2"/>
      <c r="S1791" s="2"/>
      <c r="U1791" s="1"/>
      <c r="Y1791" s="3"/>
      <c r="AB1791" s="3"/>
      <c r="AC1791" s="3"/>
    </row>
    <row r="1792" spans="13:29" x14ac:dyDescent="0.25">
      <c r="N1792" s="2"/>
      <c r="Q1792" s="2"/>
      <c r="R1792" s="2"/>
      <c r="S1792" s="2"/>
      <c r="U1792" s="1"/>
      <c r="Y1792" s="3"/>
      <c r="AB1792" s="3"/>
      <c r="AC1792" s="3"/>
    </row>
    <row r="1793" spans="13:29" x14ac:dyDescent="0.25">
      <c r="N1793" s="2"/>
      <c r="Q1793" s="2"/>
      <c r="R1793" s="2"/>
      <c r="S1793" s="2"/>
      <c r="U1793" s="1"/>
      <c r="Y1793" s="3"/>
      <c r="AB1793" s="3"/>
      <c r="AC1793" s="3"/>
    </row>
    <row r="1794" spans="13:29" x14ac:dyDescent="0.25">
      <c r="M1794" s="2"/>
      <c r="N1794" s="2"/>
      <c r="Q1794" s="2"/>
      <c r="R1794" s="2"/>
      <c r="S1794" s="2"/>
      <c r="U1794" s="1"/>
      <c r="Y1794" s="3"/>
      <c r="AB1794" s="3"/>
      <c r="AC1794" s="3"/>
    </row>
    <row r="1795" spans="13:29" x14ac:dyDescent="0.25">
      <c r="M1795" s="2"/>
      <c r="N1795" s="2"/>
      <c r="Q1795" s="2"/>
      <c r="R1795" s="2"/>
      <c r="S1795" s="2"/>
      <c r="U1795" s="1"/>
      <c r="Y1795" s="3"/>
      <c r="AB1795" s="3"/>
      <c r="AC1795" s="3"/>
    </row>
    <row r="1796" spans="13:29" x14ac:dyDescent="0.25">
      <c r="M1796" s="2"/>
      <c r="N1796" s="2"/>
      <c r="Q1796" s="2"/>
      <c r="R1796" s="2"/>
      <c r="S1796" s="2"/>
      <c r="U1796" s="1"/>
      <c r="Y1796" s="3"/>
      <c r="AB1796" s="3"/>
      <c r="AC1796" s="3"/>
    </row>
    <row r="1797" spans="13:29" x14ac:dyDescent="0.25">
      <c r="M1797" s="2"/>
      <c r="N1797" s="2"/>
      <c r="Q1797" s="2"/>
      <c r="R1797" s="2"/>
      <c r="S1797" s="2"/>
      <c r="U1797" s="1"/>
      <c r="Y1797" s="3"/>
      <c r="AB1797" s="3"/>
      <c r="AC1797" s="3"/>
    </row>
    <row r="1798" spans="13:29" x14ac:dyDescent="0.25">
      <c r="N1798" s="2"/>
      <c r="Q1798" s="2"/>
      <c r="R1798" s="2"/>
      <c r="S1798" s="2"/>
      <c r="U1798" s="1"/>
      <c r="Y1798" s="3"/>
      <c r="AB1798" s="3"/>
      <c r="AC1798" s="3"/>
    </row>
    <row r="1799" spans="13:29" x14ac:dyDescent="0.25">
      <c r="M1799" s="2"/>
      <c r="N1799" s="2"/>
      <c r="Q1799" s="2"/>
      <c r="R1799" s="2"/>
      <c r="S1799" s="2"/>
      <c r="U1799" s="1"/>
      <c r="Y1799" s="3"/>
      <c r="AB1799" s="3"/>
      <c r="AC1799" s="3"/>
    </row>
    <row r="1800" spans="13:29" x14ac:dyDescent="0.25">
      <c r="M1800" s="2"/>
      <c r="N1800" s="2"/>
      <c r="Q1800" s="2"/>
      <c r="R1800" s="2"/>
      <c r="S1800" s="2"/>
      <c r="U1800" s="1"/>
      <c r="Y1800" s="3"/>
      <c r="AB1800" s="3"/>
      <c r="AC1800" s="3"/>
    </row>
    <row r="1801" spans="13:29" x14ac:dyDescent="0.25">
      <c r="M1801" s="2"/>
      <c r="N1801" s="2"/>
      <c r="Q1801" s="2"/>
      <c r="R1801" s="2"/>
      <c r="S1801" s="2"/>
      <c r="U1801" s="1"/>
      <c r="Y1801" s="3"/>
      <c r="AB1801" s="3"/>
      <c r="AC1801" s="3"/>
    </row>
    <row r="1802" spans="13:29" x14ac:dyDescent="0.25">
      <c r="Q1802" s="2"/>
      <c r="R1802" s="2"/>
      <c r="S1802" s="2"/>
      <c r="U1802" s="1"/>
      <c r="Y1802" s="3"/>
      <c r="AB1802" s="3"/>
      <c r="AC1802" s="3"/>
    </row>
    <row r="1803" spans="13:29" x14ac:dyDescent="0.25">
      <c r="N1803" s="2"/>
      <c r="Q1803" s="2"/>
      <c r="R1803" s="2"/>
      <c r="S1803" s="2"/>
      <c r="U1803" s="1"/>
      <c r="Y1803" s="3"/>
      <c r="AB1803" s="3"/>
      <c r="AC1803" s="3"/>
    </row>
    <row r="1804" spans="13:29" x14ac:dyDescent="0.25">
      <c r="N1804" s="2"/>
      <c r="Q1804" s="2"/>
      <c r="R1804" s="2"/>
      <c r="S1804" s="2"/>
      <c r="U1804" s="1"/>
      <c r="Y1804" s="3"/>
      <c r="AB1804" s="3"/>
      <c r="AC1804" s="3"/>
    </row>
    <row r="1805" spans="13:29" x14ac:dyDescent="0.25">
      <c r="N1805" s="2"/>
      <c r="Q1805" s="2"/>
      <c r="R1805" s="2"/>
      <c r="S1805" s="2"/>
      <c r="U1805" s="1"/>
      <c r="Y1805" s="3"/>
      <c r="AB1805" s="3"/>
      <c r="AC1805" s="3"/>
    </row>
    <row r="1806" spans="13:29" x14ac:dyDescent="0.25">
      <c r="N1806" s="2"/>
      <c r="Q1806" s="2"/>
      <c r="R1806" s="2"/>
      <c r="S1806" s="2"/>
      <c r="U1806" s="1"/>
      <c r="Y1806" s="3"/>
      <c r="AB1806" s="3"/>
      <c r="AC1806" s="3"/>
    </row>
    <row r="1807" spans="13:29" x14ac:dyDescent="0.25">
      <c r="M1807" s="2"/>
      <c r="N1807" s="2"/>
      <c r="Q1807" s="2"/>
      <c r="R1807" s="2"/>
      <c r="S1807" s="2"/>
      <c r="U1807" s="1"/>
      <c r="Y1807" s="3"/>
      <c r="AB1807" s="3"/>
      <c r="AC1807" s="3"/>
    </row>
    <row r="1808" spans="13:29" x14ac:dyDescent="0.25">
      <c r="N1808" s="2"/>
      <c r="Q1808" s="2"/>
      <c r="R1808" s="2"/>
      <c r="S1808" s="2"/>
      <c r="U1808" s="1"/>
      <c r="Y1808" s="3"/>
      <c r="AB1808" s="3"/>
      <c r="AC1808" s="3"/>
    </row>
    <row r="1809" spans="13:29" x14ac:dyDescent="0.25">
      <c r="N1809" s="2"/>
      <c r="Q1809" s="2"/>
      <c r="R1809" s="2"/>
      <c r="S1809" s="2"/>
      <c r="U1809" s="1"/>
      <c r="Y1809" s="3"/>
      <c r="AB1809" s="3"/>
      <c r="AC1809" s="3"/>
    </row>
    <row r="1810" spans="13:29" x14ac:dyDescent="0.25">
      <c r="N1810" s="2"/>
      <c r="Q1810" s="2"/>
      <c r="R1810" s="2"/>
      <c r="S1810" s="2"/>
      <c r="U1810" s="1"/>
      <c r="Y1810" s="3"/>
      <c r="AB1810" s="3"/>
      <c r="AC1810" s="3"/>
    </row>
    <row r="1811" spans="13:29" x14ac:dyDescent="0.25">
      <c r="N1811" s="2"/>
      <c r="Q1811" s="2"/>
      <c r="R1811" s="2"/>
      <c r="S1811" s="2"/>
      <c r="U1811" s="1"/>
      <c r="Y1811" s="3"/>
      <c r="AB1811" s="3"/>
      <c r="AC1811" s="3"/>
    </row>
    <row r="1812" spans="13:29" x14ac:dyDescent="0.25">
      <c r="N1812" s="2"/>
      <c r="Q1812" s="2"/>
      <c r="R1812" s="2"/>
      <c r="S1812" s="2"/>
      <c r="U1812" s="1"/>
      <c r="Y1812" s="3"/>
      <c r="AB1812" s="3"/>
      <c r="AC1812" s="3"/>
    </row>
    <row r="1813" spans="13:29" x14ac:dyDescent="0.25">
      <c r="M1813" s="2"/>
      <c r="N1813" s="2"/>
      <c r="Q1813" s="2"/>
      <c r="R1813" s="2"/>
      <c r="S1813" s="2"/>
      <c r="U1813" s="1"/>
      <c r="Y1813" s="3"/>
      <c r="AB1813" s="3"/>
      <c r="AC1813" s="3"/>
    </row>
    <row r="1814" spans="13:29" x14ac:dyDescent="0.25">
      <c r="N1814" s="2"/>
      <c r="Q1814" s="2"/>
      <c r="R1814" s="2"/>
      <c r="S1814" s="2"/>
      <c r="U1814" s="1"/>
      <c r="Y1814" s="3"/>
      <c r="AB1814" s="3"/>
      <c r="AC1814" s="3"/>
    </row>
    <row r="1815" spans="13:29" x14ac:dyDescent="0.25">
      <c r="N1815" s="2"/>
      <c r="Q1815" s="2"/>
      <c r="R1815" s="2"/>
      <c r="S1815" s="2"/>
      <c r="U1815" s="1"/>
      <c r="Y1815" s="3"/>
      <c r="AB1815" s="3"/>
      <c r="AC1815" s="3"/>
    </row>
    <row r="1816" spans="13:29" x14ac:dyDescent="0.25">
      <c r="M1816" s="2"/>
      <c r="N1816" s="2"/>
      <c r="Q1816" s="2"/>
      <c r="R1816" s="2"/>
      <c r="S1816" s="2"/>
      <c r="U1816" s="1"/>
      <c r="Y1816" s="3"/>
      <c r="AB1816" s="3"/>
      <c r="AC1816" s="3"/>
    </row>
    <row r="1817" spans="13:29" x14ac:dyDescent="0.25">
      <c r="M1817" s="2"/>
      <c r="N1817" s="2"/>
      <c r="Q1817" s="2"/>
      <c r="R1817" s="2"/>
      <c r="S1817" s="2"/>
      <c r="U1817" s="1"/>
      <c r="Y1817" s="3"/>
      <c r="AB1817" s="3"/>
      <c r="AC1817" s="3"/>
    </row>
    <row r="1818" spans="13:29" x14ac:dyDescent="0.25">
      <c r="M1818" s="2"/>
      <c r="N1818" s="2"/>
      <c r="Q1818" s="2"/>
      <c r="R1818" s="2"/>
      <c r="S1818" s="2"/>
      <c r="U1818" s="1"/>
      <c r="Y1818" s="3"/>
      <c r="AB1818" s="3"/>
      <c r="AC1818" s="3"/>
    </row>
    <row r="1819" spans="13:29" x14ac:dyDescent="0.25">
      <c r="Q1819" s="2"/>
      <c r="R1819" s="2"/>
      <c r="S1819" s="2"/>
      <c r="U1819" s="1"/>
      <c r="Y1819" s="3"/>
      <c r="AB1819" s="3"/>
      <c r="AC1819" s="3"/>
    </row>
    <row r="1820" spans="13:29" x14ac:dyDescent="0.25">
      <c r="N1820" s="2"/>
      <c r="Q1820" s="2"/>
      <c r="R1820" s="2"/>
      <c r="S1820" s="2"/>
      <c r="U1820" s="1"/>
      <c r="Y1820" s="3"/>
      <c r="AB1820" s="3"/>
      <c r="AC1820" s="3"/>
    </row>
    <row r="1821" spans="13:29" x14ac:dyDescent="0.25">
      <c r="M1821" s="2"/>
      <c r="N1821" s="2"/>
      <c r="Q1821" s="2"/>
      <c r="R1821" s="2"/>
      <c r="S1821" s="2"/>
      <c r="U1821" s="1"/>
      <c r="Y1821" s="3"/>
      <c r="AB1821" s="3"/>
      <c r="AC1821" s="3"/>
    </row>
    <row r="1822" spans="13:29" x14ac:dyDescent="0.25">
      <c r="N1822" s="2"/>
      <c r="Q1822" s="2"/>
      <c r="R1822" s="2"/>
      <c r="S1822" s="2"/>
      <c r="U1822" s="1"/>
      <c r="Y1822" s="3"/>
      <c r="AB1822" s="3"/>
      <c r="AC1822" s="3"/>
    </row>
    <row r="1823" spans="13:29" x14ac:dyDescent="0.25">
      <c r="N1823" s="2"/>
      <c r="Q1823" s="2"/>
      <c r="R1823" s="2"/>
      <c r="S1823" s="2"/>
      <c r="U1823" s="1"/>
      <c r="Y1823" s="3"/>
      <c r="AB1823" s="3"/>
      <c r="AC1823" s="3"/>
    </row>
    <row r="1824" spans="13:29" x14ac:dyDescent="0.25">
      <c r="M1824" s="2"/>
      <c r="N1824" s="2"/>
      <c r="Q1824" s="2"/>
      <c r="R1824" s="2"/>
      <c r="S1824" s="2"/>
      <c r="U1824" s="1"/>
      <c r="Y1824" s="3"/>
      <c r="AB1824" s="3"/>
      <c r="AC1824" s="3"/>
    </row>
    <row r="1825" spans="13:29" x14ac:dyDescent="0.25">
      <c r="N1825" s="2"/>
      <c r="Q1825" s="2"/>
      <c r="R1825" s="2"/>
      <c r="S1825" s="2"/>
      <c r="U1825" s="1"/>
      <c r="Y1825" s="3"/>
      <c r="AB1825" s="3"/>
      <c r="AC1825" s="3"/>
    </row>
    <row r="1826" spans="13:29" x14ac:dyDescent="0.25">
      <c r="Q1826" s="2"/>
      <c r="R1826" s="2"/>
      <c r="S1826" s="2"/>
      <c r="U1826" s="1"/>
      <c r="Y1826" s="3"/>
      <c r="AB1826" s="3"/>
      <c r="AC1826" s="3"/>
    </row>
    <row r="1827" spans="13:29" x14ac:dyDescent="0.25">
      <c r="N1827" s="2"/>
      <c r="Q1827" s="2"/>
      <c r="R1827" s="2"/>
      <c r="S1827" s="2"/>
      <c r="U1827" s="1"/>
      <c r="Y1827" s="3"/>
      <c r="AB1827" s="3"/>
      <c r="AC1827" s="3"/>
    </row>
    <row r="1828" spans="13:29" x14ac:dyDescent="0.25">
      <c r="M1828" s="2"/>
      <c r="N1828" s="2"/>
      <c r="Q1828" s="2"/>
      <c r="R1828" s="2"/>
      <c r="S1828" s="2"/>
      <c r="U1828" s="1"/>
      <c r="Y1828" s="3"/>
      <c r="AB1828" s="3"/>
      <c r="AC1828" s="3"/>
    </row>
    <row r="1829" spans="13:29" x14ac:dyDescent="0.25">
      <c r="M1829" s="2"/>
      <c r="N1829" s="2"/>
      <c r="Q1829" s="2"/>
      <c r="R1829" s="2"/>
      <c r="S1829" s="2"/>
      <c r="U1829" s="1"/>
      <c r="Y1829" s="3"/>
      <c r="AB1829" s="3"/>
      <c r="AC1829" s="3"/>
    </row>
    <row r="1830" spans="13:29" x14ac:dyDescent="0.25">
      <c r="N1830" s="2"/>
      <c r="Q1830" s="2"/>
      <c r="R1830" s="2"/>
      <c r="S1830" s="2"/>
      <c r="U1830" s="1"/>
      <c r="Y1830" s="3"/>
      <c r="AB1830" s="3"/>
      <c r="AC1830" s="3"/>
    </row>
    <row r="1831" spans="13:29" x14ac:dyDescent="0.25">
      <c r="M1831" s="2"/>
      <c r="N1831" s="2"/>
      <c r="Q1831" s="2"/>
      <c r="R1831" s="2"/>
      <c r="S1831" s="2"/>
      <c r="U1831" s="1"/>
      <c r="Y1831" s="3"/>
      <c r="AB1831" s="3"/>
      <c r="AC1831" s="3"/>
    </row>
    <row r="1832" spans="13:29" x14ac:dyDescent="0.25">
      <c r="N1832" s="2"/>
      <c r="Q1832" s="2"/>
      <c r="R1832" s="2"/>
      <c r="S1832" s="2"/>
      <c r="U1832" s="1"/>
      <c r="Y1832" s="3"/>
      <c r="AB1832" s="3"/>
      <c r="AC1832" s="3"/>
    </row>
    <row r="1833" spans="13:29" x14ac:dyDescent="0.25">
      <c r="M1833" s="2"/>
      <c r="N1833" s="2"/>
      <c r="Q1833" s="2"/>
      <c r="R1833" s="2"/>
      <c r="S1833" s="2"/>
      <c r="U1833" s="1"/>
      <c r="Y1833" s="3"/>
      <c r="AB1833" s="3"/>
      <c r="AC1833" s="3"/>
    </row>
    <row r="1834" spans="13:29" x14ac:dyDescent="0.25">
      <c r="N1834" s="2"/>
      <c r="Q1834" s="2"/>
      <c r="R1834" s="2"/>
      <c r="S1834" s="2"/>
      <c r="U1834" s="1"/>
      <c r="Y1834" s="3"/>
      <c r="AB1834" s="3"/>
      <c r="AC1834" s="3"/>
    </row>
    <row r="1835" spans="13:29" x14ac:dyDescent="0.25">
      <c r="N1835" s="2"/>
      <c r="Q1835" s="2"/>
      <c r="R1835" s="2"/>
      <c r="S1835" s="2"/>
      <c r="U1835" s="1"/>
      <c r="Y1835" s="3"/>
      <c r="AB1835" s="3"/>
      <c r="AC1835" s="3"/>
    </row>
    <row r="1836" spans="13:29" x14ac:dyDescent="0.25">
      <c r="N1836" s="2"/>
      <c r="Q1836" s="2"/>
      <c r="R1836" s="2"/>
      <c r="S1836" s="2"/>
      <c r="U1836" s="1"/>
      <c r="Y1836" s="3"/>
      <c r="AB1836" s="3"/>
      <c r="AC1836" s="3"/>
    </row>
    <row r="1837" spans="13:29" x14ac:dyDescent="0.25">
      <c r="N1837" s="2"/>
      <c r="Q1837" s="2"/>
      <c r="R1837" s="2"/>
      <c r="S1837" s="2"/>
      <c r="U1837" s="1"/>
      <c r="Y1837" s="3"/>
      <c r="AB1837" s="3"/>
      <c r="AC1837" s="3"/>
    </row>
    <row r="1838" spans="13:29" x14ac:dyDescent="0.25">
      <c r="N1838" s="2"/>
      <c r="Q1838" s="2"/>
      <c r="R1838" s="2"/>
      <c r="S1838" s="2"/>
      <c r="U1838" s="1"/>
      <c r="Y1838" s="3"/>
      <c r="AB1838" s="3"/>
      <c r="AC1838" s="3"/>
    </row>
    <row r="1839" spans="13:29" x14ac:dyDescent="0.25">
      <c r="M1839" s="2"/>
      <c r="N1839" s="2"/>
      <c r="Q1839" s="2"/>
      <c r="R1839" s="2"/>
      <c r="S1839" s="2"/>
      <c r="U1839" s="1"/>
      <c r="Y1839" s="3"/>
      <c r="AB1839" s="3"/>
      <c r="AC1839" s="3"/>
    </row>
    <row r="1840" spans="13:29" x14ac:dyDescent="0.25">
      <c r="N1840" s="2"/>
      <c r="Q1840" s="2"/>
      <c r="R1840" s="2"/>
      <c r="S1840" s="2"/>
      <c r="U1840" s="1"/>
      <c r="Y1840" s="3"/>
      <c r="AB1840" s="3"/>
      <c r="AC1840" s="3"/>
    </row>
    <row r="1841" spans="13:29" x14ac:dyDescent="0.25">
      <c r="M1841" s="2"/>
      <c r="N1841" s="2"/>
      <c r="Q1841" s="2"/>
      <c r="R1841" s="2"/>
      <c r="S1841" s="2"/>
      <c r="U1841" s="1"/>
      <c r="Y1841" s="3"/>
      <c r="AB1841" s="3"/>
      <c r="AC1841" s="3"/>
    </row>
    <row r="1842" spans="13:29" x14ac:dyDescent="0.25">
      <c r="N1842" s="2"/>
      <c r="Q1842" s="2"/>
      <c r="R1842" s="2"/>
      <c r="S1842" s="2"/>
      <c r="U1842" s="1"/>
      <c r="Y1842" s="3"/>
      <c r="AB1842" s="3"/>
      <c r="AC1842" s="3"/>
    </row>
    <row r="1843" spans="13:29" x14ac:dyDescent="0.25">
      <c r="M1843" s="2"/>
      <c r="N1843" s="2"/>
      <c r="Q1843" s="2"/>
      <c r="R1843" s="2"/>
      <c r="S1843" s="2"/>
      <c r="U1843" s="1"/>
      <c r="Y1843" s="3"/>
      <c r="AB1843" s="3"/>
      <c r="AC1843" s="3"/>
    </row>
    <row r="1844" spans="13:29" x14ac:dyDescent="0.25">
      <c r="N1844" s="2"/>
      <c r="Q1844" s="2"/>
      <c r="R1844" s="2"/>
      <c r="S1844" s="2"/>
      <c r="U1844" s="1"/>
      <c r="Y1844" s="3"/>
      <c r="AB1844" s="3"/>
      <c r="AC1844" s="3"/>
    </row>
    <row r="1845" spans="13:29" x14ac:dyDescent="0.25">
      <c r="M1845" s="2"/>
      <c r="N1845" s="2"/>
      <c r="Q1845" s="2"/>
      <c r="R1845" s="2"/>
      <c r="S1845" s="2"/>
      <c r="U1845" s="1"/>
      <c r="Y1845" s="3"/>
      <c r="AB1845" s="3"/>
      <c r="AC1845" s="3"/>
    </row>
    <row r="1846" spans="13:29" x14ac:dyDescent="0.25">
      <c r="N1846" s="2"/>
      <c r="Q1846" s="2"/>
      <c r="R1846" s="2"/>
      <c r="S1846" s="2"/>
      <c r="U1846" s="1"/>
      <c r="Y1846" s="3"/>
      <c r="AB1846" s="3"/>
      <c r="AC1846" s="3"/>
    </row>
    <row r="1847" spans="13:29" x14ac:dyDescent="0.25">
      <c r="M1847" s="2"/>
      <c r="N1847" s="2"/>
      <c r="Q1847" s="2"/>
      <c r="R1847" s="2"/>
      <c r="S1847" s="2"/>
      <c r="U1847" s="1"/>
      <c r="Y1847" s="3"/>
      <c r="AB1847" s="3"/>
      <c r="AC1847" s="3"/>
    </row>
    <row r="1848" spans="13:29" x14ac:dyDescent="0.25">
      <c r="N1848" s="2"/>
      <c r="Q1848" s="2"/>
      <c r="R1848" s="2"/>
      <c r="S1848" s="2"/>
      <c r="U1848" s="1"/>
      <c r="Y1848" s="3"/>
      <c r="AB1848" s="3"/>
      <c r="AC1848" s="3"/>
    </row>
    <row r="1849" spans="13:29" x14ac:dyDescent="0.25">
      <c r="N1849" s="2"/>
      <c r="Q1849" s="2"/>
      <c r="R1849" s="2"/>
      <c r="S1849" s="2"/>
      <c r="U1849" s="1"/>
      <c r="Y1849" s="3"/>
      <c r="AB1849" s="3"/>
      <c r="AC1849" s="3"/>
    </row>
    <row r="1850" spans="13:29" x14ac:dyDescent="0.25">
      <c r="M1850" s="2"/>
      <c r="N1850" s="2"/>
      <c r="Q1850" s="2"/>
      <c r="R1850" s="2"/>
      <c r="S1850" s="2"/>
      <c r="U1850" s="1"/>
      <c r="Y1850" s="3"/>
      <c r="AB1850" s="3"/>
      <c r="AC1850" s="3"/>
    </row>
    <row r="1851" spans="13:29" x14ac:dyDescent="0.25">
      <c r="N1851" s="2"/>
      <c r="Q1851" s="2"/>
      <c r="R1851" s="2"/>
      <c r="S1851" s="2"/>
      <c r="U1851" s="1"/>
      <c r="Y1851" s="3"/>
      <c r="AB1851" s="3"/>
      <c r="AC1851" s="3"/>
    </row>
    <row r="1852" spans="13:29" x14ac:dyDescent="0.25">
      <c r="Q1852" s="2"/>
      <c r="R1852" s="2"/>
      <c r="S1852" s="2"/>
      <c r="U1852" s="1"/>
      <c r="Y1852" s="3"/>
      <c r="AB1852" s="3"/>
      <c r="AC1852" s="3"/>
    </row>
    <row r="1853" spans="13:29" x14ac:dyDescent="0.25">
      <c r="M1853" s="2"/>
      <c r="N1853" s="2"/>
      <c r="Q1853" s="2"/>
      <c r="R1853" s="2"/>
      <c r="S1853" s="2"/>
      <c r="U1853" s="1"/>
      <c r="Y1853" s="3"/>
      <c r="AB1853" s="3"/>
      <c r="AC1853" s="3"/>
    </row>
    <row r="1854" spans="13:29" x14ac:dyDescent="0.25">
      <c r="M1854" s="2"/>
      <c r="N1854" s="2"/>
      <c r="Q1854" s="2"/>
      <c r="R1854" s="2"/>
      <c r="S1854" s="2"/>
      <c r="U1854" s="1"/>
      <c r="Y1854" s="3"/>
      <c r="AB1854" s="3"/>
      <c r="AC1854" s="3"/>
    </row>
    <row r="1855" spans="13:29" x14ac:dyDescent="0.25">
      <c r="M1855" s="2"/>
      <c r="N1855" s="2"/>
      <c r="Q1855" s="2"/>
      <c r="R1855" s="2"/>
      <c r="S1855" s="2"/>
      <c r="U1855" s="1"/>
      <c r="Y1855" s="3"/>
      <c r="AB1855" s="3"/>
      <c r="AC1855" s="3"/>
    </row>
    <row r="1856" spans="13:29" x14ac:dyDescent="0.25">
      <c r="N1856" s="2"/>
      <c r="Q1856" s="2"/>
      <c r="R1856" s="2"/>
      <c r="S1856" s="2"/>
      <c r="U1856" s="1"/>
      <c r="Y1856" s="3"/>
      <c r="AB1856" s="3"/>
      <c r="AC1856" s="3"/>
    </row>
    <row r="1857" spans="13:29" x14ac:dyDescent="0.25">
      <c r="N1857" s="2"/>
      <c r="Q1857" s="2"/>
      <c r="R1857" s="2"/>
      <c r="S1857" s="2"/>
      <c r="U1857" s="1"/>
      <c r="Y1857" s="3"/>
      <c r="AB1857" s="3"/>
      <c r="AC1857" s="3"/>
    </row>
    <row r="1858" spans="13:29" x14ac:dyDescent="0.25">
      <c r="N1858" s="2"/>
      <c r="Q1858" s="2"/>
      <c r="R1858" s="2"/>
      <c r="S1858" s="2"/>
      <c r="U1858" s="1"/>
      <c r="Y1858" s="3"/>
      <c r="AB1858" s="3"/>
      <c r="AC1858" s="3"/>
    </row>
    <row r="1859" spans="13:29" x14ac:dyDescent="0.25">
      <c r="N1859" s="2"/>
      <c r="Q1859" s="2"/>
      <c r="R1859" s="2"/>
      <c r="S1859" s="2"/>
      <c r="U1859" s="1"/>
      <c r="Y1859" s="3"/>
      <c r="AB1859" s="3"/>
      <c r="AC1859" s="3"/>
    </row>
    <row r="1860" spans="13:29" x14ac:dyDescent="0.25">
      <c r="N1860" s="2"/>
      <c r="Q1860" s="2"/>
      <c r="R1860" s="2"/>
      <c r="S1860" s="2"/>
      <c r="U1860" s="1"/>
      <c r="Y1860" s="3"/>
      <c r="AB1860" s="3"/>
      <c r="AC1860" s="3"/>
    </row>
    <row r="1861" spans="13:29" x14ac:dyDescent="0.25">
      <c r="N1861" s="2"/>
      <c r="Q1861" s="2"/>
      <c r="R1861" s="2"/>
      <c r="S1861" s="2"/>
      <c r="U1861" s="1"/>
      <c r="Y1861" s="3"/>
      <c r="AB1861" s="3"/>
      <c r="AC1861" s="3"/>
    </row>
    <row r="1862" spans="13:29" x14ac:dyDescent="0.25">
      <c r="N1862" s="2"/>
      <c r="Q1862" s="2"/>
      <c r="R1862" s="2"/>
      <c r="S1862" s="2"/>
      <c r="U1862" s="1"/>
      <c r="Y1862" s="3"/>
      <c r="AB1862" s="3"/>
      <c r="AC1862" s="3"/>
    </row>
    <row r="1863" spans="13:29" x14ac:dyDescent="0.25">
      <c r="N1863" s="2"/>
      <c r="Q1863" s="2"/>
      <c r="R1863" s="2"/>
      <c r="S1863" s="2"/>
      <c r="U1863" s="1"/>
      <c r="Y1863" s="3"/>
      <c r="AB1863" s="3"/>
      <c r="AC1863" s="3"/>
    </row>
    <row r="1864" spans="13:29" x14ac:dyDescent="0.25">
      <c r="M1864" s="2"/>
      <c r="N1864" s="2"/>
      <c r="Q1864" s="2"/>
      <c r="R1864" s="2"/>
      <c r="S1864" s="2"/>
      <c r="U1864" s="1"/>
      <c r="Y1864" s="3"/>
      <c r="AB1864" s="3"/>
      <c r="AC1864" s="3"/>
    </row>
    <row r="1865" spans="13:29" x14ac:dyDescent="0.25">
      <c r="M1865" s="2"/>
      <c r="N1865" s="2"/>
      <c r="Q1865" s="2"/>
      <c r="R1865" s="2"/>
      <c r="S1865" s="2"/>
      <c r="U1865" s="1"/>
      <c r="Y1865" s="3"/>
      <c r="AB1865" s="3"/>
      <c r="AC1865" s="3"/>
    </row>
    <row r="1866" spans="13:29" x14ac:dyDescent="0.25">
      <c r="M1866" s="2"/>
      <c r="N1866" s="2"/>
      <c r="Q1866" s="2"/>
      <c r="R1866" s="2"/>
      <c r="S1866" s="2"/>
      <c r="U1866" s="1"/>
      <c r="Y1866" s="3"/>
      <c r="AB1866" s="3"/>
      <c r="AC1866" s="3"/>
    </row>
    <row r="1867" spans="13:29" x14ac:dyDescent="0.25">
      <c r="M1867" s="2"/>
      <c r="N1867" s="2"/>
      <c r="Q1867" s="2"/>
      <c r="R1867" s="2"/>
      <c r="S1867" s="2"/>
      <c r="U1867" s="1"/>
      <c r="Y1867" s="3"/>
      <c r="AB1867" s="3"/>
      <c r="AC1867" s="3"/>
    </row>
    <row r="1868" spans="13:29" x14ac:dyDescent="0.25">
      <c r="M1868" s="2"/>
      <c r="N1868" s="2"/>
      <c r="Q1868" s="2"/>
      <c r="R1868" s="2"/>
      <c r="S1868" s="2"/>
      <c r="U1868" s="1"/>
      <c r="Y1868" s="3"/>
      <c r="AB1868" s="3"/>
      <c r="AC1868" s="3"/>
    </row>
    <row r="1869" spans="13:29" x14ac:dyDescent="0.25">
      <c r="N1869" s="2"/>
      <c r="Q1869" s="2"/>
      <c r="R1869" s="2"/>
      <c r="S1869" s="2"/>
      <c r="U1869" s="1"/>
      <c r="Y1869" s="3"/>
      <c r="AB1869" s="3"/>
      <c r="AC1869" s="3"/>
    </row>
    <row r="1870" spans="13:29" x14ac:dyDescent="0.25">
      <c r="N1870" s="2"/>
      <c r="Q1870" s="2"/>
      <c r="R1870" s="2"/>
      <c r="S1870" s="2"/>
      <c r="U1870" s="1"/>
      <c r="Y1870" s="3"/>
      <c r="AB1870" s="3"/>
      <c r="AC1870" s="3"/>
    </row>
    <row r="1871" spans="13:29" x14ac:dyDescent="0.25">
      <c r="N1871" s="2"/>
      <c r="Q1871" s="2"/>
      <c r="R1871" s="2"/>
      <c r="S1871" s="2"/>
      <c r="U1871" s="1"/>
      <c r="Y1871" s="3"/>
      <c r="AB1871" s="3"/>
      <c r="AC1871" s="3"/>
    </row>
    <row r="1872" spans="13:29" x14ac:dyDescent="0.25">
      <c r="M1872" s="2"/>
      <c r="N1872" s="2"/>
      <c r="Q1872" s="2"/>
      <c r="R1872" s="2"/>
      <c r="S1872" s="2"/>
      <c r="U1872" s="1"/>
      <c r="Y1872" s="3"/>
      <c r="AB1872" s="3"/>
      <c r="AC1872" s="3"/>
    </row>
    <row r="1873" spans="13:29" x14ac:dyDescent="0.25">
      <c r="M1873" s="2"/>
      <c r="N1873" s="2"/>
      <c r="Q1873" s="2"/>
      <c r="R1873" s="2"/>
      <c r="S1873" s="2"/>
      <c r="U1873" s="1"/>
      <c r="Y1873" s="3"/>
      <c r="AB1873" s="3"/>
      <c r="AC1873" s="3"/>
    </row>
    <row r="1874" spans="13:29" x14ac:dyDescent="0.25">
      <c r="N1874" s="2"/>
      <c r="Q1874" s="2"/>
      <c r="R1874" s="2"/>
      <c r="S1874" s="2"/>
      <c r="U1874" s="1"/>
      <c r="Y1874" s="3"/>
      <c r="AB1874" s="3"/>
      <c r="AC1874" s="3"/>
    </row>
    <row r="1875" spans="13:29" x14ac:dyDescent="0.25">
      <c r="Q1875" s="2"/>
      <c r="R1875" s="2"/>
      <c r="S1875" s="2"/>
      <c r="U1875" s="1"/>
      <c r="Y1875" s="3"/>
      <c r="AB1875" s="3"/>
      <c r="AC1875" s="3"/>
    </row>
    <row r="1876" spans="13:29" x14ac:dyDescent="0.25">
      <c r="N1876" s="2"/>
      <c r="Q1876" s="2"/>
      <c r="R1876" s="2"/>
      <c r="S1876" s="2"/>
      <c r="U1876" s="1"/>
      <c r="Y1876" s="3"/>
      <c r="AB1876" s="3"/>
      <c r="AC1876" s="3"/>
    </row>
    <row r="1877" spans="13:29" x14ac:dyDescent="0.25">
      <c r="N1877" s="2"/>
      <c r="Q1877" s="2"/>
      <c r="R1877" s="2"/>
      <c r="S1877" s="2"/>
      <c r="U1877" s="1"/>
      <c r="Y1877" s="3"/>
      <c r="AB1877" s="3"/>
      <c r="AC1877" s="3"/>
    </row>
    <row r="1878" spans="13:29" x14ac:dyDescent="0.25">
      <c r="M1878" s="2"/>
      <c r="N1878" s="2"/>
      <c r="Q1878" s="2"/>
      <c r="R1878" s="2"/>
      <c r="S1878" s="2"/>
      <c r="U1878" s="1"/>
      <c r="Y1878" s="3"/>
      <c r="AB1878" s="3"/>
      <c r="AC1878" s="3"/>
    </row>
    <row r="1879" spans="13:29" x14ac:dyDescent="0.25">
      <c r="N1879" s="2"/>
      <c r="Q1879" s="2"/>
      <c r="R1879" s="2"/>
      <c r="S1879" s="2"/>
      <c r="U1879" s="1"/>
      <c r="Y1879" s="3"/>
      <c r="AB1879" s="3"/>
      <c r="AC1879" s="3"/>
    </row>
    <row r="1880" spans="13:29" x14ac:dyDescent="0.25">
      <c r="Q1880" s="2"/>
      <c r="R1880" s="2"/>
      <c r="S1880" s="2"/>
      <c r="U1880" s="1"/>
      <c r="Y1880" s="3"/>
      <c r="AB1880" s="3"/>
      <c r="AC1880" s="3"/>
    </row>
    <row r="1881" spans="13:29" x14ac:dyDescent="0.25">
      <c r="N1881" s="2"/>
      <c r="Q1881" s="2"/>
      <c r="R1881" s="2"/>
      <c r="S1881" s="2"/>
      <c r="U1881" s="1"/>
      <c r="Y1881" s="3"/>
      <c r="AB1881" s="3"/>
      <c r="AC1881" s="3"/>
    </row>
    <row r="1882" spans="13:29" x14ac:dyDescent="0.25">
      <c r="M1882" s="2"/>
      <c r="N1882" s="2"/>
      <c r="Q1882" s="2"/>
      <c r="R1882" s="2"/>
      <c r="S1882" s="2"/>
      <c r="U1882" s="1"/>
      <c r="Y1882" s="3"/>
      <c r="AB1882" s="3"/>
      <c r="AC1882" s="3"/>
    </row>
    <row r="1883" spans="13:29" x14ac:dyDescent="0.25">
      <c r="M1883" s="2"/>
      <c r="N1883" s="2"/>
      <c r="Q1883" s="2"/>
      <c r="R1883" s="2"/>
      <c r="S1883" s="2"/>
      <c r="U1883" s="1"/>
      <c r="Y1883" s="3"/>
      <c r="AB1883" s="3"/>
      <c r="AC1883" s="3"/>
    </row>
    <row r="1884" spans="13:29" x14ac:dyDescent="0.25">
      <c r="N1884" s="2"/>
      <c r="Q1884" s="2"/>
      <c r="R1884" s="2"/>
      <c r="S1884" s="2"/>
      <c r="U1884" s="1"/>
      <c r="Y1884" s="3"/>
      <c r="AB1884" s="3"/>
      <c r="AC1884" s="3"/>
    </row>
    <row r="1885" spans="13:29" x14ac:dyDescent="0.25">
      <c r="M1885" s="2"/>
      <c r="N1885" s="2"/>
      <c r="Q1885" s="2"/>
      <c r="R1885" s="2"/>
      <c r="S1885" s="2"/>
      <c r="U1885" s="1"/>
      <c r="Y1885" s="3"/>
      <c r="AB1885" s="3"/>
      <c r="AC1885" s="3"/>
    </row>
    <row r="1886" spans="13:29" x14ac:dyDescent="0.25">
      <c r="M1886" s="2"/>
      <c r="N1886" s="2"/>
      <c r="Q1886" s="2"/>
      <c r="R1886" s="2"/>
      <c r="S1886" s="2"/>
      <c r="U1886" s="1"/>
      <c r="Y1886" s="3"/>
      <c r="AB1886" s="3"/>
      <c r="AC1886" s="3"/>
    </row>
    <row r="1887" spans="13:29" x14ac:dyDescent="0.25">
      <c r="M1887" s="2"/>
      <c r="N1887" s="2"/>
      <c r="Q1887" s="2"/>
      <c r="R1887" s="2"/>
      <c r="S1887" s="2"/>
      <c r="U1887" s="1"/>
      <c r="Y1887" s="3"/>
      <c r="AB1887" s="3"/>
      <c r="AC1887" s="3"/>
    </row>
    <row r="1888" spans="13:29" x14ac:dyDescent="0.25">
      <c r="M1888" s="2"/>
      <c r="Q1888" s="2"/>
      <c r="R1888" s="2"/>
      <c r="S1888" s="2"/>
      <c r="U1888" s="1"/>
      <c r="Y1888" s="3"/>
      <c r="AB1888" s="3"/>
      <c r="AC1888" s="3"/>
    </row>
    <row r="1889" spans="13:29" x14ac:dyDescent="0.25">
      <c r="Q1889" s="2"/>
      <c r="R1889" s="2"/>
      <c r="S1889" s="2"/>
      <c r="U1889" s="1"/>
      <c r="Y1889" s="3"/>
      <c r="AB1889" s="3"/>
      <c r="AC1889" s="3"/>
    </row>
    <row r="1890" spans="13:29" x14ac:dyDescent="0.25">
      <c r="N1890" s="2"/>
      <c r="Q1890" s="2"/>
      <c r="R1890" s="2"/>
      <c r="S1890" s="2"/>
      <c r="U1890" s="1"/>
      <c r="Y1890" s="3"/>
      <c r="AB1890" s="3"/>
      <c r="AC1890" s="3"/>
    </row>
    <row r="1891" spans="13:29" x14ac:dyDescent="0.25">
      <c r="N1891" s="2"/>
      <c r="Q1891" s="2"/>
      <c r="R1891" s="2"/>
      <c r="S1891" s="2"/>
      <c r="U1891" s="1"/>
      <c r="Y1891" s="3"/>
      <c r="AB1891" s="3"/>
      <c r="AC1891" s="3"/>
    </row>
    <row r="1892" spans="13:29" x14ac:dyDescent="0.25">
      <c r="N1892" s="2"/>
      <c r="Q1892" s="2"/>
      <c r="R1892" s="2"/>
      <c r="S1892" s="2"/>
      <c r="U1892" s="1"/>
      <c r="Y1892" s="3"/>
      <c r="AB1892" s="3"/>
      <c r="AC1892" s="3"/>
    </row>
    <row r="1893" spans="13:29" x14ac:dyDescent="0.25">
      <c r="M1893" s="2"/>
      <c r="N1893" s="2"/>
      <c r="Q1893" s="2"/>
      <c r="R1893" s="2"/>
      <c r="S1893" s="2"/>
      <c r="U1893" s="1"/>
      <c r="Y1893" s="3"/>
      <c r="AB1893" s="3"/>
      <c r="AC1893" s="3"/>
    </row>
    <row r="1894" spans="13:29" x14ac:dyDescent="0.25">
      <c r="N1894" s="2"/>
      <c r="Q1894" s="2"/>
      <c r="R1894" s="2"/>
      <c r="S1894" s="2"/>
      <c r="U1894" s="1"/>
      <c r="Y1894" s="3"/>
      <c r="AB1894" s="3"/>
      <c r="AC1894" s="3"/>
    </row>
    <row r="1895" spans="13:29" x14ac:dyDescent="0.25">
      <c r="M1895" s="2"/>
      <c r="N1895" s="2"/>
      <c r="Q1895" s="2"/>
      <c r="R1895" s="2"/>
      <c r="S1895" s="2"/>
      <c r="U1895" s="1"/>
      <c r="Y1895" s="3"/>
      <c r="AB1895" s="3"/>
      <c r="AC1895" s="3"/>
    </row>
    <row r="1896" spans="13:29" x14ac:dyDescent="0.25">
      <c r="N1896" s="2"/>
      <c r="Q1896" s="2"/>
      <c r="R1896" s="2"/>
      <c r="S1896" s="2"/>
      <c r="U1896" s="1"/>
      <c r="Y1896" s="3"/>
      <c r="AB1896" s="3"/>
      <c r="AC1896" s="3"/>
    </row>
    <row r="1897" spans="13:29" x14ac:dyDescent="0.25">
      <c r="M1897" s="2"/>
      <c r="N1897" s="2"/>
      <c r="Q1897" s="2"/>
      <c r="R1897" s="2"/>
      <c r="S1897" s="2"/>
      <c r="U1897" s="1"/>
      <c r="Y1897" s="3"/>
      <c r="AB1897" s="3"/>
      <c r="AC1897" s="3"/>
    </row>
    <row r="1898" spans="13:29" x14ac:dyDescent="0.25">
      <c r="M1898" s="2"/>
      <c r="N1898" s="2"/>
      <c r="Q1898" s="2"/>
      <c r="R1898" s="2"/>
      <c r="S1898" s="2"/>
      <c r="U1898" s="1"/>
      <c r="Y1898" s="3"/>
      <c r="AB1898" s="3"/>
      <c r="AC1898" s="3"/>
    </row>
    <row r="1899" spans="13:29" x14ac:dyDescent="0.25">
      <c r="M1899" s="2"/>
      <c r="N1899" s="2"/>
      <c r="Q1899" s="2"/>
      <c r="R1899" s="2"/>
      <c r="S1899" s="2"/>
      <c r="U1899" s="1"/>
      <c r="Y1899" s="3"/>
      <c r="AB1899" s="3"/>
      <c r="AC1899" s="3"/>
    </row>
    <row r="1900" spans="13:29" x14ac:dyDescent="0.25">
      <c r="N1900" s="2"/>
      <c r="Q1900" s="2"/>
      <c r="R1900" s="2"/>
      <c r="S1900" s="2"/>
      <c r="U1900" s="1"/>
      <c r="Y1900" s="3"/>
      <c r="AB1900" s="3"/>
      <c r="AC1900" s="3"/>
    </row>
    <row r="1901" spans="13:29" x14ac:dyDescent="0.25">
      <c r="M1901" s="2"/>
      <c r="N1901" s="2"/>
      <c r="Q1901" s="2"/>
      <c r="R1901" s="2"/>
      <c r="S1901" s="2"/>
      <c r="U1901" s="1"/>
      <c r="Y1901" s="3"/>
      <c r="AB1901" s="3"/>
      <c r="AC1901" s="3"/>
    </row>
    <row r="1902" spans="13:29" x14ac:dyDescent="0.25">
      <c r="N1902" s="2"/>
      <c r="Q1902" s="2"/>
      <c r="R1902" s="2"/>
      <c r="S1902" s="2"/>
      <c r="U1902" s="1"/>
      <c r="Y1902" s="3"/>
      <c r="AB1902" s="3"/>
      <c r="AC1902" s="3"/>
    </row>
    <row r="1903" spans="13:29" x14ac:dyDescent="0.25">
      <c r="R1903" s="2"/>
      <c r="S1903" s="2"/>
      <c r="U1903" s="1"/>
      <c r="Y1903" s="3"/>
      <c r="AB1903" s="3"/>
      <c r="AC1903" s="3"/>
    </row>
    <row r="1904" spans="13:29" x14ac:dyDescent="0.25">
      <c r="N1904" s="2"/>
      <c r="Q1904" s="2"/>
      <c r="R1904" s="2"/>
      <c r="S1904" s="2"/>
      <c r="U1904" s="1"/>
      <c r="Y1904" s="3"/>
      <c r="AB1904" s="3"/>
      <c r="AC1904" s="3"/>
    </row>
    <row r="1905" spans="13:29" x14ac:dyDescent="0.25">
      <c r="N1905" s="2"/>
      <c r="Q1905" s="2"/>
      <c r="R1905" s="2"/>
      <c r="S1905" s="2"/>
      <c r="U1905" s="1"/>
      <c r="Y1905" s="3"/>
      <c r="AB1905" s="3"/>
      <c r="AC1905" s="3"/>
    </row>
    <row r="1906" spans="13:29" x14ac:dyDescent="0.25">
      <c r="N1906" s="2"/>
      <c r="Q1906" s="2"/>
      <c r="R1906" s="2"/>
      <c r="S1906" s="2"/>
      <c r="U1906" s="1"/>
      <c r="Y1906" s="3"/>
      <c r="AB1906" s="3"/>
      <c r="AC1906" s="3"/>
    </row>
    <row r="1907" spans="13:29" x14ac:dyDescent="0.25">
      <c r="M1907" s="2"/>
      <c r="N1907" s="2"/>
      <c r="Q1907" s="2"/>
      <c r="R1907" s="2"/>
      <c r="S1907" s="2"/>
      <c r="U1907" s="1"/>
      <c r="Y1907" s="3"/>
      <c r="AB1907" s="3"/>
      <c r="AC1907" s="3"/>
    </row>
    <row r="1908" spans="13:29" x14ac:dyDescent="0.25">
      <c r="Q1908" s="2"/>
      <c r="R1908" s="2"/>
      <c r="S1908" s="2"/>
      <c r="U1908" s="1"/>
      <c r="Y1908" s="3"/>
      <c r="AB1908" s="3"/>
      <c r="AC1908" s="3"/>
    </row>
    <row r="1909" spans="13:29" x14ac:dyDescent="0.25">
      <c r="N1909" s="2"/>
      <c r="Q1909" s="2"/>
      <c r="R1909" s="2"/>
      <c r="S1909" s="2"/>
      <c r="U1909" s="1"/>
      <c r="Y1909" s="3"/>
      <c r="AB1909" s="3"/>
      <c r="AC1909" s="3"/>
    </row>
    <row r="1910" spans="13:29" x14ac:dyDescent="0.25">
      <c r="M1910" s="2"/>
      <c r="N1910" s="2"/>
      <c r="Q1910" s="2"/>
      <c r="R1910" s="2"/>
      <c r="S1910" s="2"/>
      <c r="U1910" s="1"/>
      <c r="Y1910" s="3"/>
      <c r="AB1910" s="3"/>
      <c r="AC1910" s="3"/>
    </row>
    <row r="1911" spans="13:29" x14ac:dyDescent="0.25">
      <c r="N1911" s="2"/>
      <c r="Q1911" s="2"/>
      <c r="R1911" s="2"/>
      <c r="S1911" s="2"/>
      <c r="U1911" s="1"/>
      <c r="Y1911" s="3"/>
      <c r="AB1911" s="3"/>
      <c r="AC1911" s="3"/>
    </row>
    <row r="1912" spans="13:29" x14ac:dyDescent="0.25">
      <c r="M1912" s="2"/>
      <c r="N1912" s="2"/>
      <c r="Q1912" s="2"/>
      <c r="R1912" s="2"/>
      <c r="S1912" s="2"/>
      <c r="U1912" s="1"/>
      <c r="Y1912" s="3"/>
      <c r="AB1912" s="3"/>
      <c r="AC1912" s="3"/>
    </row>
    <row r="1913" spans="13:29" x14ac:dyDescent="0.25">
      <c r="N1913" s="2"/>
      <c r="Q1913" s="2"/>
      <c r="R1913" s="2"/>
      <c r="S1913" s="2"/>
      <c r="U1913" s="1"/>
      <c r="Y1913" s="3"/>
      <c r="AB1913" s="3"/>
      <c r="AC1913" s="3"/>
    </row>
    <row r="1914" spans="13:29" x14ac:dyDescent="0.25">
      <c r="R1914" s="2"/>
      <c r="S1914" s="2"/>
      <c r="U1914" s="1"/>
      <c r="Y1914" s="3"/>
      <c r="AB1914" s="3"/>
      <c r="AC1914" s="3"/>
    </row>
    <row r="1915" spans="13:29" x14ac:dyDescent="0.25">
      <c r="N1915" s="2"/>
      <c r="Q1915" s="2"/>
      <c r="R1915" s="2"/>
      <c r="S1915" s="2"/>
      <c r="U1915" s="1"/>
      <c r="Y1915" s="3"/>
      <c r="AB1915" s="3"/>
      <c r="AC1915" s="3"/>
    </row>
    <row r="1916" spans="13:29" x14ac:dyDescent="0.25">
      <c r="M1916" s="2"/>
      <c r="N1916" s="2"/>
      <c r="Q1916" s="2"/>
      <c r="R1916" s="2"/>
      <c r="S1916" s="2"/>
      <c r="U1916" s="1"/>
      <c r="Y1916" s="3"/>
      <c r="AB1916" s="3"/>
      <c r="AC1916" s="3"/>
    </row>
    <row r="1917" spans="13:29" x14ac:dyDescent="0.25">
      <c r="N1917" s="2"/>
      <c r="Q1917" s="2"/>
      <c r="R1917" s="2"/>
      <c r="S1917" s="2"/>
      <c r="U1917" s="1"/>
      <c r="Y1917" s="3"/>
      <c r="AB1917" s="3"/>
      <c r="AC1917" s="3"/>
    </row>
    <row r="1918" spans="13:29" x14ac:dyDescent="0.25">
      <c r="N1918" s="2"/>
      <c r="Q1918" s="2"/>
      <c r="R1918" s="2"/>
      <c r="S1918" s="2"/>
      <c r="U1918" s="1"/>
      <c r="Y1918" s="3"/>
      <c r="AB1918" s="3"/>
      <c r="AC1918" s="3"/>
    </row>
    <row r="1919" spans="13:29" x14ac:dyDescent="0.25">
      <c r="M1919" s="2"/>
      <c r="N1919" s="2"/>
      <c r="Q1919" s="2"/>
      <c r="R1919" s="2"/>
      <c r="S1919" s="2"/>
      <c r="U1919" s="1"/>
      <c r="Y1919" s="3"/>
      <c r="AB1919" s="3"/>
      <c r="AC1919" s="3"/>
    </row>
    <row r="1920" spans="13:29" x14ac:dyDescent="0.25">
      <c r="N1920" s="2"/>
      <c r="Q1920" s="2"/>
      <c r="R1920" s="2"/>
      <c r="S1920" s="2"/>
      <c r="U1920" s="1"/>
      <c r="Y1920" s="3"/>
      <c r="AB1920" s="3"/>
      <c r="AC1920" s="3"/>
    </row>
    <row r="1921" spans="13:29" x14ac:dyDescent="0.25">
      <c r="M1921" s="2"/>
      <c r="N1921" s="2"/>
      <c r="Q1921" s="2"/>
      <c r="R1921" s="2"/>
      <c r="S1921" s="2"/>
      <c r="U1921" s="1"/>
      <c r="Y1921" s="3"/>
      <c r="AB1921" s="3"/>
      <c r="AC1921" s="3"/>
    </row>
    <row r="1922" spans="13:29" x14ac:dyDescent="0.25">
      <c r="N1922" s="2"/>
      <c r="Q1922" s="2"/>
      <c r="R1922" s="2"/>
      <c r="S1922" s="2"/>
      <c r="U1922" s="1"/>
      <c r="Y1922" s="3"/>
      <c r="AB1922" s="3"/>
      <c r="AC1922" s="3"/>
    </row>
    <row r="1923" spans="13:29" x14ac:dyDescent="0.25">
      <c r="N1923" s="2"/>
      <c r="Q1923" s="2"/>
      <c r="R1923" s="2"/>
      <c r="S1923" s="2"/>
      <c r="U1923" s="1"/>
      <c r="Y1923" s="3"/>
      <c r="AB1923" s="3"/>
      <c r="AC1923" s="3"/>
    </row>
    <row r="1924" spans="13:29" x14ac:dyDescent="0.25">
      <c r="M1924" s="2"/>
      <c r="N1924" s="2"/>
      <c r="Q1924" s="2"/>
      <c r="R1924" s="2"/>
      <c r="S1924" s="2"/>
      <c r="U1924" s="1"/>
      <c r="Y1924" s="3"/>
      <c r="AB1924" s="3"/>
      <c r="AC1924" s="3"/>
    </row>
    <row r="1925" spans="13:29" x14ac:dyDescent="0.25">
      <c r="N1925" s="2"/>
      <c r="Q1925" s="2"/>
      <c r="R1925" s="2"/>
      <c r="S1925" s="2"/>
      <c r="U1925" s="1"/>
      <c r="Y1925" s="3"/>
      <c r="AB1925" s="3"/>
      <c r="AC1925" s="3"/>
    </row>
    <row r="1926" spans="13:29" x14ac:dyDescent="0.25">
      <c r="N1926" s="2"/>
      <c r="Q1926" s="2"/>
      <c r="R1926" s="2"/>
      <c r="S1926" s="2"/>
      <c r="U1926" s="1"/>
      <c r="Y1926" s="3"/>
      <c r="AB1926" s="3"/>
      <c r="AC1926" s="3"/>
    </row>
    <row r="1927" spans="13:29" x14ac:dyDescent="0.25">
      <c r="Q1927" s="2"/>
      <c r="R1927" s="2"/>
      <c r="S1927" s="2"/>
      <c r="U1927" s="1"/>
      <c r="Y1927" s="3"/>
      <c r="AB1927" s="3"/>
      <c r="AC1927" s="3"/>
    </row>
    <row r="1928" spans="13:29" x14ac:dyDescent="0.25">
      <c r="M1928" s="2"/>
      <c r="N1928" s="2"/>
      <c r="Q1928" s="2"/>
      <c r="R1928" s="2"/>
      <c r="S1928" s="2"/>
      <c r="U1928" s="1"/>
      <c r="Y1928" s="3"/>
      <c r="AB1928" s="3"/>
      <c r="AC1928" s="3"/>
    </row>
    <row r="1929" spans="13:29" x14ac:dyDescent="0.25">
      <c r="N1929" s="2"/>
      <c r="Q1929" s="2"/>
      <c r="R1929" s="2"/>
      <c r="S1929" s="2"/>
      <c r="U1929" s="1"/>
      <c r="Y1929" s="3"/>
      <c r="AB1929" s="3"/>
      <c r="AC1929" s="3"/>
    </row>
    <row r="1930" spans="13:29" x14ac:dyDescent="0.25">
      <c r="M1930" s="2"/>
      <c r="N1930" s="2"/>
      <c r="Q1930" s="2"/>
      <c r="R1930" s="2"/>
      <c r="S1930" s="2"/>
      <c r="U1930" s="1"/>
      <c r="Y1930" s="3"/>
      <c r="AB1930" s="3"/>
      <c r="AC1930" s="3"/>
    </row>
    <row r="1931" spans="13:29" x14ac:dyDescent="0.25">
      <c r="M1931" s="2"/>
      <c r="N1931" s="2"/>
      <c r="Q1931" s="2"/>
      <c r="R1931" s="2"/>
      <c r="S1931" s="2"/>
      <c r="U1931" s="1"/>
      <c r="Y1931" s="3"/>
      <c r="AB1931" s="3"/>
      <c r="AC1931" s="3"/>
    </row>
    <row r="1932" spans="13:29" x14ac:dyDescent="0.25">
      <c r="N1932" s="2"/>
      <c r="Q1932" s="2"/>
      <c r="R1932" s="2"/>
      <c r="S1932" s="2"/>
      <c r="U1932" s="1"/>
      <c r="Y1932" s="3"/>
      <c r="AB1932" s="3"/>
      <c r="AC1932" s="3"/>
    </row>
    <row r="1933" spans="13:29" x14ac:dyDescent="0.25">
      <c r="M1933" s="2"/>
      <c r="N1933" s="2"/>
      <c r="Q1933" s="2"/>
      <c r="R1933" s="2"/>
      <c r="S1933" s="2"/>
      <c r="U1933" s="1"/>
      <c r="Y1933" s="3"/>
      <c r="AB1933" s="3"/>
      <c r="AC1933" s="3"/>
    </row>
    <row r="1934" spans="13:29" x14ac:dyDescent="0.25">
      <c r="N1934" s="2"/>
      <c r="Q1934" s="2"/>
      <c r="R1934" s="2"/>
      <c r="S1934" s="2"/>
      <c r="U1934" s="1"/>
      <c r="Y1934" s="3"/>
      <c r="AB1934" s="3"/>
      <c r="AC1934" s="3"/>
    </row>
    <row r="1935" spans="13:29" x14ac:dyDescent="0.25">
      <c r="M1935" s="2"/>
      <c r="N1935" s="2"/>
      <c r="Q1935" s="2"/>
      <c r="R1935" s="2"/>
      <c r="S1935" s="2"/>
      <c r="U1935" s="1"/>
      <c r="Y1935" s="3"/>
      <c r="AB1935" s="3"/>
      <c r="AC1935" s="3"/>
    </row>
    <row r="1936" spans="13:29" x14ac:dyDescent="0.25">
      <c r="N1936" s="2"/>
      <c r="Q1936" s="2"/>
      <c r="R1936" s="2"/>
      <c r="S1936" s="2"/>
      <c r="U1936" s="1"/>
      <c r="Y1936" s="3"/>
      <c r="AB1936" s="3"/>
      <c r="AC1936" s="3"/>
    </row>
    <row r="1937" spans="13:29" x14ac:dyDescent="0.25">
      <c r="N1937" s="2"/>
      <c r="Q1937" s="2"/>
      <c r="R1937" s="2"/>
      <c r="S1937" s="2"/>
      <c r="U1937" s="1"/>
      <c r="Y1937" s="3"/>
      <c r="AB1937" s="3"/>
      <c r="AC1937" s="3"/>
    </row>
    <row r="1938" spans="13:29" x14ac:dyDescent="0.25">
      <c r="M1938" s="2"/>
      <c r="N1938" s="2"/>
      <c r="Q1938" s="2"/>
      <c r="R1938" s="2"/>
      <c r="S1938" s="2"/>
      <c r="U1938" s="1"/>
      <c r="Y1938" s="3"/>
      <c r="AB1938" s="3"/>
      <c r="AC1938" s="3"/>
    </row>
    <row r="1939" spans="13:29" x14ac:dyDescent="0.25">
      <c r="M1939" s="2"/>
      <c r="N1939" s="2"/>
      <c r="Q1939" s="2"/>
      <c r="R1939" s="2"/>
      <c r="S1939" s="2"/>
      <c r="U1939" s="1"/>
      <c r="Y1939" s="3"/>
      <c r="AB1939" s="3"/>
      <c r="AC1939" s="3"/>
    </row>
    <row r="1940" spans="13:29" x14ac:dyDescent="0.25">
      <c r="N1940" s="2"/>
      <c r="Q1940" s="2"/>
      <c r="R1940" s="2"/>
      <c r="S1940" s="2"/>
      <c r="U1940" s="1"/>
      <c r="Y1940" s="3"/>
      <c r="AB1940" s="3"/>
      <c r="AC1940" s="3"/>
    </row>
    <row r="1941" spans="13:29" x14ac:dyDescent="0.25">
      <c r="N1941" s="2"/>
      <c r="Q1941" s="2"/>
      <c r="R1941" s="2"/>
      <c r="S1941" s="2"/>
      <c r="U1941" s="1"/>
      <c r="Y1941" s="3"/>
      <c r="AB1941" s="3"/>
      <c r="AC1941" s="3"/>
    </row>
    <row r="1942" spans="13:29" x14ac:dyDescent="0.25">
      <c r="M1942" s="2"/>
      <c r="N1942" s="2"/>
      <c r="Q1942" s="2"/>
      <c r="R1942" s="2"/>
      <c r="S1942" s="2"/>
      <c r="U1942" s="1"/>
      <c r="Y1942" s="3"/>
      <c r="AB1942" s="3"/>
      <c r="AC1942" s="3"/>
    </row>
    <row r="1943" spans="13:29" x14ac:dyDescent="0.25">
      <c r="N1943" s="2"/>
      <c r="Q1943" s="2"/>
      <c r="R1943" s="2"/>
      <c r="S1943" s="2"/>
      <c r="U1943" s="1"/>
      <c r="Y1943" s="3"/>
      <c r="AB1943" s="3"/>
      <c r="AC1943" s="3"/>
    </row>
    <row r="1944" spans="13:29" x14ac:dyDescent="0.25">
      <c r="N1944" s="2"/>
      <c r="Q1944" s="2"/>
      <c r="R1944" s="2"/>
      <c r="S1944" s="2"/>
      <c r="U1944" s="1"/>
      <c r="Y1944" s="3"/>
      <c r="AB1944" s="3"/>
      <c r="AC1944" s="3"/>
    </row>
    <row r="1945" spans="13:29" x14ac:dyDescent="0.25">
      <c r="Q1945" s="2"/>
      <c r="R1945" s="2"/>
      <c r="S1945" s="2"/>
      <c r="U1945" s="1"/>
      <c r="Y1945" s="3"/>
      <c r="AB1945" s="3"/>
      <c r="AC1945" s="3"/>
    </row>
    <row r="1946" spans="13:29" x14ac:dyDescent="0.25">
      <c r="N1946" s="2"/>
      <c r="Q1946" s="2"/>
      <c r="R1946" s="2"/>
      <c r="S1946" s="2"/>
      <c r="U1946" s="1"/>
      <c r="Y1946" s="3"/>
      <c r="AB1946" s="3"/>
      <c r="AC1946" s="3"/>
    </row>
    <row r="1947" spans="13:29" x14ac:dyDescent="0.25">
      <c r="N1947" s="2"/>
      <c r="Q1947" s="2"/>
      <c r="R1947" s="2"/>
      <c r="S1947" s="2"/>
      <c r="U1947" s="1"/>
      <c r="Y1947" s="3"/>
      <c r="AB1947" s="3"/>
      <c r="AC1947" s="3"/>
    </row>
    <row r="1948" spans="13:29" x14ac:dyDescent="0.25">
      <c r="N1948" s="2"/>
      <c r="Q1948" s="2"/>
      <c r="R1948" s="2"/>
      <c r="S1948" s="2"/>
      <c r="U1948" s="1"/>
      <c r="Y1948" s="3"/>
      <c r="AB1948" s="3"/>
      <c r="AC1948" s="3"/>
    </row>
    <row r="1949" spans="13:29" x14ac:dyDescent="0.25">
      <c r="N1949" s="2"/>
      <c r="Q1949" s="2"/>
      <c r="S1949" s="2"/>
      <c r="U1949" s="1"/>
      <c r="Y1949" s="3"/>
      <c r="AB1949" s="3"/>
      <c r="AC1949" s="3"/>
    </row>
    <row r="1950" spans="13:29" x14ac:dyDescent="0.25">
      <c r="Q1950" s="2"/>
      <c r="R1950" s="2"/>
      <c r="S1950" s="2"/>
      <c r="U1950" s="1"/>
      <c r="Y1950" s="3"/>
      <c r="AB1950" s="3"/>
      <c r="AC1950" s="3"/>
    </row>
    <row r="1951" spans="13:29" x14ac:dyDescent="0.25">
      <c r="N1951" s="2"/>
      <c r="Q1951" s="2"/>
      <c r="R1951" s="2"/>
      <c r="S1951" s="2"/>
      <c r="U1951" s="1"/>
      <c r="Y1951" s="3"/>
      <c r="AB1951" s="3"/>
      <c r="AC1951" s="3"/>
    </row>
    <row r="1952" spans="13:29" x14ac:dyDescent="0.25">
      <c r="N1952" s="2"/>
      <c r="Q1952" s="2"/>
      <c r="R1952" s="2"/>
      <c r="S1952" s="2"/>
      <c r="U1952" s="1"/>
      <c r="Y1952" s="3"/>
      <c r="AB1952" s="3"/>
      <c r="AC1952" s="3"/>
    </row>
    <row r="1953" spans="13:29" x14ac:dyDescent="0.25">
      <c r="N1953" s="2"/>
      <c r="Q1953" s="2"/>
      <c r="R1953" s="2"/>
      <c r="S1953" s="2"/>
      <c r="U1953" s="1"/>
      <c r="Y1953" s="3"/>
      <c r="AB1953" s="3"/>
      <c r="AC1953" s="3"/>
    </row>
    <row r="1954" spans="13:29" x14ac:dyDescent="0.25">
      <c r="N1954" s="2"/>
      <c r="Q1954" s="2"/>
      <c r="R1954" s="2"/>
      <c r="S1954" s="2"/>
      <c r="U1954" s="1"/>
      <c r="Y1954" s="3"/>
      <c r="AB1954" s="3"/>
      <c r="AC1954" s="3"/>
    </row>
    <row r="1955" spans="13:29" x14ac:dyDescent="0.25">
      <c r="N1955" s="2"/>
      <c r="Q1955" s="2"/>
      <c r="R1955" s="2"/>
      <c r="S1955" s="2"/>
      <c r="U1955" s="1"/>
      <c r="Y1955" s="3"/>
      <c r="AB1955" s="3"/>
      <c r="AC1955" s="3"/>
    </row>
    <row r="1956" spans="13:29" x14ac:dyDescent="0.25">
      <c r="N1956" s="2"/>
      <c r="Q1956" s="2"/>
      <c r="R1956" s="2"/>
      <c r="S1956" s="2"/>
      <c r="U1956" s="1"/>
      <c r="Y1956" s="3"/>
      <c r="AB1956" s="3"/>
      <c r="AC1956" s="3"/>
    </row>
    <row r="1957" spans="13:29" x14ac:dyDescent="0.25">
      <c r="N1957" s="2"/>
      <c r="Q1957" s="2"/>
      <c r="R1957" s="2"/>
      <c r="S1957" s="2"/>
      <c r="U1957" s="1"/>
      <c r="Y1957" s="3"/>
      <c r="AB1957" s="3"/>
      <c r="AC1957" s="3"/>
    </row>
    <row r="1958" spans="13:29" x14ac:dyDescent="0.25">
      <c r="M1958" s="2"/>
      <c r="N1958" s="2"/>
      <c r="Q1958" s="2"/>
      <c r="R1958" s="2"/>
      <c r="S1958" s="2"/>
      <c r="U1958" s="1"/>
      <c r="Y1958" s="3"/>
      <c r="AB1958" s="3"/>
      <c r="AC1958" s="3"/>
    </row>
    <row r="1959" spans="13:29" x14ac:dyDescent="0.25">
      <c r="M1959" s="2"/>
      <c r="N1959" s="2"/>
      <c r="Q1959" s="2"/>
      <c r="R1959" s="2"/>
      <c r="S1959" s="2"/>
      <c r="U1959" s="1"/>
      <c r="Y1959" s="3"/>
      <c r="AB1959" s="3"/>
      <c r="AC1959" s="3"/>
    </row>
    <row r="1960" spans="13:29" x14ac:dyDescent="0.25">
      <c r="M1960" s="2"/>
      <c r="N1960" s="2"/>
      <c r="Q1960" s="2"/>
      <c r="R1960" s="2"/>
      <c r="S1960" s="2"/>
      <c r="U1960" s="1"/>
      <c r="Y1960" s="3"/>
      <c r="AB1960" s="3"/>
      <c r="AC1960" s="3"/>
    </row>
    <row r="1961" spans="13:29" x14ac:dyDescent="0.25">
      <c r="M1961" s="2"/>
      <c r="N1961" s="2"/>
      <c r="Q1961" s="2"/>
      <c r="R1961" s="2"/>
      <c r="S1961" s="2"/>
      <c r="U1961" s="1"/>
      <c r="Y1961" s="3"/>
      <c r="AB1961" s="3"/>
      <c r="AC1961" s="3"/>
    </row>
    <row r="1962" spans="13:29" x14ac:dyDescent="0.25">
      <c r="N1962" s="2"/>
      <c r="R1962" s="2"/>
      <c r="S1962" s="2"/>
      <c r="U1962" s="1"/>
      <c r="Y1962" s="3"/>
      <c r="AB1962" s="3"/>
      <c r="AC1962" s="3"/>
    </row>
    <row r="1963" spans="13:29" x14ac:dyDescent="0.25">
      <c r="R1963" s="2"/>
      <c r="S1963" s="2"/>
      <c r="U1963" s="1"/>
      <c r="Y1963" s="3"/>
      <c r="AB1963" s="3"/>
      <c r="AC1963" s="3"/>
    </row>
    <row r="1964" spans="13:29" x14ac:dyDescent="0.25">
      <c r="Q1964" s="2"/>
      <c r="R1964" s="2"/>
      <c r="S1964" s="2"/>
      <c r="U1964" s="1"/>
      <c r="Y1964" s="3"/>
      <c r="AB1964" s="3"/>
      <c r="AC1964" s="3"/>
    </row>
    <row r="1965" spans="13:29" x14ac:dyDescent="0.25">
      <c r="N1965" s="2"/>
      <c r="Q1965" s="2"/>
      <c r="R1965" s="2"/>
      <c r="S1965" s="2"/>
      <c r="U1965" s="1"/>
      <c r="Y1965" s="3"/>
      <c r="AB1965" s="3"/>
      <c r="AC1965" s="3"/>
    </row>
    <row r="1966" spans="13:29" x14ac:dyDescent="0.25">
      <c r="N1966" s="2"/>
      <c r="Q1966" s="2"/>
      <c r="R1966" s="2"/>
      <c r="S1966" s="2"/>
      <c r="U1966" s="1"/>
      <c r="Y1966" s="3"/>
      <c r="AB1966" s="3"/>
      <c r="AC1966" s="3"/>
    </row>
    <row r="1967" spans="13:29" x14ac:dyDescent="0.25">
      <c r="M1967" s="2"/>
      <c r="N1967" s="2"/>
      <c r="Q1967" s="2"/>
      <c r="R1967" s="2"/>
      <c r="S1967" s="2"/>
      <c r="U1967" s="1"/>
      <c r="Y1967" s="3"/>
      <c r="AB1967" s="3"/>
      <c r="AC1967" s="3"/>
    </row>
    <row r="1968" spans="13:29" x14ac:dyDescent="0.25">
      <c r="M1968" s="2"/>
      <c r="N1968" s="2"/>
      <c r="Q1968" s="2"/>
      <c r="R1968" s="2"/>
      <c r="S1968" s="2"/>
      <c r="U1968" s="1"/>
      <c r="Y1968" s="3"/>
      <c r="AB1968" s="3"/>
      <c r="AC1968" s="3"/>
    </row>
    <row r="1969" spans="13:29" x14ac:dyDescent="0.25">
      <c r="N1969" s="2"/>
      <c r="Q1969" s="2"/>
      <c r="R1969" s="2"/>
      <c r="S1969" s="2"/>
      <c r="U1969" s="1"/>
      <c r="Y1969" s="3"/>
      <c r="AB1969" s="3"/>
      <c r="AC1969" s="3"/>
    </row>
    <row r="1970" spans="13:29" x14ac:dyDescent="0.25">
      <c r="M1970" s="2"/>
      <c r="N1970" s="2"/>
      <c r="Q1970" s="2"/>
      <c r="R1970" s="2"/>
      <c r="S1970" s="2"/>
      <c r="U1970" s="1"/>
      <c r="Y1970" s="3"/>
      <c r="AB1970" s="3"/>
      <c r="AC1970" s="3"/>
    </row>
    <row r="1971" spans="13:29" x14ac:dyDescent="0.25">
      <c r="M1971" s="2"/>
      <c r="N1971" s="2"/>
      <c r="Q1971" s="2"/>
      <c r="R1971" s="2"/>
      <c r="S1971" s="2"/>
      <c r="U1971" s="1"/>
      <c r="Y1971" s="3"/>
      <c r="AB1971" s="3"/>
      <c r="AC1971" s="3"/>
    </row>
    <row r="1972" spans="13:29" x14ac:dyDescent="0.25">
      <c r="N1972" s="2"/>
      <c r="Q1972" s="2"/>
      <c r="R1972" s="2"/>
      <c r="S1972" s="2"/>
      <c r="U1972" s="1"/>
      <c r="Y1972" s="3"/>
      <c r="AB1972" s="3"/>
      <c r="AC1972" s="3"/>
    </row>
    <row r="1973" spans="13:29" x14ac:dyDescent="0.25">
      <c r="N1973" s="2"/>
      <c r="Q1973" s="2"/>
      <c r="R1973" s="2"/>
      <c r="S1973" s="2"/>
      <c r="U1973" s="1"/>
      <c r="Y1973" s="3"/>
      <c r="AB1973" s="3"/>
      <c r="AC1973" s="3"/>
    </row>
    <row r="1974" spans="13:29" x14ac:dyDescent="0.25">
      <c r="M1974" s="2"/>
      <c r="N1974" s="2"/>
      <c r="Q1974" s="2"/>
      <c r="R1974" s="2"/>
      <c r="S1974" s="2"/>
      <c r="U1974" s="1"/>
      <c r="Y1974" s="3"/>
      <c r="AB1974" s="3"/>
      <c r="AC1974" s="3"/>
    </row>
    <row r="1975" spans="13:29" x14ac:dyDescent="0.25">
      <c r="M1975" s="2"/>
      <c r="N1975" s="2"/>
      <c r="Q1975" s="2"/>
      <c r="R1975" s="2"/>
      <c r="S1975" s="2"/>
      <c r="U1975" s="1"/>
      <c r="Y1975" s="3"/>
      <c r="AB1975" s="3"/>
      <c r="AC1975" s="3"/>
    </row>
    <row r="1976" spans="13:29" x14ac:dyDescent="0.25">
      <c r="N1976" s="2"/>
      <c r="Q1976" s="2"/>
      <c r="R1976" s="2"/>
      <c r="S1976" s="2"/>
      <c r="U1976" s="1"/>
      <c r="Y1976" s="3"/>
      <c r="AB1976" s="3"/>
      <c r="AC1976" s="3"/>
    </row>
    <row r="1977" spans="13:29" x14ac:dyDescent="0.25">
      <c r="N1977" s="2"/>
      <c r="Q1977" s="2"/>
      <c r="R1977" s="2"/>
      <c r="S1977" s="2"/>
      <c r="U1977" s="1"/>
      <c r="Y1977" s="3"/>
      <c r="AB1977" s="3"/>
      <c r="AC1977" s="3"/>
    </row>
    <row r="1978" spans="13:29" x14ac:dyDescent="0.25">
      <c r="N1978" s="2"/>
      <c r="Q1978" s="2"/>
      <c r="R1978" s="2"/>
      <c r="S1978" s="2"/>
      <c r="U1978" s="1"/>
      <c r="Y1978" s="3"/>
      <c r="AB1978" s="3"/>
      <c r="AC1978" s="3"/>
    </row>
    <row r="1979" spans="13:29" x14ac:dyDescent="0.25">
      <c r="M1979" s="2"/>
      <c r="N1979" s="2"/>
      <c r="Q1979" s="2"/>
      <c r="R1979" s="2"/>
      <c r="S1979" s="2"/>
      <c r="U1979" s="1"/>
      <c r="Y1979" s="3"/>
      <c r="AB1979" s="3"/>
      <c r="AC1979" s="3"/>
    </row>
    <row r="1980" spans="13:29" x14ac:dyDescent="0.25">
      <c r="N1980" s="2"/>
      <c r="Q1980" s="2"/>
      <c r="R1980" s="2"/>
      <c r="S1980" s="2"/>
      <c r="U1980" s="1"/>
      <c r="Y1980" s="3"/>
      <c r="AB1980" s="3"/>
      <c r="AC1980" s="3"/>
    </row>
    <row r="1981" spans="13:29" x14ac:dyDescent="0.25">
      <c r="M1981" s="2"/>
      <c r="N1981" s="2"/>
      <c r="Q1981" s="2"/>
      <c r="R1981" s="2"/>
      <c r="S1981" s="2"/>
      <c r="U1981" s="1"/>
      <c r="Y1981" s="3"/>
      <c r="AB1981" s="3"/>
      <c r="AC1981" s="3"/>
    </row>
    <row r="1982" spans="13:29" x14ac:dyDescent="0.25">
      <c r="N1982" s="2"/>
      <c r="Q1982" s="2"/>
      <c r="R1982" s="2"/>
      <c r="S1982" s="2"/>
      <c r="U1982" s="1"/>
      <c r="Y1982" s="3"/>
      <c r="AB1982" s="3"/>
      <c r="AC1982" s="3"/>
    </row>
    <row r="1983" spans="13:29" x14ac:dyDescent="0.25">
      <c r="N1983" s="2"/>
      <c r="Q1983" s="2"/>
      <c r="R1983" s="2"/>
      <c r="S1983" s="2"/>
      <c r="U1983" s="1"/>
      <c r="Y1983" s="3"/>
      <c r="AB1983" s="3"/>
      <c r="AC1983" s="3"/>
    </row>
    <row r="1984" spans="13:29" x14ac:dyDescent="0.25">
      <c r="M1984" s="2"/>
      <c r="N1984" s="2"/>
      <c r="Q1984" s="2"/>
      <c r="R1984" s="2"/>
      <c r="S1984" s="2"/>
      <c r="U1984" s="1"/>
      <c r="Y1984" s="3"/>
      <c r="AB1984" s="3"/>
      <c r="AC1984" s="3"/>
    </row>
    <row r="1985" spans="13:29" x14ac:dyDescent="0.25">
      <c r="M1985" s="2"/>
      <c r="N1985" s="2"/>
      <c r="Q1985" s="2"/>
      <c r="R1985" s="2"/>
      <c r="S1985" s="2"/>
      <c r="U1985" s="1"/>
      <c r="Y1985" s="3"/>
      <c r="AB1985" s="3"/>
      <c r="AC1985" s="3"/>
    </row>
    <row r="1986" spans="13:29" x14ac:dyDescent="0.25">
      <c r="M1986" s="2"/>
      <c r="N1986" s="2"/>
      <c r="Q1986" s="2"/>
      <c r="R1986" s="2"/>
      <c r="S1986" s="2"/>
      <c r="U1986" s="1"/>
      <c r="Y1986" s="3"/>
      <c r="AB1986" s="3"/>
      <c r="AC1986" s="3"/>
    </row>
    <row r="1987" spans="13:29" x14ac:dyDescent="0.25">
      <c r="N1987" s="2"/>
      <c r="Q1987" s="2"/>
      <c r="R1987" s="2"/>
      <c r="S1987" s="2"/>
      <c r="U1987" s="1"/>
      <c r="Y1987" s="3"/>
      <c r="AB1987" s="3"/>
      <c r="AC1987" s="3"/>
    </row>
    <row r="1988" spans="13:29" x14ac:dyDescent="0.25">
      <c r="N1988" s="2"/>
      <c r="Q1988" s="2"/>
      <c r="R1988" s="2"/>
      <c r="S1988" s="2"/>
      <c r="U1988" s="1"/>
      <c r="Y1988" s="3"/>
      <c r="AB1988" s="3"/>
      <c r="AC1988" s="3"/>
    </row>
    <row r="1989" spans="13:29" x14ac:dyDescent="0.25">
      <c r="M1989" s="2"/>
      <c r="N1989" s="2"/>
      <c r="Q1989" s="2"/>
      <c r="R1989" s="2"/>
      <c r="S1989" s="2"/>
      <c r="U1989" s="1"/>
      <c r="Y1989" s="3"/>
      <c r="AB1989" s="3"/>
      <c r="AC1989" s="3"/>
    </row>
    <row r="1990" spans="13:29" x14ac:dyDescent="0.25">
      <c r="Q1990" s="2"/>
      <c r="R1990" s="2"/>
      <c r="S1990" s="2"/>
      <c r="U1990" s="1"/>
      <c r="Y1990" s="3"/>
      <c r="AB1990" s="3"/>
      <c r="AC1990" s="3"/>
    </row>
    <row r="1991" spans="13:29" x14ac:dyDescent="0.25">
      <c r="N1991" s="2"/>
      <c r="Q1991" s="2"/>
      <c r="R1991" s="2"/>
      <c r="S1991" s="2"/>
      <c r="U1991" s="1"/>
      <c r="Y1991" s="3"/>
      <c r="AB1991" s="3"/>
      <c r="AC1991" s="3"/>
    </row>
    <row r="1992" spans="13:29" x14ac:dyDescent="0.25">
      <c r="M1992" s="2"/>
      <c r="N1992" s="2"/>
      <c r="Q1992" s="2"/>
      <c r="R1992" s="2"/>
      <c r="S1992" s="2"/>
      <c r="U1992" s="1"/>
      <c r="Y1992" s="3"/>
      <c r="AB1992" s="3"/>
      <c r="AC1992" s="3"/>
    </row>
    <row r="1993" spans="13:29" x14ac:dyDescent="0.25">
      <c r="N1993" s="2"/>
      <c r="Q1993" s="2"/>
      <c r="R1993" s="2"/>
      <c r="S1993" s="2"/>
      <c r="U1993" s="1"/>
      <c r="Y1993" s="3"/>
      <c r="AB1993" s="3"/>
      <c r="AC1993" s="3"/>
    </row>
    <row r="1994" spans="13:29" x14ac:dyDescent="0.25">
      <c r="M1994" s="2"/>
      <c r="N1994" s="2"/>
      <c r="Q1994" s="2"/>
      <c r="R1994" s="2"/>
      <c r="S1994" s="2"/>
      <c r="U1994" s="1"/>
      <c r="Y1994" s="3"/>
      <c r="AB1994" s="3"/>
      <c r="AC1994" s="3"/>
    </row>
    <row r="1995" spans="13:29" x14ac:dyDescent="0.25">
      <c r="M1995" s="2"/>
      <c r="N1995" s="2"/>
      <c r="Q1995" s="2"/>
      <c r="R1995" s="2"/>
      <c r="S1995" s="2"/>
      <c r="U1995" s="1"/>
      <c r="Y1995" s="3"/>
      <c r="AB1995" s="3"/>
      <c r="AC1995" s="3"/>
    </row>
    <row r="1996" spans="13:29" x14ac:dyDescent="0.25">
      <c r="M1996" s="2"/>
      <c r="N1996" s="2"/>
      <c r="Q1996" s="2"/>
      <c r="R1996" s="2"/>
      <c r="S1996" s="2"/>
      <c r="U1996" s="1"/>
      <c r="Y1996" s="3"/>
      <c r="AB1996" s="3"/>
      <c r="AC1996" s="3"/>
    </row>
    <row r="1997" spans="13:29" x14ac:dyDescent="0.25">
      <c r="N1997" s="2"/>
      <c r="Q1997" s="2"/>
      <c r="R1997" s="2"/>
      <c r="S1997" s="2"/>
      <c r="U1997" s="1"/>
      <c r="Y1997" s="3"/>
      <c r="AB1997" s="3"/>
      <c r="AC1997" s="3"/>
    </row>
    <row r="1998" spans="13:29" x14ac:dyDescent="0.25">
      <c r="N1998" s="2"/>
      <c r="Q1998" s="2"/>
      <c r="R1998" s="2"/>
      <c r="S1998" s="2"/>
      <c r="U1998" s="1"/>
      <c r="Y1998" s="3"/>
      <c r="AB1998" s="3"/>
      <c r="AC1998" s="3"/>
    </row>
    <row r="1999" spans="13:29" x14ac:dyDescent="0.25">
      <c r="M1999" s="2"/>
      <c r="N1999" s="2"/>
      <c r="Q1999" s="2"/>
      <c r="R1999" s="2"/>
      <c r="S1999" s="2"/>
      <c r="U1999" s="1"/>
      <c r="Y1999" s="3"/>
      <c r="AB1999" s="3"/>
      <c r="AC1999" s="3"/>
    </row>
    <row r="2000" spans="13:29" x14ac:dyDescent="0.25">
      <c r="N2000" s="2"/>
      <c r="Q2000" s="2"/>
      <c r="R2000" s="2"/>
      <c r="S2000" s="2"/>
      <c r="U2000" s="1"/>
      <c r="Y2000" s="3"/>
      <c r="AB2000" s="3"/>
      <c r="AC2000" s="3"/>
    </row>
    <row r="2001" spans="13:29" x14ac:dyDescent="0.25">
      <c r="N2001" s="2"/>
      <c r="Q2001" s="2"/>
      <c r="R2001" s="2"/>
      <c r="S2001" s="2"/>
      <c r="U2001" s="1"/>
      <c r="Y2001" s="3"/>
      <c r="AB2001" s="3"/>
      <c r="AC2001" s="3"/>
    </row>
    <row r="2002" spans="13:29" x14ac:dyDescent="0.25">
      <c r="N2002" s="2"/>
      <c r="Q2002" s="2"/>
      <c r="R2002" s="2"/>
      <c r="S2002" s="2"/>
      <c r="U2002" s="1"/>
      <c r="Y2002" s="3"/>
      <c r="AB2002" s="3"/>
      <c r="AC2002" s="3"/>
    </row>
    <row r="2003" spans="13:29" x14ac:dyDescent="0.25">
      <c r="M2003" s="2"/>
      <c r="N2003" s="2"/>
      <c r="Q2003" s="2"/>
      <c r="R2003" s="2"/>
      <c r="S2003" s="2"/>
      <c r="U2003" s="1"/>
      <c r="Y2003" s="3"/>
      <c r="AB2003" s="3"/>
      <c r="AC2003" s="3"/>
    </row>
    <row r="2004" spans="13:29" x14ac:dyDescent="0.25">
      <c r="M2004" s="2"/>
      <c r="N2004" s="2"/>
      <c r="Q2004" s="2"/>
      <c r="R2004" s="2"/>
      <c r="S2004" s="2"/>
      <c r="U2004" s="1"/>
      <c r="Y2004" s="3"/>
      <c r="AB2004" s="3"/>
      <c r="AC2004" s="3"/>
    </row>
    <row r="2005" spans="13:29" x14ac:dyDescent="0.25">
      <c r="M2005" s="2"/>
      <c r="N2005" s="2"/>
      <c r="Q2005" s="2"/>
      <c r="R2005" s="2"/>
      <c r="S2005" s="2"/>
      <c r="U2005" s="1"/>
      <c r="Y2005" s="3"/>
      <c r="AB2005" s="3"/>
      <c r="AC2005" s="3"/>
    </row>
    <row r="2006" spans="13:29" x14ac:dyDescent="0.25">
      <c r="M2006" s="2"/>
      <c r="N2006" s="2"/>
      <c r="Q2006" s="2"/>
      <c r="R2006" s="2"/>
      <c r="S2006" s="2"/>
      <c r="U2006" s="1"/>
      <c r="Y2006" s="3"/>
      <c r="AB2006" s="3"/>
      <c r="AC2006" s="3"/>
    </row>
    <row r="2007" spans="13:29" x14ac:dyDescent="0.25">
      <c r="N2007" s="2"/>
      <c r="Q2007" s="2"/>
      <c r="R2007" s="2"/>
      <c r="S2007" s="2"/>
      <c r="U2007" s="1"/>
      <c r="Y2007" s="3"/>
      <c r="AB2007" s="3"/>
      <c r="AC2007" s="3"/>
    </row>
    <row r="2008" spans="13:29" x14ac:dyDescent="0.25">
      <c r="M2008" s="2"/>
      <c r="N2008" s="2"/>
      <c r="Q2008" s="2"/>
      <c r="R2008" s="2"/>
      <c r="S2008" s="2"/>
      <c r="U2008" s="1"/>
      <c r="Y2008" s="3"/>
      <c r="AB2008" s="3"/>
      <c r="AC2008" s="3"/>
    </row>
    <row r="2009" spans="13:29" x14ac:dyDescent="0.25">
      <c r="N2009" s="2"/>
      <c r="Q2009" s="2"/>
      <c r="R2009" s="2"/>
      <c r="S2009" s="2"/>
      <c r="U2009" s="1"/>
      <c r="Y2009" s="3"/>
      <c r="AB2009" s="3"/>
      <c r="AC2009" s="3"/>
    </row>
    <row r="2010" spans="13:29" x14ac:dyDescent="0.25">
      <c r="R2010" s="2"/>
      <c r="S2010" s="2"/>
      <c r="U2010" s="1"/>
      <c r="Y2010" s="3"/>
      <c r="AB2010" s="3"/>
      <c r="AC2010" s="3"/>
    </row>
    <row r="2011" spans="13:29" x14ac:dyDescent="0.25">
      <c r="Q2011" s="2"/>
      <c r="R2011" s="2"/>
      <c r="S2011" s="2"/>
      <c r="U2011" s="1"/>
      <c r="Y2011" s="3"/>
      <c r="AB2011" s="3"/>
      <c r="AC2011" s="3"/>
    </row>
    <row r="2012" spans="13:29" x14ac:dyDescent="0.25">
      <c r="M2012" s="2"/>
      <c r="R2012" s="2"/>
      <c r="S2012" s="2"/>
      <c r="U2012" s="1"/>
      <c r="Y2012" s="3"/>
      <c r="AB2012" s="3"/>
      <c r="AC2012" s="3"/>
    </row>
    <row r="2013" spans="13:29" x14ac:dyDescent="0.25">
      <c r="M2013" s="2"/>
      <c r="Q2013" s="2"/>
      <c r="R2013" s="2"/>
      <c r="S2013" s="2"/>
      <c r="U2013" s="1"/>
      <c r="Y2013" s="3"/>
      <c r="AB2013" s="3"/>
      <c r="AC2013" s="3"/>
    </row>
    <row r="2014" spans="13:29" x14ac:dyDescent="0.25">
      <c r="M2014" s="2"/>
      <c r="N2014" s="2"/>
      <c r="Q2014" s="2"/>
      <c r="R2014" s="2"/>
      <c r="S2014" s="2"/>
      <c r="U2014" s="1"/>
      <c r="Y2014" s="3"/>
      <c r="AB2014" s="3"/>
      <c r="AC2014" s="3"/>
    </row>
    <row r="2015" spans="13:29" x14ac:dyDescent="0.25">
      <c r="N2015" s="2"/>
      <c r="Q2015" s="2"/>
      <c r="R2015" s="2"/>
      <c r="S2015" s="2"/>
      <c r="U2015" s="1"/>
      <c r="Y2015" s="3"/>
      <c r="AB2015" s="3"/>
      <c r="AC2015" s="3"/>
    </row>
    <row r="2016" spans="13:29" x14ac:dyDescent="0.25">
      <c r="N2016" s="2"/>
      <c r="Q2016" s="2"/>
      <c r="R2016" s="2"/>
      <c r="S2016" s="2"/>
      <c r="U2016" s="1"/>
      <c r="Y2016" s="3"/>
      <c r="AB2016" s="3"/>
      <c r="AC2016" s="3"/>
    </row>
    <row r="2017" spans="13:29" x14ac:dyDescent="0.25">
      <c r="R2017" s="2"/>
      <c r="S2017" s="2"/>
      <c r="U2017" s="1"/>
      <c r="Y2017" s="3"/>
      <c r="AB2017" s="3"/>
      <c r="AC2017" s="3"/>
    </row>
    <row r="2018" spans="13:29" x14ac:dyDescent="0.25">
      <c r="M2018" s="2"/>
      <c r="N2018" s="2"/>
      <c r="Q2018" s="2"/>
      <c r="R2018" s="2"/>
      <c r="S2018" s="2"/>
      <c r="U2018" s="1"/>
      <c r="Y2018" s="3"/>
      <c r="AB2018" s="3"/>
      <c r="AC2018" s="3"/>
    </row>
    <row r="2019" spans="13:29" x14ac:dyDescent="0.25">
      <c r="M2019" s="2"/>
      <c r="N2019" s="2"/>
      <c r="Q2019" s="2"/>
      <c r="R2019" s="2"/>
      <c r="S2019" s="2"/>
      <c r="U2019" s="1"/>
      <c r="Y2019" s="3"/>
      <c r="AB2019" s="3"/>
      <c r="AC2019" s="3"/>
    </row>
    <row r="2020" spans="13:29" x14ac:dyDescent="0.25">
      <c r="M2020" s="2"/>
      <c r="N2020" s="2"/>
      <c r="Q2020" s="2"/>
      <c r="R2020" s="2"/>
      <c r="S2020" s="2"/>
      <c r="U2020" s="1"/>
      <c r="Y2020" s="3"/>
      <c r="AB2020" s="3"/>
      <c r="AC2020" s="3"/>
    </row>
    <row r="2021" spans="13:29" x14ac:dyDescent="0.25">
      <c r="M2021" s="2"/>
      <c r="N2021" s="2"/>
      <c r="Q2021" s="2"/>
      <c r="R2021" s="2"/>
      <c r="S2021" s="2"/>
      <c r="U2021" s="1"/>
      <c r="Y2021" s="3"/>
      <c r="AB2021" s="3"/>
      <c r="AC2021" s="3"/>
    </row>
    <row r="2022" spans="13:29" x14ac:dyDescent="0.25">
      <c r="N2022" s="2"/>
      <c r="Q2022" s="2"/>
      <c r="R2022" s="2"/>
      <c r="S2022" s="2"/>
      <c r="U2022" s="1"/>
      <c r="Y2022" s="3"/>
      <c r="AB2022" s="3"/>
      <c r="AC2022" s="3"/>
    </row>
    <row r="2023" spans="13:29" x14ac:dyDescent="0.25">
      <c r="N2023" s="2"/>
      <c r="Q2023" s="2"/>
      <c r="R2023" s="2"/>
      <c r="S2023" s="2"/>
      <c r="U2023" s="1"/>
      <c r="Y2023" s="3"/>
      <c r="AB2023" s="3"/>
      <c r="AC2023" s="3"/>
    </row>
    <row r="2024" spans="13:29" x14ac:dyDescent="0.25">
      <c r="R2024" s="2"/>
      <c r="S2024" s="2"/>
      <c r="U2024" s="1"/>
      <c r="Y2024" s="3"/>
      <c r="AB2024" s="3"/>
      <c r="AC2024" s="3"/>
    </row>
    <row r="2025" spans="13:29" x14ac:dyDescent="0.25">
      <c r="N2025" s="2"/>
      <c r="Q2025" s="2"/>
      <c r="R2025" s="2"/>
      <c r="S2025" s="2"/>
      <c r="U2025" s="1"/>
      <c r="Y2025" s="3"/>
      <c r="AB2025" s="3"/>
      <c r="AC2025" s="3"/>
    </row>
    <row r="2026" spans="13:29" x14ac:dyDescent="0.25">
      <c r="M2026" s="2"/>
      <c r="N2026" s="2"/>
      <c r="Q2026" s="2"/>
      <c r="R2026" s="2"/>
      <c r="S2026" s="2"/>
      <c r="U2026" s="1"/>
      <c r="Y2026" s="3"/>
      <c r="AB2026" s="3"/>
      <c r="AC2026" s="3"/>
    </row>
    <row r="2027" spans="13:29" x14ac:dyDescent="0.25">
      <c r="M2027" s="2"/>
      <c r="N2027" s="2"/>
      <c r="Q2027" s="2"/>
      <c r="R2027" s="2"/>
      <c r="S2027" s="2"/>
      <c r="U2027" s="1"/>
      <c r="Y2027" s="3"/>
      <c r="AB2027" s="3"/>
      <c r="AC2027" s="3"/>
    </row>
    <row r="2028" spans="13:29" x14ac:dyDescent="0.25">
      <c r="M2028" s="2"/>
      <c r="N2028" s="2"/>
      <c r="Q2028" s="2"/>
      <c r="R2028" s="2"/>
      <c r="S2028" s="2"/>
      <c r="U2028" s="1"/>
      <c r="Y2028" s="3"/>
      <c r="AB2028" s="3"/>
      <c r="AC2028" s="3"/>
    </row>
    <row r="2029" spans="13:29" x14ac:dyDescent="0.25">
      <c r="N2029" s="2"/>
      <c r="Q2029" s="2"/>
      <c r="R2029" s="2"/>
      <c r="S2029" s="2"/>
      <c r="U2029" s="1"/>
      <c r="Y2029" s="3"/>
      <c r="AB2029" s="3"/>
      <c r="AC2029" s="3"/>
    </row>
    <row r="2030" spans="13:29" x14ac:dyDescent="0.25">
      <c r="M2030" s="2"/>
      <c r="N2030" s="2"/>
      <c r="Q2030" s="2"/>
      <c r="R2030" s="2"/>
      <c r="S2030" s="2"/>
      <c r="U2030" s="1"/>
      <c r="Y2030" s="3"/>
      <c r="AB2030" s="3"/>
      <c r="AC2030" s="3"/>
    </row>
    <row r="2031" spans="13:29" x14ac:dyDescent="0.25">
      <c r="M2031" s="2"/>
      <c r="N2031" s="2"/>
      <c r="Q2031" s="2"/>
      <c r="R2031" s="2"/>
      <c r="S2031" s="2"/>
      <c r="U2031" s="1"/>
      <c r="Y2031" s="3"/>
      <c r="AB2031" s="3"/>
      <c r="AC2031" s="3"/>
    </row>
    <row r="2032" spans="13:29" x14ac:dyDescent="0.25">
      <c r="M2032" s="2"/>
      <c r="N2032" s="2"/>
      <c r="Q2032" s="2"/>
      <c r="R2032" s="2"/>
      <c r="S2032" s="2"/>
      <c r="U2032" s="1"/>
      <c r="Y2032" s="3"/>
      <c r="AB2032" s="3"/>
      <c r="AC2032" s="3"/>
    </row>
    <row r="2033" spans="13:29" x14ac:dyDescent="0.25">
      <c r="M2033" s="2"/>
      <c r="N2033" s="2"/>
      <c r="Q2033" s="2"/>
      <c r="R2033" s="2"/>
      <c r="S2033" s="2"/>
      <c r="U2033" s="1"/>
      <c r="Y2033" s="3"/>
      <c r="AB2033" s="3"/>
      <c r="AC2033" s="3"/>
    </row>
    <row r="2034" spans="13:29" x14ac:dyDescent="0.25">
      <c r="M2034" s="2"/>
      <c r="Q2034" s="2"/>
      <c r="R2034" s="2"/>
      <c r="S2034" s="2"/>
      <c r="U2034" s="1"/>
      <c r="Y2034" s="3"/>
      <c r="AB2034" s="3"/>
      <c r="AC2034" s="3"/>
    </row>
    <row r="2035" spans="13:29" x14ac:dyDescent="0.25">
      <c r="N2035" s="2"/>
      <c r="Q2035" s="2"/>
      <c r="R2035" s="2"/>
      <c r="S2035" s="2"/>
      <c r="U2035" s="1"/>
      <c r="Y2035" s="3"/>
      <c r="AB2035" s="3"/>
      <c r="AC2035" s="3"/>
    </row>
    <row r="2036" spans="13:29" x14ac:dyDescent="0.25">
      <c r="M2036" s="2"/>
      <c r="N2036" s="2"/>
      <c r="Q2036" s="2"/>
      <c r="R2036" s="2"/>
      <c r="S2036" s="2"/>
      <c r="U2036" s="1"/>
      <c r="Y2036" s="3"/>
      <c r="AB2036" s="3"/>
      <c r="AC2036" s="3"/>
    </row>
    <row r="2037" spans="13:29" x14ac:dyDescent="0.25">
      <c r="M2037" s="2"/>
      <c r="N2037" s="2"/>
      <c r="Q2037" s="2"/>
      <c r="R2037" s="2"/>
      <c r="S2037" s="2"/>
      <c r="U2037" s="1"/>
      <c r="Y2037" s="3"/>
      <c r="AB2037" s="3"/>
      <c r="AC2037" s="3"/>
    </row>
    <row r="2038" spans="13:29" x14ac:dyDescent="0.25">
      <c r="N2038" s="2"/>
      <c r="Q2038" s="2"/>
      <c r="R2038" s="2"/>
      <c r="S2038" s="2"/>
      <c r="U2038" s="1"/>
      <c r="Y2038" s="3"/>
      <c r="AB2038" s="3"/>
      <c r="AC2038" s="3"/>
    </row>
    <row r="2039" spans="13:29" x14ac:dyDescent="0.25">
      <c r="M2039" s="2"/>
      <c r="N2039" s="2"/>
      <c r="Q2039" s="2"/>
      <c r="R2039" s="2"/>
      <c r="S2039" s="2"/>
      <c r="U2039" s="1"/>
      <c r="Y2039" s="3"/>
      <c r="AB2039" s="3"/>
      <c r="AC2039" s="3"/>
    </row>
    <row r="2040" spans="13:29" x14ac:dyDescent="0.25">
      <c r="N2040" s="2"/>
      <c r="Q2040" s="2"/>
      <c r="R2040" s="2"/>
      <c r="S2040" s="2"/>
      <c r="U2040" s="1"/>
      <c r="Y2040" s="3"/>
      <c r="AB2040" s="3"/>
      <c r="AC2040" s="3"/>
    </row>
    <row r="2041" spans="13:29" x14ac:dyDescent="0.25">
      <c r="M2041" s="2"/>
      <c r="N2041" s="2"/>
      <c r="Q2041" s="2"/>
      <c r="R2041" s="2"/>
      <c r="S2041" s="2"/>
      <c r="U2041" s="1"/>
      <c r="Y2041" s="3"/>
      <c r="AB2041" s="3"/>
      <c r="AC2041" s="3"/>
    </row>
    <row r="2042" spans="13:29" x14ac:dyDescent="0.25">
      <c r="Q2042" s="2"/>
      <c r="R2042" s="2"/>
      <c r="S2042" s="2"/>
      <c r="U2042" s="1"/>
      <c r="Y2042" s="3"/>
      <c r="AB2042" s="3"/>
      <c r="AC2042" s="3"/>
    </row>
    <row r="2043" spans="13:29" x14ac:dyDescent="0.25">
      <c r="M2043" s="2"/>
      <c r="N2043" s="2"/>
      <c r="Q2043" s="2"/>
      <c r="R2043" s="2"/>
      <c r="S2043" s="2"/>
      <c r="U2043" s="1"/>
      <c r="Y2043" s="3"/>
      <c r="AB2043" s="3"/>
      <c r="AC2043" s="3"/>
    </row>
    <row r="2044" spans="13:29" x14ac:dyDescent="0.25">
      <c r="N2044" s="2"/>
      <c r="Q2044" s="2"/>
      <c r="R2044" s="2"/>
      <c r="S2044" s="2"/>
      <c r="U2044" s="1"/>
      <c r="Y2044" s="3"/>
      <c r="AB2044" s="3"/>
      <c r="AC2044" s="3"/>
    </row>
    <row r="2045" spans="13:29" x14ac:dyDescent="0.25">
      <c r="N2045" s="2"/>
      <c r="Q2045" s="2"/>
      <c r="R2045" s="2"/>
      <c r="S2045" s="2"/>
      <c r="U2045" s="1"/>
      <c r="Y2045" s="3"/>
      <c r="AB2045" s="3"/>
      <c r="AC2045" s="3"/>
    </row>
    <row r="2046" spans="13:29" x14ac:dyDescent="0.25">
      <c r="M2046" s="2"/>
      <c r="N2046" s="2"/>
      <c r="Q2046" s="2"/>
      <c r="R2046" s="2"/>
      <c r="S2046" s="2"/>
      <c r="U2046" s="1"/>
      <c r="Y2046" s="3"/>
      <c r="AB2046" s="3"/>
      <c r="AC2046" s="3"/>
    </row>
    <row r="2047" spans="13:29" x14ac:dyDescent="0.25">
      <c r="M2047" s="2"/>
      <c r="N2047" s="2"/>
      <c r="Q2047" s="2"/>
      <c r="R2047" s="2"/>
      <c r="S2047" s="2"/>
      <c r="U2047" s="1"/>
      <c r="Y2047" s="3"/>
      <c r="AB2047" s="3"/>
      <c r="AC2047" s="3"/>
    </row>
    <row r="2048" spans="13:29" x14ac:dyDescent="0.25">
      <c r="N2048" s="2"/>
      <c r="Q2048" s="2"/>
      <c r="R2048" s="2"/>
      <c r="S2048" s="2"/>
      <c r="U2048" s="1"/>
      <c r="Y2048" s="3"/>
      <c r="AB2048" s="3"/>
      <c r="AC2048" s="3"/>
    </row>
    <row r="2049" spans="13:29" x14ac:dyDescent="0.25">
      <c r="M2049" s="2"/>
      <c r="N2049" s="2"/>
      <c r="Q2049" s="2"/>
      <c r="R2049" s="2"/>
      <c r="S2049" s="2"/>
      <c r="U2049" s="1"/>
      <c r="Y2049" s="3"/>
      <c r="AB2049" s="3"/>
      <c r="AC2049" s="3"/>
    </row>
    <row r="2050" spans="13:29" x14ac:dyDescent="0.25">
      <c r="M2050" s="2"/>
      <c r="N2050" s="2"/>
      <c r="Q2050" s="2"/>
      <c r="R2050" s="2"/>
      <c r="S2050" s="2"/>
      <c r="U2050" s="1"/>
      <c r="Y2050" s="3"/>
      <c r="AB2050" s="3"/>
      <c r="AC2050" s="3"/>
    </row>
    <row r="2051" spans="13:29" x14ac:dyDescent="0.25">
      <c r="M2051" s="2"/>
      <c r="N2051" s="2"/>
      <c r="Q2051" s="2"/>
      <c r="R2051" s="2"/>
      <c r="S2051" s="2"/>
      <c r="U2051" s="1"/>
      <c r="Y2051" s="3"/>
      <c r="AB2051" s="3"/>
      <c r="AC2051" s="3"/>
    </row>
    <row r="2052" spans="13:29" x14ac:dyDescent="0.25">
      <c r="N2052" s="2"/>
      <c r="Q2052" s="2"/>
      <c r="R2052" s="2"/>
      <c r="S2052" s="2"/>
      <c r="U2052" s="1"/>
      <c r="Y2052" s="3"/>
      <c r="AB2052" s="3"/>
      <c r="AC2052" s="3"/>
    </row>
    <row r="2053" spans="13:29" x14ac:dyDescent="0.25">
      <c r="M2053" s="2"/>
      <c r="N2053" s="2"/>
      <c r="Q2053" s="2"/>
      <c r="R2053" s="2"/>
      <c r="S2053" s="2"/>
      <c r="U2053" s="1"/>
      <c r="Y2053" s="3"/>
      <c r="AB2053" s="3"/>
      <c r="AC2053" s="3"/>
    </row>
    <row r="2054" spans="13:29" x14ac:dyDescent="0.25">
      <c r="M2054" s="2"/>
      <c r="N2054" s="2"/>
      <c r="Q2054" s="2"/>
      <c r="R2054" s="2"/>
      <c r="S2054" s="2"/>
      <c r="U2054" s="1"/>
      <c r="Y2054" s="3"/>
      <c r="AB2054" s="3"/>
      <c r="AC2054" s="3"/>
    </row>
    <row r="2055" spans="13:29" x14ac:dyDescent="0.25">
      <c r="N2055" s="2"/>
      <c r="Q2055" s="2"/>
      <c r="R2055" s="2"/>
      <c r="S2055" s="2"/>
      <c r="U2055" s="1"/>
      <c r="Y2055" s="3"/>
      <c r="AB2055" s="3"/>
      <c r="AC2055" s="3"/>
    </row>
    <row r="2056" spans="13:29" x14ac:dyDescent="0.25">
      <c r="Q2056" s="2"/>
      <c r="R2056" s="2"/>
      <c r="S2056" s="2"/>
      <c r="U2056" s="1"/>
      <c r="Y2056" s="3"/>
      <c r="AB2056" s="3"/>
      <c r="AC2056" s="3"/>
    </row>
    <row r="2057" spans="13:29" x14ac:dyDescent="0.25">
      <c r="R2057" s="2"/>
      <c r="S2057" s="2"/>
      <c r="U2057" s="1"/>
      <c r="Y2057" s="3"/>
      <c r="AB2057" s="3"/>
      <c r="AC2057" s="3"/>
    </row>
    <row r="2058" spans="13:29" x14ac:dyDescent="0.25">
      <c r="Q2058" s="2"/>
      <c r="R2058" s="2"/>
      <c r="S2058" s="2"/>
      <c r="U2058" s="1"/>
      <c r="Y2058" s="3"/>
      <c r="AB2058" s="3"/>
      <c r="AC2058" s="3"/>
    </row>
    <row r="2059" spans="13:29" x14ac:dyDescent="0.25">
      <c r="N2059" s="2"/>
      <c r="Q2059" s="2"/>
      <c r="R2059" s="2"/>
      <c r="S2059" s="2"/>
      <c r="U2059" s="1"/>
      <c r="Y2059" s="3"/>
      <c r="AB2059" s="3"/>
      <c r="AC2059" s="3"/>
    </row>
    <row r="2060" spans="13:29" x14ac:dyDescent="0.25">
      <c r="N2060" s="2"/>
      <c r="Q2060" s="2"/>
      <c r="R2060" s="2"/>
      <c r="S2060" s="2"/>
      <c r="U2060" s="1"/>
      <c r="Y2060" s="3"/>
      <c r="AB2060" s="3"/>
      <c r="AC2060" s="3"/>
    </row>
    <row r="2061" spans="13:29" x14ac:dyDescent="0.25">
      <c r="Q2061" s="2"/>
      <c r="R2061" s="2"/>
      <c r="S2061" s="2"/>
      <c r="U2061" s="1"/>
      <c r="Y2061" s="3"/>
      <c r="AB2061" s="3"/>
      <c r="AC2061" s="3"/>
    </row>
    <row r="2062" spans="13:29" x14ac:dyDescent="0.25">
      <c r="M2062" s="2"/>
      <c r="N2062" s="2"/>
      <c r="Q2062" s="2"/>
      <c r="R2062" s="2"/>
      <c r="S2062" s="2"/>
      <c r="U2062" s="1"/>
      <c r="Y2062" s="3"/>
      <c r="AB2062" s="3"/>
      <c r="AC2062" s="3"/>
    </row>
    <row r="2063" spans="13:29" x14ac:dyDescent="0.25">
      <c r="N2063" s="2"/>
      <c r="Q2063" s="2"/>
      <c r="R2063" s="2"/>
      <c r="S2063" s="2"/>
      <c r="U2063" s="1"/>
      <c r="Y2063" s="3"/>
      <c r="AB2063" s="3"/>
      <c r="AC2063" s="3"/>
    </row>
    <row r="2064" spans="13:29" x14ac:dyDescent="0.25">
      <c r="N2064" s="2"/>
      <c r="Q2064" s="2"/>
      <c r="R2064" s="2"/>
      <c r="S2064" s="2"/>
      <c r="U2064" s="1"/>
      <c r="Y2064" s="3"/>
      <c r="AB2064" s="3"/>
      <c r="AC2064" s="3"/>
    </row>
    <row r="2065" spans="13:29" x14ac:dyDescent="0.25">
      <c r="R2065" s="2"/>
      <c r="S2065" s="2"/>
      <c r="U2065" s="1"/>
      <c r="Y2065" s="3"/>
      <c r="AB2065" s="3"/>
      <c r="AC2065" s="3"/>
    </row>
    <row r="2066" spans="13:29" x14ac:dyDescent="0.25">
      <c r="Q2066" s="2"/>
      <c r="R2066" s="2"/>
      <c r="S2066" s="2"/>
      <c r="U2066" s="1"/>
      <c r="Y2066" s="3"/>
      <c r="AB2066" s="3"/>
      <c r="AC2066" s="3"/>
    </row>
    <row r="2067" spans="13:29" x14ac:dyDescent="0.25">
      <c r="M2067" s="2"/>
      <c r="N2067" s="2"/>
      <c r="Q2067" s="2"/>
      <c r="R2067" s="2"/>
      <c r="S2067" s="2"/>
      <c r="U2067" s="1"/>
      <c r="Y2067" s="3"/>
      <c r="AB2067" s="3"/>
      <c r="AC2067" s="3"/>
    </row>
    <row r="2068" spans="13:29" x14ac:dyDescent="0.25">
      <c r="M2068" s="2"/>
      <c r="N2068" s="2"/>
      <c r="Q2068" s="2"/>
      <c r="R2068" s="2"/>
      <c r="S2068" s="2"/>
      <c r="U2068" s="1"/>
      <c r="Y2068" s="3"/>
      <c r="AB2068" s="3"/>
      <c r="AC2068" s="3"/>
    </row>
    <row r="2069" spans="13:29" x14ac:dyDescent="0.25">
      <c r="M2069" s="2"/>
      <c r="N2069" s="2"/>
      <c r="Q2069" s="2"/>
      <c r="R2069" s="2"/>
      <c r="S2069" s="2"/>
      <c r="U2069" s="1"/>
      <c r="Y2069" s="3"/>
      <c r="AB2069" s="3"/>
      <c r="AC2069" s="3"/>
    </row>
    <row r="2070" spans="13:29" x14ac:dyDescent="0.25">
      <c r="N2070" s="2"/>
      <c r="Q2070" s="2"/>
      <c r="R2070" s="2"/>
      <c r="S2070" s="2"/>
      <c r="U2070" s="1"/>
      <c r="Y2070" s="3"/>
      <c r="AB2070" s="3"/>
      <c r="AC2070" s="3"/>
    </row>
    <row r="2071" spans="13:29" x14ac:dyDescent="0.25">
      <c r="M2071" s="2"/>
      <c r="N2071" s="2"/>
      <c r="Q2071" s="2"/>
      <c r="R2071" s="2"/>
      <c r="S2071" s="2"/>
      <c r="U2071" s="1"/>
      <c r="Y2071" s="3"/>
      <c r="AB2071" s="3"/>
      <c r="AC2071" s="3"/>
    </row>
    <row r="2072" spans="13:29" x14ac:dyDescent="0.25">
      <c r="N2072" s="2"/>
      <c r="Q2072" s="2"/>
      <c r="R2072" s="2"/>
      <c r="S2072" s="2"/>
      <c r="U2072" s="1"/>
      <c r="Y2072" s="3"/>
      <c r="AB2072" s="3"/>
      <c r="AC2072" s="3"/>
    </row>
    <row r="2073" spans="13:29" x14ac:dyDescent="0.25">
      <c r="M2073" s="2"/>
      <c r="N2073" s="2"/>
      <c r="Q2073" s="2"/>
      <c r="R2073" s="2"/>
      <c r="S2073" s="2"/>
      <c r="U2073" s="1"/>
      <c r="Y2073" s="3"/>
      <c r="AB2073" s="3"/>
      <c r="AC2073" s="3"/>
    </row>
    <row r="2074" spans="13:29" x14ac:dyDescent="0.25">
      <c r="N2074" s="2"/>
      <c r="Q2074" s="2"/>
      <c r="R2074" s="2"/>
      <c r="S2074" s="2"/>
      <c r="U2074" s="1"/>
      <c r="Y2074" s="3"/>
      <c r="AB2074" s="3"/>
      <c r="AC2074" s="3"/>
    </row>
    <row r="2075" spans="13:29" x14ac:dyDescent="0.25">
      <c r="N2075" s="2"/>
      <c r="Q2075" s="2"/>
      <c r="R2075" s="2"/>
      <c r="S2075" s="2"/>
      <c r="U2075" s="1"/>
      <c r="Y2075" s="3"/>
      <c r="AB2075" s="3"/>
      <c r="AC2075" s="3"/>
    </row>
    <row r="2076" spans="13:29" x14ac:dyDescent="0.25">
      <c r="M2076" s="2"/>
      <c r="N2076" s="2"/>
      <c r="Q2076" s="2"/>
      <c r="R2076" s="2"/>
      <c r="S2076" s="2"/>
      <c r="U2076" s="1"/>
      <c r="Y2076" s="3"/>
      <c r="AB2076" s="3"/>
      <c r="AC2076" s="3"/>
    </row>
    <row r="2077" spans="13:29" x14ac:dyDescent="0.25">
      <c r="N2077" s="2"/>
      <c r="Q2077" s="2"/>
      <c r="R2077" s="2"/>
      <c r="S2077" s="2"/>
      <c r="U2077" s="1"/>
      <c r="Y2077" s="3"/>
      <c r="AB2077" s="3"/>
      <c r="AC2077" s="3"/>
    </row>
    <row r="2078" spans="13:29" x14ac:dyDescent="0.25">
      <c r="M2078" s="2"/>
      <c r="S2078" s="2"/>
      <c r="U2078" s="1"/>
      <c r="Y2078" s="3"/>
      <c r="AB2078" s="3"/>
      <c r="AC2078" s="3"/>
    </row>
    <row r="2079" spans="13:29" x14ac:dyDescent="0.25">
      <c r="Q2079" s="2"/>
      <c r="R2079" s="2"/>
      <c r="S2079" s="2"/>
      <c r="U2079" s="1"/>
      <c r="Y2079" s="3"/>
      <c r="AB2079" s="3"/>
      <c r="AC2079" s="3"/>
    </row>
    <row r="2080" spans="13:29" x14ac:dyDescent="0.25">
      <c r="M2080" s="2"/>
      <c r="N2080" s="2"/>
      <c r="Q2080" s="2"/>
      <c r="R2080" s="2"/>
      <c r="S2080" s="2"/>
      <c r="U2080" s="1"/>
      <c r="Y2080" s="3"/>
      <c r="AB2080" s="3"/>
      <c r="AC2080" s="3"/>
    </row>
    <row r="2081" spans="13:29" x14ac:dyDescent="0.25">
      <c r="N2081" s="2"/>
      <c r="Q2081" s="2"/>
      <c r="R2081" s="2"/>
      <c r="S2081" s="2"/>
      <c r="U2081" s="1"/>
      <c r="Y2081" s="3"/>
      <c r="AB2081" s="3"/>
      <c r="AC2081" s="3"/>
    </row>
    <row r="2082" spans="13:29" x14ac:dyDescent="0.25">
      <c r="M2082" s="2"/>
      <c r="N2082" s="2"/>
      <c r="Q2082" s="2"/>
      <c r="R2082" s="2"/>
      <c r="S2082" s="2"/>
      <c r="U2082" s="1"/>
      <c r="Y2082" s="3"/>
      <c r="AB2082" s="3"/>
      <c r="AC2082" s="3"/>
    </row>
    <row r="2083" spans="13:29" x14ac:dyDescent="0.25">
      <c r="M2083" s="2"/>
      <c r="N2083" s="2"/>
      <c r="Q2083" s="2"/>
      <c r="R2083" s="2"/>
      <c r="S2083" s="2"/>
      <c r="U2083" s="1"/>
      <c r="Y2083" s="3"/>
      <c r="AB2083" s="3"/>
      <c r="AC2083" s="3"/>
    </row>
    <row r="2084" spans="13:29" x14ac:dyDescent="0.25">
      <c r="M2084" s="2"/>
      <c r="N2084" s="2"/>
      <c r="Q2084" s="2"/>
      <c r="R2084" s="2"/>
      <c r="S2084" s="2"/>
      <c r="U2084" s="1"/>
      <c r="Y2084" s="3"/>
      <c r="AB2084" s="3"/>
      <c r="AC2084" s="3"/>
    </row>
    <row r="2085" spans="13:29" x14ac:dyDescent="0.25">
      <c r="N2085" s="2"/>
      <c r="Q2085" s="2"/>
      <c r="R2085" s="2"/>
      <c r="S2085" s="2"/>
      <c r="U2085" s="1"/>
      <c r="Y2085" s="3"/>
      <c r="AB2085" s="3"/>
      <c r="AC2085" s="3"/>
    </row>
    <row r="2086" spans="13:29" x14ac:dyDescent="0.25">
      <c r="Q2086" s="2"/>
      <c r="R2086" s="2"/>
      <c r="S2086" s="2"/>
      <c r="U2086" s="1"/>
      <c r="Y2086" s="3"/>
      <c r="AB2086" s="3"/>
      <c r="AC2086" s="3"/>
    </row>
    <row r="2087" spans="13:29" x14ac:dyDescent="0.25">
      <c r="M2087" s="2"/>
      <c r="N2087" s="2"/>
      <c r="Q2087" s="2"/>
      <c r="R2087" s="2"/>
      <c r="S2087" s="2"/>
      <c r="U2087" s="1"/>
      <c r="Y2087" s="3"/>
      <c r="AB2087" s="3"/>
      <c r="AC2087" s="3"/>
    </row>
    <row r="2088" spans="13:29" x14ac:dyDescent="0.25">
      <c r="N2088" s="2"/>
      <c r="Q2088" s="2"/>
      <c r="R2088" s="2"/>
      <c r="S2088" s="2"/>
      <c r="U2088" s="1"/>
      <c r="Y2088" s="3"/>
      <c r="AB2088" s="3"/>
      <c r="AC2088" s="3"/>
    </row>
    <row r="2089" spans="13:29" x14ac:dyDescent="0.25">
      <c r="M2089" s="2"/>
      <c r="N2089" s="2"/>
      <c r="Q2089" s="2"/>
      <c r="R2089" s="2"/>
      <c r="S2089" s="2"/>
      <c r="U2089" s="1"/>
      <c r="Y2089" s="3"/>
      <c r="AB2089" s="3"/>
      <c r="AC2089" s="3"/>
    </row>
    <row r="2090" spans="13:29" x14ac:dyDescent="0.25">
      <c r="M2090" s="2"/>
      <c r="N2090" s="2"/>
      <c r="Q2090" s="2"/>
      <c r="R2090" s="2"/>
      <c r="S2090" s="2"/>
      <c r="U2090" s="1"/>
      <c r="Y2090" s="3"/>
      <c r="AB2090" s="3"/>
      <c r="AC2090" s="3"/>
    </row>
    <row r="2091" spans="13:29" x14ac:dyDescent="0.25">
      <c r="N2091" s="2"/>
      <c r="Q2091" s="2"/>
      <c r="R2091" s="2"/>
      <c r="S2091" s="2"/>
      <c r="U2091" s="1"/>
      <c r="Y2091" s="3"/>
      <c r="AB2091" s="3"/>
      <c r="AC2091" s="3"/>
    </row>
    <row r="2092" spans="13:29" x14ac:dyDescent="0.25">
      <c r="M2092" s="2"/>
      <c r="N2092" s="2"/>
      <c r="Q2092" s="2"/>
      <c r="R2092" s="2"/>
      <c r="S2092" s="2"/>
      <c r="U2092" s="1"/>
      <c r="Y2092" s="3"/>
      <c r="AB2092" s="3"/>
      <c r="AC2092" s="3"/>
    </row>
    <row r="2093" spans="13:29" x14ac:dyDescent="0.25">
      <c r="N2093" s="2"/>
      <c r="Q2093" s="2"/>
      <c r="R2093" s="2"/>
      <c r="S2093" s="2"/>
      <c r="U2093" s="1"/>
      <c r="Y2093" s="3"/>
      <c r="AB2093" s="3"/>
      <c r="AC2093" s="3"/>
    </row>
    <row r="2094" spans="13:29" x14ac:dyDescent="0.25">
      <c r="M2094" s="2"/>
      <c r="N2094" s="2"/>
      <c r="Q2094" s="2"/>
      <c r="R2094" s="2"/>
      <c r="S2094" s="2"/>
      <c r="U2094" s="1"/>
      <c r="Y2094" s="3"/>
      <c r="AB2094" s="3"/>
      <c r="AC2094" s="3"/>
    </row>
    <row r="2095" spans="13:29" x14ac:dyDescent="0.25">
      <c r="Q2095" s="2"/>
      <c r="R2095" s="2"/>
      <c r="S2095" s="2"/>
      <c r="U2095" s="1"/>
      <c r="Y2095" s="3"/>
      <c r="AB2095" s="3"/>
      <c r="AC2095" s="3"/>
    </row>
    <row r="2096" spans="13:29" x14ac:dyDescent="0.25">
      <c r="M2096" s="2"/>
      <c r="N2096" s="2"/>
      <c r="Q2096" s="2"/>
      <c r="R2096" s="2"/>
      <c r="S2096" s="2"/>
      <c r="U2096" s="1"/>
      <c r="Y2096" s="3"/>
      <c r="AB2096" s="3"/>
      <c r="AC2096" s="3"/>
    </row>
    <row r="2097" spans="13:29" x14ac:dyDescent="0.25">
      <c r="N2097" s="2"/>
      <c r="Q2097" s="2"/>
      <c r="R2097" s="2"/>
      <c r="S2097" s="2"/>
      <c r="U2097" s="1"/>
      <c r="Y2097" s="3"/>
      <c r="AB2097" s="3"/>
      <c r="AC2097" s="3"/>
    </row>
    <row r="2098" spans="13:29" x14ac:dyDescent="0.25">
      <c r="M2098" s="2"/>
      <c r="N2098" s="2"/>
      <c r="Q2098" s="2"/>
      <c r="R2098" s="2"/>
      <c r="S2098" s="2"/>
      <c r="U2098" s="1"/>
      <c r="Y2098" s="3"/>
      <c r="AB2098" s="3"/>
      <c r="AC2098" s="3"/>
    </row>
    <row r="2099" spans="13:29" x14ac:dyDescent="0.25">
      <c r="N2099" s="2"/>
      <c r="Q2099" s="2"/>
      <c r="R2099" s="2"/>
      <c r="S2099" s="2"/>
      <c r="U2099" s="1"/>
      <c r="Y2099" s="3"/>
      <c r="AB2099" s="3"/>
      <c r="AC2099" s="3"/>
    </row>
    <row r="2100" spans="13:29" x14ac:dyDescent="0.25">
      <c r="N2100" s="2"/>
      <c r="Q2100" s="2"/>
      <c r="R2100" s="2"/>
      <c r="S2100" s="2"/>
      <c r="U2100" s="1"/>
      <c r="Y2100" s="3"/>
      <c r="AB2100" s="3"/>
      <c r="AC2100" s="3"/>
    </row>
    <row r="2101" spans="13:29" x14ac:dyDescent="0.25">
      <c r="M2101" s="2"/>
      <c r="N2101" s="2"/>
      <c r="Q2101" s="2"/>
      <c r="R2101" s="2"/>
      <c r="S2101" s="2"/>
      <c r="U2101" s="1"/>
      <c r="Y2101" s="3"/>
      <c r="AB2101" s="3"/>
      <c r="AC2101" s="3"/>
    </row>
    <row r="2102" spans="13:29" x14ac:dyDescent="0.25">
      <c r="M2102" s="2"/>
      <c r="N2102" s="2"/>
      <c r="Q2102" s="2"/>
      <c r="R2102" s="2"/>
      <c r="S2102" s="2"/>
      <c r="U2102" s="1"/>
      <c r="Y2102" s="3"/>
      <c r="AB2102" s="3"/>
      <c r="AC2102" s="3"/>
    </row>
    <row r="2103" spans="13:29" x14ac:dyDescent="0.25">
      <c r="N2103" s="2"/>
      <c r="Q2103" s="2"/>
      <c r="R2103" s="2"/>
      <c r="S2103" s="2"/>
      <c r="U2103" s="1"/>
      <c r="Y2103" s="3"/>
      <c r="AB2103" s="3"/>
      <c r="AC2103" s="3"/>
    </row>
    <row r="2104" spans="13:29" x14ac:dyDescent="0.25">
      <c r="M2104" s="2"/>
      <c r="N2104" s="2"/>
      <c r="Q2104" s="2"/>
      <c r="R2104" s="2"/>
      <c r="S2104" s="2"/>
      <c r="U2104" s="1"/>
      <c r="Y2104" s="3"/>
      <c r="AB2104" s="3"/>
      <c r="AC2104" s="3"/>
    </row>
    <row r="2105" spans="13:29" x14ac:dyDescent="0.25">
      <c r="M2105" s="2"/>
      <c r="N2105" s="2"/>
      <c r="Q2105" s="2"/>
      <c r="R2105" s="2"/>
      <c r="S2105" s="2"/>
      <c r="U2105" s="1"/>
      <c r="Y2105" s="3"/>
      <c r="AB2105" s="3"/>
      <c r="AC2105" s="3"/>
    </row>
    <row r="2106" spans="13:29" x14ac:dyDescent="0.25">
      <c r="N2106" s="2"/>
      <c r="Q2106" s="2"/>
      <c r="R2106" s="2"/>
      <c r="S2106" s="2"/>
      <c r="U2106" s="1"/>
      <c r="Y2106" s="3"/>
      <c r="AB2106" s="3"/>
      <c r="AC2106" s="3"/>
    </row>
    <row r="2107" spans="13:29" x14ac:dyDescent="0.25">
      <c r="N2107" s="2"/>
      <c r="Q2107" s="2"/>
      <c r="R2107" s="2"/>
      <c r="S2107" s="2"/>
      <c r="U2107" s="1"/>
      <c r="Y2107" s="3"/>
      <c r="AB2107" s="3"/>
      <c r="AC2107" s="3"/>
    </row>
    <row r="2108" spans="13:29" x14ac:dyDescent="0.25">
      <c r="N2108" s="2"/>
      <c r="Q2108" s="2"/>
      <c r="R2108" s="2"/>
      <c r="S2108" s="2"/>
      <c r="U2108" s="1"/>
      <c r="Y2108" s="3"/>
      <c r="AB2108" s="3"/>
      <c r="AC2108" s="3"/>
    </row>
    <row r="2109" spans="13:29" x14ac:dyDescent="0.25">
      <c r="N2109" s="2"/>
      <c r="Q2109" s="2"/>
      <c r="R2109" s="2"/>
      <c r="S2109" s="2"/>
      <c r="U2109" s="1"/>
      <c r="Y2109" s="3"/>
      <c r="AB2109" s="3"/>
      <c r="AC2109" s="3"/>
    </row>
    <row r="2110" spans="13:29" x14ac:dyDescent="0.25">
      <c r="N2110" s="2"/>
      <c r="Q2110" s="2"/>
      <c r="R2110" s="2"/>
      <c r="S2110" s="2"/>
      <c r="U2110" s="1"/>
      <c r="Y2110" s="3"/>
      <c r="AB2110" s="3"/>
      <c r="AC2110" s="3"/>
    </row>
    <row r="2111" spans="13:29" x14ac:dyDescent="0.25">
      <c r="N2111" s="2"/>
      <c r="Q2111" s="2"/>
      <c r="R2111" s="2"/>
      <c r="S2111" s="2"/>
      <c r="U2111" s="1"/>
      <c r="Y2111" s="3"/>
      <c r="AB2111" s="3"/>
      <c r="AC2111" s="3"/>
    </row>
    <row r="2112" spans="13:29" x14ac:dyDescent="0.25">
      <c r="M2112" s="2"/>
      <c r="N2112" s="2"/>
      <c r="Q2112" s="2"/>
      <c r="R2112" s="2"/>
      <c r="S2112" s="2"/>
      <c r="U2112" s="1"/>
      <c r="Y2112" s="3"/>
      <c r="AB2112" s="3"/>
      <c r="AC2112" s="3"/>
    </row>
    <row r="2113" spans="13:29" x14ac:dyDescent="0.25">
      <c r="M2113" s="2"/>
      <c r="N2113" s="2"/>
      <c r="Q2113" s="2"/>
      <c r="R2113" s="2"/>
      <c r="S2113" s="2"/>
      <c r="U2113" s="1"/>
      <c r="Y2113" s="3"/>
      <c r="AB2113" s="3"/>
      <c r="AC2113" s="3"/>
    </row>
    <row r="2114" spans="13:29" x14ac:dyDescent="0.25">
      <c r="M2114" s="2"/>
      <c r="N2114" s="2"/>
      <c r="Q2114" s="2"/>
      <c r="R2114" s="2"/>
      <c r="S2114" s="2"/>
      <c r="U2114" s="1"/>
      <c r="Y2114" s="3"/>
      <c r="AB2114" s="3"/>
      <c r="AC2114" s="3"/>
    </row>
    <row r="2115" spans="13:29" x14ac:dyDescent="0.25">
      <c r="M2115" s="2"/>
      <c r="N2115" s="2"/>
      <c r="Q2115" s="2"/>
      <c r="R2115" s="2"/>
      <c r="S2115" s="2"/>
      <c r="U2115" s="1"/>
      <c r="Y2115" s="3"/>
      <c r="AB2115" s="3"/>
      <c r="AC2115" s="3"/>
    </row>
    <row r="2116" spans="13:29" x14ac:dyDescent="0.25">
      <c r="M2116" s="2"/>
      <c r="N2116" s="2"/>
      <c r="Q2116" s="2"/>
      <c r="R2116" s="2"/>
      <c r="S2116" s="2"/>
      <c r="U2116" s="1"/>
      <c r="Y2116" s="3"/>
      <c r="AB2116" s="3"/>
      <c r="AC2116" s="3"/>
    </row>
    <row r="2117" spans="13:29" x14ac:dyDescent="0.25">
      <c r="N2117" s="2"/>
      <c r="Q2117" s="2"/>
      <c r="R2117" s="2"/>
      <c r="S2117" s="2"/>
      <c r="U2117" s="1"/>
      <c r="Y2117" s="3"/>
      <c r="AB2117" s="3"/>
      <c r="AC2117" s="3"/>
    </row>
    <row r="2118" spans="13:29" x14ac:dyDescent="0.25">
      <c r="N2118" s="2"/>
      <c r="Q2118" s="2"/>
      <c r="R2118" s="2"/>
      <c r="S2118" s="2"/>
      <c r="U2118" s="1"/>
      <c r="Y2118" s="3"/>
      <c r="AB2118" s="3"/>
      <c r="AC2118" s="3"/>
    </row>
    <row r="2119" spans="13:29" x14ac:dyDescent="0.25">
      <c r="N2119" s="2"/>
      <c r="Q2119" s="2"/>
      <c r="R2119" s="2"/>
      <c r="S2119" s="2"/>
      <c r="U2119" s="1"/>
      <c r="Y2119" s="3"/>
      <c r="AB2119" s="3"/>
      <c r="AC2119" s="3"/>
    </row>
    <row r="2120" spans="13:29" x14ac:dyDescent="0.25">
      <c r="M2120" s="2"/>
      <c r="N2120" s="2"/>
      <c r="Q2120" s="2"/>
      <c r="R2120" s="2"/>
      <c r="S2120" s="2"/>
      <c r="U2120" s="1"/>
      <c r="Y2120" s="3"/>
      <c r="AB2120" s="3"/>
      <c r="AC2120" s="3"/>
    </row>
    <row r="2121" spans="13:29" x14ac:dyDescent="0.25">
      <c r="M2121" s="2"/>
      <c r="N2121" s="2"/>
      <c r="Q2121" s="2"/>
      <c r="R2121" s="2"/>
      <c r="S2121" s="2"/>
      <c r="U2121" s="1"/>
      <c r="Y2121" s="3"/>
      <c r="AB2121" s="3"/>
      <c r="AC2121" s="3"/>
    </row>
    <row r="2122" spans="13:29" x14ac:dyDescent="0.25">
      <c r="M2122" s="2"/>
      <c r="N2122" s="2"/>
      <c r="Q2122" s="2"/>
      <c r="R2122" s="2"/>
      <c r="S2122" s="2"/>
      <c r="U2122" s="1"/>
      <c r="Y2122" s="3"/>
      <c r="AB2122" s="3"/>
      <c r="AC2122" s="3"/>
    </row>
    <row r="2123" spans="13:29" x14ac:dyDescent="0.25">
      <c r="N2123" s="2"/>
      <c r="Q2123" s="2"/>
      <c r="R2123" s="2"/>
      <c r="S2123" s="2"/>
      <c r="U2123" s="1"/>
      <c r="Y2123" s="3"/>
      <c r="AB2123" s="3"/>
      <c r="AC2123" s="3"/>
    </row>
    <row r="2124" spans="13:29" x14ac:dyDescent="0.25">
      <c r="M2124" s="2"/>
      <c r="N2124" s="2"/>
      <c r="Q2124" s="2"/>
      <c r="R2124" s="2"/>
      <c r="S2124" s="2"/>
      <c r="U2124" s="1"/>
      <c r="Y2124" s="3"/>
      <c r="AB2124" s="3"/>
      <c r="AC2124" s="3"/>
    </row>
    <row r="2125" spans="13:29" x14ac:dyDescent="0.25">
      <c r="M2125" s="2"/>
      <c r="N2125" s="2"/>
      <c r="Q2125" s="2"/>
      <c r="R2125" s="2"/>
      <c r="S2125" s="2"/>
      <c r="U2125" s="1"/>
      <c r="Y2125" s="3"/>
      <c r="AB2125" s="3"/>
      <c r="AC2125" s="3"/>
    </row>
    <row r="2126" spans="13:29" x14ac:dyDescent="0.25">
      <c r="M2126" s="2"/>
      <c r="N2126" s="2"/>
      <c r="Q2126" s="2"/>
      <c r="R2126" s="2"/>
      <c r="S2126" s="2"/>
      <c r="U2126" s="1"/>
      <c r="Y2126" s="3"/>
      <c r="AB2126" s="3"/>
      <c r="AC2126" s="3"/>
    </row>
    <row r="2127" spans="13:29" x14ac:dyDescent="0.25">
      <c r="N2127" s="2"/>
      <c r="Q2127" s="2"/>
      <c r="R2127" s="2"/>
      <c r="S2127" s="2"/>
      <c r="U2127" s="1"/>
      <c r="Y2127" s="3"/>
      <c r="AB2127" s="3"/>
      <c r="AC2127" s="3"/>
    </row>
    <row r="2128" spans="13:29" x14ac:dyDescent="0.25">
      <c r="M2128" s="2"/>
      <c r="N2128" s="2"/>
      <c r="Q2128" s="2"/>
      <c r="R2128" s="2"/>
      <c r="S2128" s="2"/>
      <c r="U2128" s="1"/>
      <c r="Y2128" s="3"/>
      <c r="AB2128" s="3"/>
      <c r="AC2128" s="3"/>
    </row>
    <row r="2129" spans="13:29" x14ac:dyDescent="0.25">
      <c r="M2129" s="2"/>
      <c r="N2129" s="2"/>
      <c r="Q2129" s="2"/>
      <c r="R2129" s="2"/>
      <c r="S2129" s="2"/>
      <c r="U2129" s="1"/>
      <c r="Y2129" s="3"/>
      <c r="AB2129" s="3"/>
      <c r="AC2129" s="3"/>
    </row>
    <row r="2130" spans="13:29" x14ac:dyDescent="0.25">
      <c r="N2130" s="2"/>
      <c r="Q2130" s="2"/>
      <c r="R2130" s="2"/>
      <c r="S2130" s="2"/>
      <c r="U2130" s="1"/>
      <c r="Y2130" s="3"/>
      <c r="AB2130" s="3"/>
      <c r="AC2130" s="3"/>
    </row>
    <row r="2131" spans="13:29" x14ac:dyDescent="0.25">
      <c r="N2131" s="2"/>
      <c r="Q2131" s="2"/>
      <c r="R2131" s="2"/>
      <c r="S2131" s="2"/>
      <c r="U2131" s="1"/>
      <c r="Y2131" s="3"/>
      <c r="AB2131" s="3"/>
      <c r="AC2131" s="3"/>
    </row>
    <row r="2132" spans="13:29" x14ac:dyDescent="0.25">
      <c r="R2132" s="2"/>
      <c r="S2132" s="2"/>
      <c r="U2132" s="1"/>
      <c r="Y2132" s="3"/>
      <c r="AB2132" s="3"/>
      <c r="AC2132" s="3"/>
    </row>
    <row r="2133" spans="13:29" x14ac:dyDescent="0.25">
      <c r="M2133" s="2"/>
      <c r="N2133" s="2"/>
      <c r="Q2133" s="2"/>
      <c r="R2133" s="2"/>
      <c r="S2133" s="2"/>
      <c r="U2133" s="1"/>
      <c r="Y2133" s="3"/>
      <c r="AB2133" s="3"/>
      <c r="AC2133" s="3"/>
    </row>
    <row r="2134" spans="13:29" x14ac:dyDescent="0.25">
      <c r="M2134" s="2"/>
      <c r="N2134" s="2"/>
      <c r="Q2134" s="2"/>
      <c r="R2134" s="2"/>
      <c r="S2134" s="2"/>
      <c r="U2134" s="1"/>
      <c r="Y2134" s="3"/>
      <c r="AB2134" s="3"/>
      <c r="AC2134" s="3"/>
    </row>
    <row r="2135" spans="13:29" x14ac:dyDescent="0.25">
      <c r="N2135" s="2"/>
      <c r="Q2135" s="2"/>
      <c r="R2135" s="2"/>
      <c r="S2135" s="2"/>
      <c r="U2135" s="1"/>
      <c r="Y2135" s="3"/>
      <c r="AB2135" s="3"/>
      <c r="AC2135" s="3"/>
    </row>
    <row r="2136" spans="13:29" x14ac:dyDescent="0.25">
      <c r="N2136" s="2"/>
      <c r="Q2136" s="2"/>
      <c r="R2136" s="2"/>
      <c r="S2136" s="2"/>
      <c r="U2136" s="1"/>
      <c r="Y2136" s="3"/>
      <c r="AB2136" s="3"/>
      <c r="AC2136" s="3"/>
    </row>
    <row r="2137" spans="13:29" x14ac:dyDescent="0.25">
      <c r="M2137" s="2"/>
      <c r="N2137" s="2"/>
      <c r="Q2137" s="2"/>
      <c r="R2137" s="2"/>
      <c r="S2137" s="2"/>
      <c r="U2137" s="1"/>
      <c r="Y2137" s="3"/>
      <c r="AB2137" s="3"/>
      <c r="AC2137" s="3"/>
    </row>
    <row r="2138" spans="13:29" x14ac:dyDescent="0.25">
      <c r="M2138" s="2"/>
      <c r="N2138" s="2"/>
      <c r="Q2138" s="2"/>
      <c r="R2138" s="2"/>
      <c r="S2138" s="2"/>
      <c r="U2138" s="1"/>
      <c r="Y2138" s="3"/>
      <c r="AB2138" s="3"/>
      <c r="AC2138" s="3"/>
    </row>
    <row r="2139" spans="13:29" x14ac:dyDescent="0.25">
      <c r="M2139" s="2"/>
      <c r="N2139" s="2"/>
      <c r="Q2139" s="2"/>
      <c r="R2139" s="2"/>
      <c r="S2139" s="2"/>
      <c r="U2139" s="1"/>
      <c r="Y2139" s="3"/>
      <c r="AB2139" s="3"/>
      <c r="AC2139" s="3"/>
    </row>
    <row r="2140" spans="13:29" x14ac:dyDescent="0.25">
      <c r="M2140" s="2"/>
      <c r="Q2140" s="2"/>
      <c r="R2140" s="2"/>
      <c r="S2140" s="2"/>
      <c r="U2140" s="1"/>
      <c r="Y2140" s="3"/>
      <c r="AB2140" s="3"/>
      <c r="AC2140" s="3"/>
    </row>
    <row r="2141" spans="13:29" x14ac:dyDescent="0.25">
      <c r="N2141" s="2"/>
      <c r="Q2141" s="2"/>
      <c r="R2141" s="2"/>
      <c r="S2141" s="2"/>
      <c r="U2141" s="1"/>
      <c r="Y2141" s="3"/>
      <c r="AB2141" s="3"/>
      <c r="AC2141" s="3"/>
    </row>
    <row r="2142" spans="13:29" x14ac:dyDescent="0.25">
      <c r="N2142" s="2"/>
      <c r="Q2142" s="2"/>
      <c r="R2142" s="2"/>
      <c r="S2142" s="2"/>
      <c r="U2142" s="1"/>
      <c r="Y2142" s="3"/>
      <c r="AB2142" s="3"/>
      <c r="AC2142" s="3"/>
    </row>
    <row r="2143" spans="13:29" x14ac:dyDescent="0.25">
      <c r="N2143" s="2"/>
      <c r="Q2143" s="2"/>
      <c r="R2143" s="2"/>
      <c r="S2143" s="2"/>
      <c r="U2143" s="1"/>
      <c r="Y2143" s="3"/>
      <c r="AB2143" s="3"/>
      <c r="AC2143" s="3"/>
    </row>
    <row r="2144" spans="13:29" x14ac:dyDescent="0.25">
      <c r="M2144" s="2"/>
      <c r="N2144" s="2"/>
      <c r="Q2144" s="2"/>
      <c r="R2144" s="2"/>
      <c r="S2144" s="2"/>
      <c r="U2144" s="1"/>
      <c r="Y2144" s="3"/>
      <c r="AB2144" s="3"/>
      <c r="AC2144" s="3"/>
    </row>
    <row r="2145" spans="13:29" x14ac:dyDescent="0.25">
      <c r="N2145" s="2"/>
      <c r="Q2145" s="2"/>
      <c r="R2145" s="2"/>
      <c r="S2145" s="2"/>
      <c r="U2145" s="1"/>
      <c r="Y2145" s="3"/>
      <c r="AB2145" s="3"/>
      <c r="AC2145" s="3"/>
    </row>
    <row r="2146" spans="13:29" x14ac:dyDescent="0.25">
      <c r="M2146" s="2"/>
      <c r="N2146" s="2"/>
      <c r="Q2146" s="2"/>
      <c r="R2146" s="2"/>
      <c r="S2146" s="2"/>
      <c r="U2146" s="1"/>
      <c r="Y2146" s="3"/>
      <c r="AB2146" s="3"/>
      <c r="AC2146" s="3"/>
    </row>
    <row r="2147" spans="13:29" x14ac:dyDescent="0.25">
      <c r="Q2147" s="2"/>
      <c r="R2147" s="2"/>
      <c r="S2147" s="2"/>
      <c r="U2147" s="1"/>
      <c r="Y2147" s="3"/>
      <c r="AB2147" s="3"/>
      <c r="AC2147" s="3"/>
    </row>
    <row r="2148" spans="13:29" x14ac:dyDescent="0.25">
      <c r="N2148" s="2"/>
      <c r="Q2148" s="2"/>
      <c r="R2148" s="2"/>
      <c r="S2148" s="2"/>
      <c r="U2148" s="1"/>
      <c r="Y2148" s="3"/>
      <c r="AB2148" s="3"/>
      <c r="AC2148" s="3"/>
    </row>
    <row r="2149" spans="13:29" x14ac:dyDescent="0.25">
      <c r="N2149" s="2"/>
      <c r="Q2149" s="2"/>
      <c r="R2149" s="2"/>
      <c r="S2149" s="2"/>
      <c r="U2149" s="1"/>
      <c r="Y2149" s="3"/>
      <c r="AB2149" s="3"/>
      <c r="AC2149" s="3"/>
    </row>
    <row r="2150" spans="13:29" x14ac:dyDescent="0.25">
      <c r="N2150" s="2"/>
      <c r="Q2150" s="2"/>
      <c r="R2150" s="2"/>
      <c r="S2150" s="2"/>
      <c r="U2150" s="1"/>
      <c r="Y2150" s="3"/>
      <c r="AB2150" s="3"/>
      <c r="AC2150" s="3"/>
    </row>
    <row r="2151" spans="13:29" x14ac:dyDescent="0.25">
      <c r="M2151" s="2"/>
      <c r="N2151" s="2"/>
      <c r="Q2151" s="2"/>
      <c r="R2151" s="2"/>
      <c r="S2151" s="2"/>
      <c r="U2151" s="1"/>
      <c r="Y2151" s="3"/>
      <c r="AB2151" s="3"/>
      <c r="AC2151" s="3"/>
    </row>
    <row r="2152" spans="13:29" x14ac:dyDescent="0.25">
      <c r="N2152" s="2"/>
      <c r="Q2152" s="2"/>
      <c r="R2152" s="2"/>
      <c r="S2152" s="2"/>
      <c r="U2152" s="1"/>
      <c r="Y2152" s="3"/>
      <c r="AB2152" s="3"/>
      <c r="AC2152" s="3"/>
    </row>
    <row r="2153" spans="13:29" x14ac:dyDescent="0.25">
      <c r="M2153" s="2"/>
      <c r="N2153" s="2"/>
      <c r="Q2153" s="2"/>
      <c r="R2153" s="2"/>
      <c r="S2153" s="2"/>
      <c r="U2153" s="1"/>
      <c r="Y2153" s="3"/>
      <c r="AB2153" s="3"/>
      <c r="AC2153" s="3"/>
    </row>
    <row r="2154" spans="13:29" x14ac:dyDescent="0.25">
      <c r="N2154" s="2"/>
      <c r="Q2154" s="2"/>
      <c r="R2154" s="2"/>
      <c r="S2154" s="2"/>
      <c r="U2154" s="1"/>
      <c r="Y2154" s="3"/>
      <c r="AB2154" s="3"/>
      <c r="AC2154" s="3"/>
    </row>
    <row r="2155" spans="13:29" x14ac:dyDescent="0.25">
      <c r="M2155" s="2"/>
      <c r="N2155" s="2"/>
      <c r="Q2155" s="2"/>
      <c r="R2155" s="2"/>
      <c r="S2155" s="2"/>
      <c r="U2155" s="1"/>
      <c r="Y2155" s="3"/>
      <c r="AB2155" s="3"/>
      <c r="AC2155" s="3"/>
    </row>
    <row r="2156" spans="13:29" x14ac:dyDescent="0.25">
      <c r="N2156" s="2"/>
      <c r="Q2156" s="2"/>
      <c r="R2156" s="2"/>
      <c r="S2156" s="2"/>
      <c r="U2156" s="1"/>
      <c r="Y2156" s="3"/>
      <c r="AB2156" s="3"/>
      <c r="AC2156" s="3"/>
    </row>
    <row r="2157" spans="13:29" x14ac:dyDescent="0.25">
      <c r="M2157" s="2"/>
      <c r="N2157" s="2"/>
      <c r="Q2157" s="2"/>
      <c r="R2157" s="2"/>
      <c r="S2157" s="2"/>
      <c r="U2157" s="1"/>
      <c r="Y2157" s="3"/>
      <c r="AB2157" s="3"/>
      <c r="AC2157" s="3"/>
    </row>
    <row r="2158" spans="13:29" x14ac:dyDescent="0.25">
      <c r="Q2158" s="2"/>
      <c r="R2158" s="2"/>
      <c r="S2158" s="2"/>
      <c r="U2158" s="1"/>
      <c r="Y2158" s="3"/>
      <c r="AB2158" s="3"/>
      <c r="AC2158" s="3"/>
    </row>
    <row r="2159" spans="13:29" x14ac:dyDescent="0.25">
      <c r="N2159" s="2"/>
      <c r="Q2159" s="2"/>
      <c r="R2159" s="2"/>
      <c r="S2159" s="2"/>
      <c r="U2159" s="1"/>
      <c r="Y2159" s="3"/>
      <c r="AB2159" s="3"/>
      <c r="AC2159" s="3"/>
    </row>
    <row r="2160" spans="13:29" x14ac:dyDescent="0.25">
      <c r="Q2160" s="2"/>
      <c r="R2160" s="2"/>
      <c r="S2160" s="2"/>
      <c r="U2160" s="1"/>
      <c r="Y2160" s="3"/>
      <c r="AB2160" s="3"/>
      <c r="AC2160" s="3"/>
    </row>
    <row r="2161" spans="13:29" x14ac:dyDescent="0.25">
      <c r="N2161" s="2"/>
      <c r="Q2161" s="2"/>
      <c r="R2161" s="2"/>
      <c r="S2161" s="2"/>
      <c r="U2161" s="1"/>
      <c r="Y2161" s="3"/>
      <c r="AB2161" s="3"/>
      <c r="AC2161" s="3"/>
    </row>
    <row r="2162" spans="13:29" x14ac:dyDescent="0.25">
      <c r="M2162" s="2"/>
      <c r="N2162" s="2"/>
      <c r="Q2162" s="2"/>
      <c r="R2162" s="2"/>
      <c r="S2162" s="2"/>
      <c r="U2162" s="1"/>
      <c r="Y2162" s="3"/>
      <c r="AB2162" s="3"/>
      <c r="AC2162" s="3"/>
    </row>
    <row r="2163" spans="13:29" x14ac:dyDescent="0.25">
      <c r="N2163" s="2"/>
      <c r="Q2163" s="2"/>
      <c r="R2163" s="2"/>
      <c r="S2163" s="2"/>
      <c r="U2163" s="1"/>
      <c r="Y2163" s="3"/>
      <c r="AB2163" s="3"/>
      <c r="AC2163" s="3"/>
    </row>
    <row r="2164" spans="13:29" x14ac:dyDescent="0.25">
      <c r="M2164" s="2"/>
      <c r="N2164" s="2"/>
      <c r="Q2164" s="2"/>
      <c r="R2164" s="2"/>
      <c r="S2164" s="2"/>
      <c r="U2164" s="1"/>
      <c r="Y2164" s="3"/>
      <c r="AB2164" s="3"/>
      <c r="AC2164" s="3"/>
    </row>
    <row r="2165" spans="13:29" x14ac:dyDescent="0.25">
      <c r="M2165" s="2"/>
      <c r="N2165" s="2"/>
      <c r="Q2165" s="2"/>
      <c r="R2165" s="2"/>
      <c r="S2165" s="2"/>
      <c r="U2165" s="1"/>
      <c r="Y2165" s="3"/>
      <c r="AB2165" s="3"/>
      <c r="AC2165" s="3"/>
    </row>
    <row r="2166" spans="13:29" x14ac:dyDescent="0.25">
      <c r="N2166" s="2"/>
      <c r="Q2166" s="2"/>
      <c r="R2166" s="2"/>
      <c r="S2166" s="2"/>
      <c r="U2166" s="1"/>
      <c r="Y2166" s="3"/>
      <c r="AB2166" s="3"/>
      <c r="AC2166" s="3"/>
    </row>
    <row r="2167" spans="13:29" x14ac:dyDescent="0.25">
      <c r="M2167" s="2"/>
      <c r="N2167" s="2"/>
      <c r="Q2167" s="2"/>
      <c r="R2167" s="2"/>
      <c r="S2167" s="2"/>
      <c r="U2167" s="1"/>
      <c r="Y2167" s="3"/>
      <c r="AB2167" s="3"/>
      <c r="AC2167" s="3"/>
    </row>
    <row r="2168" spans="13:29" x14ac:dyDescent="0.25">
      <c r="M2168" s="2"/>
      <c r="N2168" s="2"/>
      <c r="Q2168" s="2"/>
      <c r="R2168" s="2"/>
      <c r="S2168" s="2"/>
      <c r="U2168" s="1"/>
      <c r="Y2168" s="3"/>
      <c r="AB2168" s="3"/>
      <c r="AC2168" s="3"/>
    </row>
    <row r="2169" spans="13:29" x14ac:dyDescent="0.25">
      <c r="M2169" s="2"/>
      <c r="N2169" s="2"/>
      <c r="Q2169" s="2"/>
      <c r="R2169" s="2"/>
      <c r="S2169" s="2"/>
      <c r="U2169" s="1"/>
      <c r="Y2169" s="3"/>
      <c r="AB2169" s="3"/>
      <c r="AC2169" s="3"/>
    </row>
    <row r="2170" spans="13:29" x14ac:dyDescent="0.25">
      <c r="N2170" s="2"/>
      <c r="Q2170" s="2"/>
      <c r="R2170" s="2"/>
      <c r="S2170" s="2"/>
      <c r="U2170" s="1"/>
      <c r="Y2170" s="3"/>
      <c r="AB2170" s="3"/>
      <c r="AC2170" s="3"/>
    </row>
    <row r="2171" spans="13:29" x14ac:dyDescent="0.25">
      <c r="N2171" s="2"/>
      <c r="Q2171" s="2"/>
      <c r="R2171" s="2"/>
      <c r="S2171" s="2"/>
      <c r="U2171" s="1"/>
      <c r="Y2171" s="3"/>
      <c r="AB2171" s="3"/>
      <c r="AC2171" s="3"/>
    </row>
    <row r="2172" spans="13:29" x14ac:dyDescent="0.25">
      <c r="N2172" s="2"/>
      <c r="Q2172" s="2"/>
      <c r="R2172" s="2"/>
      <c r="S2172" s="2"/>
      <c r="U2172" s="1"/>
      <c r="Y2172" s="3"/>
      <c r="AB2172" s="3"/>
      <c r="AC2172" s="3"/>
    </row>
    <row r="2173" spans="13:29" x14ac:dyDescent="0.25">
      <c r="Q2173" s="2"/>
      <c r="R2173" s="2"/>
      <c r="S2173" s="2"/>
      <c r="U2173" s="1"/>
      <c r="Y2173" s="3"/>
      <c r="AB2173" s="3"/>
      <c r="AC2173" s="3"/>
    </row>
    <row r="2174" spans="13:29" x14ac:dyDescent="0.25">
      <c r="M2174" s="2"/>
      <c r="N2174" s="2"/>
      <c r="Q2174" s="2"/>
      <c r="R2174" s="2"/>
      <c r="S2174" s="2"/>
      <c r="U2174" s="1"/>
      <c r="Y2174" s="3"/>
      <c r="AB2174" s="3"/>
      <c r="AC2174" s="3"/>
    </row>
    <row r="2175" spans="13:29" x14ac:dyDescent="0.25">
      <c r="M2175" s="2"/>
      <c r="N2175" s="2"/>
      <c r="Q2175" s="2"/>
      <c r="R2175" s="2"/>
      <c r="S2175" s="2"/>
      <c r="U2175" s="1"/>
      <c r="Y2175" s="3"/>
      <c r="AB2175" s="3"/>
      <c r="AC2175" s="3"/>
    </row>
    <row r="2176" spans="13:29" x14ac:dyDescent="0.25">
      <c r="N2176" s="2"/>
      <c r="Q2176" s="2"/>
      <c r="R2176" s="2"/>
      <c r="S2176" s="2"/>
      <c r="U2176" s="1"/>
      <c r="Y2176" s="3"/>
      <c r="AB2176" s="3"/>
      <c r="AC2176" s="3"/>
    </row>
    <row r="2177" spans="13:29" x14ac:dyDescent="0.25">
      <c r="N2177" s="2"/>
      <c r="Q2177" s="2"/>
      <c r="R2177" s="2"/>
      <c r="S2177" s="2"/>
      <c r="U2177" s="1"/>
      <c r="Y2177" s="3"/>
      <c r="AB2177" s="3"/>
      <c r="AC2177" s="3"/>
    </row>
    <row r="2178" spans="13:29" x14ac:dyDescent="0.25">
      <c r="M2178" s="2"/>
      <c r="N2178" s="2"/>
      <c r="Q2178" s="2"/>
      <c r="R2178" s="2"/>
      <c r="S2178" s="2"/>
      <c r="U2178" s="1"/>
      <c r="Y2178" s="3"/>
      <c r="AB2178" s="3"/>
      <c r="AC2178" s="3"/>
    </row>
    <row r="2179" spans="13:29" x14ac:dyDescent="0.25">
      <c r="N2179" s="2"/>
      <c r="Q2179" s="2"/>
      <c r="R2179" s="2"/>
      <c r="S2179" s="2"/>
      <c r="U2179" s="1"/>
      <c r="Y2179" s="3"/>
      <c r="AB2179" s="3"/>
      <c r="AC2179" s="3"/>
    </row>
    <row r="2180" spans="13:29" x14ac:dyDescent="0.25">
      <c r="R2180" s="2"/>
      <c r="S2180" s="2"/>
      <c r="U2180" s="1"/>
      <c r="Y2180" s="3"/>
      <c r="AB2180" s="3"/>
      <c r="AC2180" s="3"/>
    </row>
    <row r="2181" spans="13:29" x14ac:dyDescent="0.25">
      <c r="N2181" s="2"/>
      <c r="Q2181" s="2"/>
      <c r="R2181" s="2"/>
      <c r="S2181" s="2"/>
      <c r="U2181" s="1"/>
      <c r="Y2181" s="3"/>
      <c r="AB2181" s="3"/>
      <c r="AC2181" s="3"/>
    </row>
    <row r="2182" spans="13:29" x14ac:dyDescent="0.25">
      <c r="M2182" s="2"/>
      <c r="N2182" s="2"/>
      <c r="Q2182" s="2"/>
      <c r="R2182" s="2"/>
      <c r="S2182" s="2"/>
      <c r="U2182" s="1"/>
      <c r="Y2182" s="3"/>
      <c r="AB2182" s="3"/>
      <c r="AC2182" s="3"/>
    </row>
    <row r="2183" spans="13:29" x14ac:dyDescent="0.25">
      <c r="Q2183" s="2"/>
      <c r="R2183" s="2"/>
      <c r="S2183" s="2"/>
      <c r="U2183" s="1"/>
      <c r="Y2183" s="3"/>
      <c r="AB2183" s="3"/>
      <c r="AC2183" s="3"/>
    </row>
    <row r="2184" spans="13:29" x14ac:dyDescent="0.25">
      <c r="N2184" s="2"/>
      <c r="Q2184" s="2"/>
      <c r="R2184" s="2"/>
      <c r="S2184" s="2"/>
      <c r="U2184" s="1"/>
      <c r="Y2184" s="3"/>
      <c r="AB2184" s="3"/>
      <c r="AC2184" s="3"/>
    </row>
    <row r="2185" spans="13:29" x14ac:dyDescent="0.25">
      <c r="N2185" s="2"/>
      <c r="Q2185" s="2"/>
      <c r="R2185" s="2"/>
      <c r="S2185" s="2"/>
      <c r="U2185" s="1"/>
      <c r="Y2185" s="3"/>
      <c r="AB2185" s="3"/>
      <c r="AC2185" s="3"/>
    </row>
    <row r="2186" spans="13:29" x14ac:dyDescent="0.25">
      <c r="N2186" s="2"/>
      <c r="Q2186" s="2"/>
      <c r="R2186" s="2"/>
      <c r="S2186" s="2"/>
      <c r="U2186" s="1"/>
      <c r="Y2186" s="3"/>
      <c r="AB2186" s="3"/>
      <c r="AC2186" s="3"/>
    </row>
    <row r="2187" spans="13:29" x14ac:dyDescent="0.25">
      <c r="M2187" s="2"/>
      <c r="N2187" s="2"/>
      <c r="Q2187" s="2"/>
      <c r="R2187" s="2"/>
      <c r="S2187" s="2"/>
      <c r="U2187" s="1"/>
      <c r="Y2187" s="3"/>
      <c r="AB2187" s="3"/>
      <c r="AC2187" s="3"/>
    </row>
    <row r="2188" spans="13:29" x14ac:dyDescent="0.25">
      <c r="M2188" s="2"/>
      <c r="N2188" s="2"/>
      <c r="Q2188" s="2"/>
      <c r="R2188" s="2"/>
      <c r="S2188" s="2"/>
      <c r="U2188" s="1"/>
      <c r="Y2188" s="3"/>
      <c r="AB2188" s="3"/>
      <c r="AC2188" s="3"/>
    </row>
    <row r="2189" spans="13:29" x14ac:dyDescent="0.25">
      <c r="Q2189" s="2"/>
      <c r="R2189" s="2"/>
      <c r="S2189" s="2"/>
      <c r="U2189" s="1"/>
      <c r="Y2189" s="3"/>
      <c r="AB2189" s="3"/>
      <c r="AC2189" s="3"/>
    </row>
    <row r="2190" spans="13:29" x14ac:dyDescent="0.25">
      <c r="N2190" s="2"/>
      <c r="Q2190" s="2"/>
      <c r="R2190" s="2"/>
      <c r="S2190" s="2"/>
      <c r="U2190" s="1"/>
      <c r="Y2190" s="3"/>
      <c r="AB2190" s="3"/>
      <c r="AC2190" s="3"/>
    </row>
    <row r="2191" spans="13:29" x14ac:dyDescent="0.25">
      <c r="R2191" s="2"/>
      <c r="S2191" s="2"/>
      <c r="U2191" s="1"/>
      <c r="Y2191" s="3"/>
      <c r="AB2191" s="3"/>
      <c r="AC2191" s="3"/>
    </row>
    <row r="2192" spans="13:29" x14ac:dyDescent="0.25">
      <c r="Q2192" s="2"/>
      <c r="R2192" s="2"/>
      <c r="S2192" s="2"/>
      <c r="U2192" s="1"/>
      <c r="Y2192" s="3"/>
      <c r="AB2192" s="3"/>
      <c r="AC2192" s="3"/>
    </row>
    <row r="2193" spans="13:29" x14ac:dyDescent="0.25">
      <c r="N2193" s="2"/>
      <c r="Q2193" s="2"/>
      <c r="R2193" s="2"/>
      <c r="S2193" s="2"/>
      <c r="U2193" s="1"/>
      <c r="Y2193" s="3"/>
      <c r="AB2193" s="3"/>
      <c r="AC2193" s="3"/>
    </row>
    <row r="2194" spans="13:29" x14ac:dyDescent="0.25">
      <c r="M2194" s="2"/>
      <c r="N2194" s="2"/>
      <c r="Q2194" s="2"/>
      <c r="R2194" s="2"/>
      <c r="S2194" s="2"/>
      <c r="U2194" s="1"/>
      <c r="Y2194" s="3"/>
      <c r="AB2194" s="3"/>
      <c r="AC2194" s="3"/>
    </row>
    <row r="2195" spans="13:29" x14ac:dyDescent="0.25">
      <c r="M2195" s="2"/>
      <c r="N2195" s="2"/>
      <c r="Q2195" s="2"/>
      <c r="R2195" s="2"/>
      <c r="S2195" s="2"/>
      <c r="U2195" s="1"/>
      <c r="Y2195" s="3"/>
      <c r="AB2195" s="3"/>
      <c r="AC2195" s="3"/>
    </row>
    <row r="2196" spans="13:29" x14ac:dyDescent="0.25">
      <c r="M2196" s="2"/>
      <c r="N2196" s="2"/>
      <c r="Q2196" s="2"/>
      <c r="R2196" s="2"/>
      <c r="S2196" s="2"/>
      <c r="U2196" s="1"/>
      <c r="Y2196" s="3"/>
      <c r="AB2196" s="3"/>
      <c r="AC2196" s="3"/>
    </row>
    <row r="2197" spans="13:29" x14ac:dyDescent="0.25">
      <c r="M2197" s="2"/>
      <c r="N2197" s="2"/>
      <c r="Q2197" s="2"/>
      <c r="R2197" s="2"/>
      <c r="S2197" s="2"/>
      <c r="U2197" s="1"/>
      <c r="Y2197" s="3"/>
      <c r="AB2197" s="3"/>
      <c r="AC2197" s="3"/>
    </row>
    <row r="2198" spans="13:29" x14ac:dyDescent="0.25">
      <c r="M2198" s="2"/>
      <c r="N2198" s="2"/>
      <c r="Q2198" s="2"/>
      <c r="R2198" s="2"/>
      <c r="S2198" s="2"/>
      <c r="U2198" s="1"/>
      <c r="Y2198" s="3"/>
      <c r="AB2198" s="3"/>
      <c r="AC2198" s="3"/>
    </row>
    <row r="2199" spans="13:29" x14ac:dyDescent="0.25">
      <c r="M2199" s="2"/>
      <c r="N2199" s="2"/>
      <c r="Q2199" s="2"/>
      <c r="R2199" s="2"/>
      <c r="S2199" s="2"/>
      <c r="U2199" s="1"/>
      <c r="Y2199" s="3"/>
      <c r="AB2199" s="3"/>
      <c r="AC2199" s="3"/>
    </row>
    <row r="2200" spans="13:29" x14ac:dyDescent="0.25">
      <c r="N2200" s="2"/>
      <c r="Q2200" s="2"/>
      <c r="R2200" s="2"/>
      <c r="S2200" s="2"/>
      <c r="U2200" s="1"/>
      <c r="Y2200" s="3"/>
      <c r="AB2200" s="3"/>
      <c r="AC2200" s="3"/>
    </row>
    <row r="2201" spans="13:29" x14ac:dyDescent="0.25">
      <c r="M2201" s="2"/>
      <c r="N2201" s="2"/>
      <c r="Q2201" s="2"/>
      <c r="R2201" s="2"/>
      <c r="S2201" s="2"/>
      <c r="U2201" s="1"/>
      <c r="Y2201" s="3"/>
      <c r="AB2201" s="3"/>
      <c r="AC2201" s="3"/>
    </row>
    <row r="2202" spans="13:29" x14ac:dyDescent="0.25">
      <c r="M2202" s="2"/>
      <c r="N2202" s="2"/>
      <c r="Q2202" s="2"/>
      <c r="R2202" s="2"/>
      <c r="S2202" s="2"/>
      <c r="U2202" s="1"/>
      <c r="Y2202" s="3"/>
      <c r="AB2202" s="3"/>
      <c r="AC2202" s="3"/>
    </row>
    <row r="2203" spans="13:29" x14ac:dyDescent="0.25">
      <c r="M2203" s="2"/>
      <c r="N2203" s="2"/>
      <c r="Q2203" s="2"/>
      <c r="R2203" s="2"/>
      <c r="S2203" s="2"/>
      <c r="U2203" s="1"/>
      <c r="Y2203" s="3"/>
      <c r="AB2203" s="3"/>
      <c r="AC2203" s="3"/>
    </row>
    <row r="2204" spans="13:29" x14ac:dyDescent="0.25">
      <c r="N2204" s="2"/>
      <c r="Q2204" s="2"/>
      <c r="R2204" s="2"/>
      <c r="S2204" s="2"/>
      <c r="U2204" s="1"/>
      <c r="Y2204" s="3"/>
      <c r="AB2204" s="3"/>
      <c r="AC2204" s="3"/>
    </row>
    <row r="2205" spans="13:29" x14ac:dyDescent="0.25">
      <c r="N2205" s="2"/>
      <c r="Q2205" s="2"/>
      <c r="R2205" s="2"/>
      <c r="S2205" s="2"/>
      <c r="U2205" s="1"/>
      <c r="Y2205" s="3"/>
      <c r="AB2205" s="3"/>
      <c r="AC2205" s="3"/>
    </row>
    <row r="2206" spans="13:29" x14ac:dyDescent="0.25">
      <c r="M2206" s="2"/>
      <c r="N2206" s="2"/>
      <c r="Q2206" s="2"/>
      <c r="R2206" s="2"/>
      <c r="S2206" s="2"/>
      <c r="U2206" s="1"/>
      <c r="Y2206" s="3"/>
      <c r="AB2206" s="3"/>
      <c r="AC2206" s="3"/>
    </row>
    <row r="2207" spans="13:29" x14ac:dyDescent="0.25">
      <c r="M2207" s="2"/>
      <c r="N2207" s="2"/>
      <c r="Q2207" s="2"/>
      <c r="R2207" s="2"/>
      <c r="S2207" s="2"/>
      <c r="U2207" s="1"/>
      <c r="Y2207" s="3"/>
      <c r="AB2207" s="3"/>
      <c r="AC2207" s="3"/>
    </row>
    <row r="2208" spans="13:29" x14ac:dyDescent="0.25">
      <c r="M2208" s="2"/>
      <c r="N2208" s="2"/>
      <c r="Q2208" s="2"/>
      <c r="R2208" s="2"/>
      <c r="S2208" s="2"/>
      <c r="U2208" s="1"/>
      <c r="Y2208" s="3"/>
      <c r="AB2208" s="3"/>
      <c r="AC2208" s="3"/>
    </row>
    <row r="2209" spans="13:29" x14ac:dyDescent="0.25">
      <c r="M2209" s="2"/>
      <c r="N2209" s="2"/>
      <c r="Q2209" s="2"/>
      <c r="R2209" s="2"/>
      <c r="S2209" s="2"/>
      <c r="U2209" s="1"/>
      <c r="Y2209" s="3"/>
      <c r="AB2209" s="3"/>
      <c r="AC2209" s="3"/>
    </row>
    <row r="2210" spans="13:29" x14ac:dyDescent="0.25">
      <c r="N2210" s="2"/>
      <c r="Q2210" s="2"/>
      <c r="R2210" s="2"/>
      <c r="S2210" s="2"/>
      <c r="U2210" s="1"/>
      <c r="Y2210" s="3"/>
      <c r="AB2210" s="3"/>
      <c r="AC2210" s="3"/>
    </row>
    <row r="2211" spans="13:29" x14ac:dyDescent="0.25">
      <c r="N2211" s="2"/>
      <c r="Q2211" s="2"/>
      <c r="R2211" s="2"/>
      <c r="S2211" s="2"/>
      <c r="U2211" s="1"/>
      <c r="Y2211" s="3"/>
      <c r="AB2211" s="3"/>
      <c r="AC2211" s="3"/>
    </row>
    <row r="2212" spans="13:29" x14ac:dyDescent="0.25">
      <c r="R2212" s="2"/>
      <c r="S2212" s="2"/>
      <c r="U2212" s="1"/>
      <c r="Y2212" s="3"/>
      <c r="AB2212" s="3"/>
      <c r="AC2212" s="3"/>
    </row>
    <row r="2213" spans="13:29" x14ac:dyDescent="0.25">
      <c r="N2213" s="2"/>
      <c r="Q2213" s="2"/>
      <c r="R2213" s="2"/>
      <c r="S2213" s="2"/>
      <c r="U2213" s="1"/>
      <c r="Y2213" s="3"/>
      <c r="AB2213" s="3"/>
      <c r="AC2213" s="3"/>
    </row>
    <row r="2214" spans="13:29" x14ac:dyDescent="0.25">
      <c r="M2214" s="2"/>
      <c r="N2214" s="2"/>
      <c r="Q2214" s="2"/>
      <c r="R2214" s="2"/>
      <c r="S2214" s="2"/>
      <c r="U2214" s="1"/>
      <c r="Y2214" s="3"/>
      <c r="AB2214" s="3"/>
      <c r="AC2214" s="3"/>
    </row>
    <row r="2215" spans="13:29" x14ac:dyDescent="0.25">
      <c r="N2215" s="2"/>
      <c r="Q2215" s="2"/>
      <c r="R2215" s="2"/>
      <c r="S2215" s="2"/>
      <c r="U2215" s="1"/>
      <c r="Y2215" s="3"/>
      <c r="AB2215" s="3"/>
      <c r="AC2215" s="3"/>
    </row>
    <row r="2216" spans="13:29" x14ac:dyDescent="0.25">
      <c r="M2216" s="2"/>
      <c r="Q2216" s="2"/>
      <c r="R2216" s="2"/>
      <c r="S2216" s="2"/>
      <c r="U2216" s="1"/>
      <c r="Y2216" s="3"/>
      <c r="AB2216" s="3"/>
      <c r="AC2216" s="3"/>
    </row>
    <row r="2217" spans="13:29" x14ac:dyDescent="0.25">
      <c r="N2217" s="2"/>
      <c r="Q2217" s="2"/>
      <c r="R2217" s="2"/>
      <c r="S2217" s="2"/>
      <c r="U2217" s="1"/>
      <c r="Y2217" s="3"/>
      <c r="AB2217" s="3"/>
      <c r="AC2217" s="3"/>
    </row>
    <row r="2218" spans="13:29" x14ac:dyDescent="0.25">
      <c r="M2218" s="2"/>
      <c r="N2218" s="2"/>
      <c r="Q2218" s="2"/>
      <c r="R2218" s="2"/>
      <c r="S2218" s="2"/>
      <c r="U2218" s="1"/>
      <c r="Y2218" s="3"/>
      <c r="AB2218" s="3"/>
      <c r="AC2218" s="3"/>
    </row>
    <row r="2219" spans="13:29" x14ac:dyDescent="0.25">
      <c r="N2219" s="2"/>
      <c r="Q2219" s="2"/>
      <c r="R2219" s="2"/>
      <c r="S2219" s="2"/>
      <c r="U2219" s="1"/>
      <c r="Y2219" s="3"/>
      <c r="AB2219" s="3"/>
      <c r="AC2219" s="3"/>
    </row>
    <row r="2220" spans="13:29" x14ac:dyDescent="0.25">
      <c r="N2220" s="2"/>
      <c r="Q2220" s="2"/>
      <c r="R2220" s="2"/>
      <c r="S2220" s="2"/>
      <c r="U2220" s="1"/>
      <c r="Y2220" s="3"/>
      <c r="AB2220" s="3"/>
      <c r="AC2220" s="3"/>
    </row>
    <row r="2221" spans="13:29" x14ac:dyDescent="0.25">
      <c r="N2221" s="2"/>
      <c r="Q2221" s="2"/>
      <c r="R2221" s="2"/>
      <c r="S2221" s="2"/>
      <c r="U2221" s="1"/>
      <c r="Y2221" s="3"/>
      <c r="AB2221" s="3"/>
      <c r="AC2221" s="3"/>
    </row>
    <row r="2222" spans="13:29" x14ac:dyDescent="0.25">
      <c r="Q2222" s="2"/>
      <c r="R2222" s="2"/>
      <c r="S2222" s="2"/>
      <c r="U2222" s="1"/>
      <c r="Y2222" s="3"/>
      <c r="AB2222" s="3"/>
      <c r="AC2222" s="3"/>
    </row>
    <row r="2223" spans="13:29" x14ac:dyDescent="0.25">
      <c r="N2223" s="2"/>
      <c r="Q2223" s="2"/>
      <c r="R2223" s="2"/>
      <c r="S2223" s="2"/>
      <c r="U2223" s="1"/>
      <c r="Y2223" s="3"/>
      <c r="AB2223" s="3"/>
      <c r="AC2223" s="3"/>
    </row>
    <row r="2224" spans="13:29" x14ac:dyDescent="0.25">
      <c r="N2224" s="2"/>
      <c r="Q2224" s="2"/>
      <c r="R2224" s="2"/>
      <c r="S2224" s="2"/>
      <c r="U2224" s="1"/>
      <c r="Y2224" s="3"/>
      <c r="AB2224" s="3"/>
      <c r="AC2224" s="3"/>
    </row>
    <row r="2225" spans="13:29" x14ac:dyDescent="0.25">
      <c r="M2225" s="2"/>
      <c r="N2225" s="2"/>
      <c r="Q2225" s="2"/>
      <c r="R2225" s="2"/>
      <c r="S2225" s="2"/>
      <c r="U2225" s="1"/>
      <c r="Y2225" s="3"/>
      <c r="AB2225" s="3"/>
      <c r="AC2225" s="3"/>
    </row>
    <row r="2226" spans="13:29" x14ac:dyDescent="0.25">
      <c r="N2226" s="2"/>
      <c r="Q2226" s="2"/>
      <c r="R2226" s="2"/>
      <c r="S2226" s="2"/>
      <c r="U2226" s="1"/>
      <c r="Y2226" s="3"/>
      <c r="AB2226" s="3"/>
      <c r="AC2226" s="3"/>
    </row>
    <row r="2227" spans="13:29" x14ac:dyDescent="0.25">
      <c r="M2227" s="2"/>
      <c r="N2227" s="2"/>
      <c r="Q2227" s="2"/>
      <c r="R2227" s="2"/>
      <c r="S2227" s="2"/>
      <c r="U2227" s="1"/>
      <c r="Y2227" s="3"/>
      <c r="AB2227" s="3"/>
      <c r="AC2227" s="3"/>
    </row>
    <row r="2228" spans="13:29" x14ac:dyDescent="0.25">
      <c r="R2228" s="2"/>
      <c r="S2228" s="2"/>
      <c r="U2228" s="1"/>
      <c r="Y2228" s="3"/>
      <c r="AB2228" s="3"/>
      <c r="AC2228" s="3"/>
    </row>
    <row r="2229" spans="13:29" x14ac:dyDescent="0.25">
      <c r="Q2229" s="2"/>
      <c r="R2229" s="2"/>
      <c r="S2229" s="2"/>
      <c r="U2229" s="1"/>
      <c r="Y2229" s="3"/>
      <c r="AB2229" s="3"/>
      <c r="AC2229" s="3"/>
    </row>
    <row r="2230" spans="13:29" x14ac:dyDescent="0.25">
      <c r="M2230" s="2"/>
      <c r="N2230" s="2"/>
      <c r="Q2230" s="2"/>
      <c r="R2230" s="2"/>
      <c r="S2230" s="2"/>
      <c r="U2230" s="1"/>
      <c r="Y2230" s="3"/>
      <c r="AB2230" s="3"/>
      <c r="AC2230" s="3"/>
    </row>
    <row r="2231" spans="13:29" x14ac:dyDescent="0.25">
      <c r="N2231" s="2"/>
      <c r="Q2231" s="2"/>
      <c r="R2231" s="2"/>
      <c r="S2231" s="2"/>
      <c r="U2231" s="1"/>
      <c r="Y2231" s="3"/>
      <c r="AB2231" s="3"/>
      <c r="AC2231" s="3"/>
    </row>
    <row r="2232" spans="13:29" x14ac:dyDescent="0.25">
      <c r="N2232" s="2"/>
      <c r="Q2232" s="2"/>
      <c r="R2232" s="2"/>
      <c r="S2232" s="2"/>
      <c r="U2232" s="1"/>
      <c r="Y2232" s="3"/>
      <c r="AB2232" s="3"/>
      <c r="AC2232" s="3"/>
    </row>
    <row r="2233" spans="13:29" x14ac:dyDescent="0.25">
      <c r="R2233" s="2"/>
      <c r="S2233" s="2"/>
      <c r="U2233" s="1"/>
      <c r="Y2233" s="3"/>
      <c r="AB2233" s="3"/>
      <c r="AC2233" s="3"/>
    </row>
    <row r="2234" spans="13:29" x14ac:dyDescent="0.25">
      <c r="N2234" s="2"/>
      <c r="Q2234" s="2"/>
      <c r="R2234" s="2"/>
      <c r="S2234" s="2"/>
      <c r="U2234" s="1"/>
      <c r="Y2234" s="3"/>
      <c r="AB2234" s="3"/>
      <c r="AC2234" s="3"/>
    </row>
    <row r="2235" spans="13:29" x14ac:dyDescent="0.25">
      <c r="M2235" s="2"/>
      <c r="N2235" s="2"/>
      <c r="Q2235" s="2"/>
      <c r="R2235" s="2"/>
      <c r="S2235" s="2"/>
      <c r="U2235" s="1"/>
      <c r="Y2235" s="3"/>
      <c r="AB2235" s="3"/>
      <c r="AC2235" s="3"/>
    </row>
    <row r="2236" spans="13:29" x14ac:dyDescent="0.25">
      <c r="M2236" s="2"/>
      <c r="N2236" s="2"/>
      <c r="Q2236" s="2"/>
      <c r="R2236" s="2"/>
      <c r="S2236" s="2"/>
      <c r="U2236" s="1"/>
      <c r="Y2236" s="3"/>
      <c r="AB2236" s="3"/>
      <c r="AC2236" s="3"/>
    </row>
    <row r="2237" spans="13:29" x14ac:dyDescent="0.25">
      <c r="Q2237" s="2"/>
      <c r="R2237" s="2"/>
      <c r="S2237" s="2"/>
      <c r="U2237" s="1"/>
      <c r="Y2237" s="3"/>
      <c r="AB2237" s="3"/>
      <c r="AC2237" s="3"/>
    </row>
    <row r="2238" spans="13:29" x14ac:dyDescent="0.25">
      <c r="N2238" s="2"/>
      <c r="Q2238" s="2"/>
      <c r="R2238" s="2"/>
      <c r="S2238" s="2"/>
      <c r="U2238" s="1"/>
      <c r="Y2238" s="3"/>
      <c r="AB2238" s="3"/>
      <c r="AC2238" s="3"/>
    </row>
    <row r="2239" spans="13:29" x14ac:dyDescent="0.25">
      <c r="N2239" s="2"/>
      <c r="Q2239" s="2"/>
      <c r="R2239" s="2"/>
      <c r="S2239" s="2"/>
      <c r="U2239" s="1"/>
      <c r="Y2239" s="3"/>
      <c r="AB2239" s="3"/>
      <c r="AC2239" s="3"/>
    </row>
    <row r="2240" spans="13:29" x14ac:dyDescent="0.25">
      <c r="M2240" s="2"/>
      <c r="N2240" s="2"/>
      <c r="Q2240" s="2"/>
      <c r="R2240" s="2"/>
      <c r="S2240" s="2"/>
      <c r="U2240" s="1"/>
      <c r="Y2240" s="3"/>
      <c r="AB2240" s="3"/>
      <c r="AC2240" s="3"/>
    </row>
    <row r="2241" spans="13:29" x14ac:dyDescent="0.25">
      <c r="N2241" s="2"/>
      <c r="Q2241" s="2"/>
      <c r="R2241" s="2"/>
      <c r="S2241" s="2"/>
      <c r="U2241" s="1"/>
      <c r="Y2241" s="3"/>
      <c r="AB2241" s="3"/>
      <c r="AC2241" s="3"/>
    </row>
    <row r="2242" spans="13:29" x14ac:dyDescent="0.25">
      <c r="M2242" s="2"/>
      <c r="N2242" s="2"/>
      <c r="Q2242" s="2"/>
      <c r="R2242" s="2"/>
      <c r="S2242" s="2"/>
      <c r="U2242" s="1"/>
      <c r="Y2242" s="3"/>
      <c r="AB2242" s="3"/>
      <c r="AC2242" s="3"/>
    </row>
    <row r="2243" spans="13:29" x14ac:dyDescent="0.25">
      <c r="N2243" s="2"/>
      <c r="Q2243" s="2"/>
      <c r="R2243" s="2"/>
      <c r="S2243" s="2"/>
      <c r="U2243" s="1"/>
      <c r="Y2243" s="3"/>
      <c r="AB2243" s="3"/>
      <c r="AC2243" s="3"/>
    </row>
    <row r="2244" spans="13:29" x14ac:dyDescent="0.25">
      <c r="N2244" s="2"/>
      <c r="Q2244" s="2"/>
      <c r="R2244" s="2"/>
      <c r="S2244" s="2"/>
      <c r="U2244" s="1"/>
      <c r="Y2244" s="3"/>
      <c r="AB2244" s="3"/>
      <c r="AC2244" s="3"/>
    </row>
    <row r="2245" spans="13:29" x14ac:dyDescent="0.25">
      <c r="N2245" s="2"/>
      <c r="Q2245" s="2"/>
      <c r="R2245" s="2"/>
      <c r="S2245" s="2"/>
      <c r="U2245" s="1"/>
      <c r="Y2245" s="3"/>
      <c r="AB2245" s="3"/>
      <c r="AC2245" s="3"/>
    </row>
    <row r="2246" spans="13:29" x14ac:dyDescent="0.25">
      <c r="N2246" s="2"/>
      <c r="Q2246" s="2"/>
      <c r="R2246" s="2"/>
      <c r="S2246" s="2"/>
      <c r="U2246" s="1"/>
      <c r="Y2246" s="3"/>
      <c r="AB2246" s="3"/>
      <c r="AC2246" s="3"/>
    </row>
    <row r="2247" spans="13:29" x14ac:dyDescent="0.25">
      <c r="N2247" s="2"/>
      <c r="Q2247" s="2"/>
      <c r="R2247" s="2"/>
      <c r="S2247" s="2"/>
      <c r="U2247" s="1"/>
      <c r="Y2247" s="3"/>
      <c r="AB2247" s="3"/>
      <c r="AC2247" s="3"/>
    </row>
    <row r="2248" spans="13:29" x14ac:dyDescent="0.25">
      <c r="R2248" s="2"/>
      <c r="S2248" s="2"/>
      <c r="U2248" s="1"/>
      <c r="Y2248" s="3"/>
      <c r="AB2248" s="3"/>
      <c r="AC2248" s="3"/>
    </row>
    <row r="2249" spans="13:29" x14ac:dyDescent="0.25">
      <c r="N2249" s="2"/>
      <c r="Q2249" s="2"/>
      <c r="R2249" s="2"/>
      <c r="S2249" s="2"/>
      <c r="U2249" s="1"/>
      <c r="Y2249" s="3"/>
      <c r="AB2249" s="3"/>
      <c r="AC2249" s="3"/>
    </row>
    <row r="2250" spans="13:29" x14ac:dyDescent="0.25">
      <c r="N2250" s="2"/>
      <c r="Q2250" s="2"/>
      <c r="R2250" s="2"/>
      <c r="S2250" s="2"/>
      <c r="U2250" s="1"/>
      <c r="Y2250" s="3"/>
      <c r="AB2250" s="3"/>
      <c r="AC2250" s="3"/>
    </row>
    <row r="2251" spans="13:29" x14ac:dyDescent="0.25">
      <c r="M2251" s="2"/>
      <c r="N2251" s="2"/>
      <c r="Q2251" s="2"/>
      <c r="R2251" s="2"/>
      <c r="S2251" s="2"/>
      <c r="U2251" s="1"/>
      <c r="Y2251" s="3"/>
      <c r="AB2251" s="3"/>
      <c r="AC2251" s="3"/>
    </row>
    <row r="2252" spans="13:29" x14ac:dyDescent="0.25">
      <c r="M2252" s="2"/>
      <c r="N2252" s="2"/>
      <c r="Q2252" s="2"/>
      <c r="R2252" s="2"/>
      <c r="S2252" s="2"/>
      <c r="U2252" s="1"/>
      <c r="Y2252" s="3"/>
      <c r="AB2252" s="3"/>
      <c r="AC2252" s="3"/>
    </row>
    <row r="2253" spans="13:29" x14ac:dyDescent="0.25">
      <c r="M2253" s="2"/>
      <c r="N2253" s="2"/>
      <c r="Q2253" s="2"/>
      <c r="R2253" s="2"/>
      <c r="S2253" s="2"/>
      <c r="U2253" s="1"/>
      <c r="Y2253" s="3"/>
      <c r="AB2253" s="3"/>
      <c r="AC2253" s="3"/>
    </row>
    <row r="2254" spans="13:29" x14ac:dyDescent="0.25">
      <c r="Q2254" s="2"/>
      <c r="R2254" s="2"/>
      <c r="S2254" s="2"/>
      <c r="U2254" s="1"/>
      <c r="Y2254" s="3"/>
      <c r="AB2254" s="3"/>
      <c r="AC2254" s="3"/>
    </row>
    <row r="2255" spans="13:29" x14ac:dyDescent="0.25">
      <c r="M2255" s="2"/>
      <c r="N2255" s="2"/>
      <c r="Q2255" s="2"/>
      <c r="R2255" s="2"/>
      <c r="S2255" s="2"/>
      <c r="U2255" s="1"/>
      <c r="Y2255" s="3"/>
      <c r="AB2255" s="3"/>
      <c r="AC2255" s="3"/>
    </row>
    <row r="2256" spans="13:29" x14ac:dyDescent="0.25">
      <c r="N2256" s="2"/>
      <c r="Q2256" s="2"/>
      <c r="R2256" s="2"/>
      <c r="S2256" s="2"/>
      <c r="U2256" s="1"/>
      <c r="Y2256" s="3"/>
      <c r="AB2256" s="3"/>
      <c r="AC2256" s="3"/>
    </row>
    <row r="2257" spans="13:29" x14ac:dyDescent="0.25">
      <c r="M2257" s="2"/>
      <c r="N2257" s="2"/>
      <c r="Q2257" s="2"/>
      <c r="R2257" s="2"/>
      <c r="S2257" s="2"/>
      <c r="U2257" s="1"/>
      <c r="Y2257" s="3"/>
      <c r="AB2257" s="3"/>
      <c r="AC2257" s="3"/>
    </row>
    <row r="2258" spans="13:29" x14ac:dyDescent="0.25">
      <c r="M2258" s="2"/>
      <c r="N2258" s="2"/>
      <c r="Q2258" s="2"/>
      <c r="R2258" s="2"/>
      <c r="S2258" s="2"/>
      <c r="U2258" s="1"/>
      <c r="Y2258" s="3"/>
      <c r="AB2258" s="3"/>
      <c r="AC2258" s="3"/>
    </row>
    <row r="2259" spans="13:29" x14ac:dyDescent="0.25">
      <c r="M2259" s="2"/>
      <c r="N2259" s="2"/>
      <c r="Q2259" s="2"/>
      <c r="R2259" s="2"/>
      <c r="S2259" s="2"/>
      <c r="U2259" s="1"/>
      <c r="Y2259" s="3"/>
      <c r="AB2259" s="3"/>
      <c r="AC2259" s="3"/>
    </row>
    <row r="2260" spans="13:29" x14ac:dyDescent="0.25">
      <c r="M2260" s="2"/>
      <c r="N2260" s="2"/>
      <c r="Q2260" s="2"/>
      <c r="R2260" s="2"/>
      <c r="S2260" s="2"/>
      <c r="U2260" s="1"/>
      <c r="Y2260" s="3"/>
      <c r="AB2260" s="3"/>
      <c r="AC2260" s="3"/>
    </row>
    <row r="2261" spans="13:29" x14ac:dyDescent="0.25">
      <c r="N2261" s="2"/>
      <c r="Q2261" s="2"/>
      <c r="R2261" s="2"/>
      <c r="S2261" s="2"/>
      <c r="U2261" s="1"/>
      <c r="Y2261" s="3"/>
      <c r="AB2261" s="3"/>
      <c r="AC2261" s="3"/>
    </row>
    <row r="2262" spans="13:29" x14ac:dyDescent="0.25">
      <c r="N2262" s="2"/>
      <c r="Q2262" s="2"/>
      <c r="R2262" s="2"/>
      <c r="S2262" s="2"/>
      <c r="U2262" s="1"/>
      <c r="Y2262" s="3"/>
      <c r="AB2262" s="3"/>
      <c r="AC2262" s="3"/>
    </row>
    <row r="2263" spans="13:29" x14ac:dyDescent="0.25">
      <c r="M2263" s="2"/>
      <c r="N2263" s="2"/>
      <c r="Q2263" s="2"/>
      <c r="R2263" s="2"/>
      <c r="S2263" s="2"/>
      <c r="U2263" s="1"/>
      <c r="Y2263" s="3"/>
      <c r="AB2263" s="3"/>
      <c r="AC2263" s="3"/>
    </row>
    <row r="2264" spans="13:29" x14ac:dyDescent="0.25">
      <c r="Q2264" s="2"/>
      <c r="R2264" s="2"/>
      <c r="S2264" s="2"/>
      <c r="U2264" s="1"/>
      <c r="Y2264" s="3"/>
      <c r="AB2264" s="3"/>
      <c r="AC2264" s="3"/>
    </row>
    <row r="2265" spans="13:29" x14ac:dyDescent="0.25">
      <c r="N2265" s="2"/>
      <c r="Q2265" s="2"/>
      <c r="R2265" s="2"/>
      <c r="S2265" s="2"/>
      <c r="U2265" s="1"/>
      <c r="Y2265" s="3"/>
      <c r="AB2265" s="3"/>
      <c r="AC2265" s="3"/>
    </row>
    <row r="2266" spans="13:29" x14ac:dyDescent="0.25">
      <c r="M2266" s="2"/>
      <c r="N2266" s="2"/>
      <c r="Q2266" s="2"/>
      <c r="R2266" s="2"/>
      <c r="S2266" s="2"/>
      <c r="U2266" s="1"/>
      <c r="Y2266" s="3"/>
      <c r="AB2266" s="3"/>
      <c r="AC2266" s="3"/>
    </row>
    <row r="2267" spans="13:29" x14ac:dyDescent="0.25">
      <c r="N2267" s="2"/>
      <c r="Q2267" s="2"/>
      <c r="R2267" s="2"/>
      <c r="S2267" s="2"/>
      <c r="U2267" s="1"/>
      <c r="Y2267" s="3"/>
      <c r="AB2267" s="3"/>
      <c r="AC2267" s="3"/>
    </row>
    <row r="2268" spans="13:29" x14ac:dyDescent="0.25">
      <c r="M2268" s="2"/>
      <c r="N2268" s="2"/>
      <c r="Q2268" s="2"/>
      <c r="R2268" s="2"/>
      <c r="S2268" s="2"/>
      <c r="U2268" s="1"/>
      <c r="Y2268" s="3"/>
      <c r="AB2268" s="3"/>
      <c r="AC2268" s="3"/>
    </row>
    <row r="2269" spans="13:29" x14ac:dyDescent="0.25">
      <c r="N2269" s="2"/>
      <c r="Q2269" s="2"/>
      <c r="R2269" s="2"/>
      <c r="S2269" s="2"/>
      <c r="U2269" s="1"/>
      <c r="Y2269" s="3"/>
      <c r="AB2269" s="3"/>
      <c r="AC2269" s="3"/>
    </row>
    <row r="2270" spans="13:29" x14ac:dyDescent="0.25">
      <c r="N2270" s="2"/>
      <c r="Q2270" s="2"/>
      <c r="R2270" s="2"/>
      <c r="S2270" s="2"/>
      <c r="U2270" s="1"/>
      <c r="Y2270" s="3"/>
      <c r="AB2270" s="3"/>
      <c r="AC2270" s="3"/>
    </row>
    <row r="2271" spans="13:29" x14ac:dyDescent="0.25">
      <c r="N2271" s="2"/>
      <c r="Q2271" s="2"/>
      <c r="R2271" s="2"/>
      <c r="S2271" s="2"/>
      <c r="U2271" s="1"/>
      <c r="Y2271" s="3"/>
      <c r="AB2271" s="3"/>
      <c r="AC2271" s="3"/>
    </row>
    <row r="2272" spans="13:29" x14ac:dyDescent="0.25">
      <c r="N2272" s="2"/>
      <c r="Q2272" s="2"/>
      <c r="R2272" s="2"/>
      <c r="S2272" s="2"/>
      <c r="U2272" s="1"/>
      <c r="Y2272" s="3"/>
      <c r="AB2272" s="3"/>
      <c r="AC2272" s="3"/>
    </row>
    <row r="2273" spans="13:29" x14ac:dyDescent="0.25">
      <c r="N2273" s="2"/>
      <c r="Q2273" s="2"/>
      <c r="R2273" s="2"/>
      <c r="S2273" s="2"/>
      <c r="U2273" s="1"/>
      <c r="Y2273" s="3"/>
      <c r="AB2273" s="3"/>
      <c r="AC2273" s="3"/>
    </row>
    <row r="2274" spans="13:29" x14ac:dyDescent="0.25">
      <c r="M2274" s="2"/>
      <c r="N2274" s="2"/>
      <c r="Q2274" s="2"/>
      <c r="R2274" s="2"/>
      <c r="S2274" s="2"/>
      <c r="U2274" s="1"/>
      <c r="Y2274" s="3"/>
      <c r="AB2274" s="3"/>
      <c r="AC2274" s="3"/>
    </row>
    <row r="2275" spans="13:29" x14ac:dyDescent="0.25">
      <c r="M2275" s="2"/>
      <c r="N2275" s="2"/>
      <c r="Q2275" s="2"/>
      <c r="R2275" s="2"/>
      <c r="S2275" s="2"/>
      <c r="U2275" s="1"/>
      <c r="Y2275" s="3"/>
      <c r="AB2275" s="3"/>
      <c r="AC2275" s="3"/>
    </row>
    <row r="2276" spans="13:29" x14ac:dyDescent="0.25">
      <c r="R2276" s="2"/>
      <c r="S2276" s="2"/>
      <c r="U2276" s="1"/>
      <c r="Y2276" s="3"/>
      <c r="AB2276" s="3"/>
      <c r="AC2276" s="3"/>
    </row>
    <row r="2277" spans="13:29" x14ac:dyDescent="0.25">
      <c r="M2277" s="2"/>
      <c r="N2277" s="2"/>
      <c r="Q2277" s="2"/>
      <c r="R2277" s="2"/>
      <c r="S2277" s="2"/>
      <c r="U2277" s="1"/>
      <c r="Y2277" s="3"/>
      <c r="AB2277" s="3"/>
      <c r="AC2277" s="3"/>
    </row>
    <row r="2278" spans="13:29" x14ac:dyDescent="0.25">
      <c r="M2278" s="2"/>
      <c r="N2278" s="2"/>
      <c r="Q2278" s="2"/>
      <c r="R2278" s="2"/>
      <c r="S2278" s="2"/>
      <c r="U2278" s="1"/>
      <c r="Y2278" s="3"/>
      <c r="AB2278" s="3"/>
      <c r="AC2278" s="3"/>
    </row>
    <row r="2279" spans="13:29" x14ac:dyDescent="0.25">
      <c r="N2279" s="2"/>
      <c r="Q2279" s="2"/>
      <c r="R2279" s="2"/>
      <c r="S2279" s="2"/>
      <c r="U2279" s="1"/>
      <c r="Y2279" s="3"/>
      <c r="AB2279" s="3"/>
      <c r="AC2279" s="3"/>
    </row>
    <row r="2280" spans="13:29" x14ac:dyDescent="0.25">
      <c r="N2280" s="2"/>
      <c r="Q2280" s="2"/>
      <c r="R2280" s="2"/>
      <c r="S2280" s="2"/>
      <c r="U2280" s="1"/>
      <c r="Y2280" s="3"/>
      <c r="AB2280" s="3"/>
      <c r="AC2280" s="3"/>
    </row>
    <row r="2281" spans="13:29" x14ac:dyDescent="0.25">
      <c r="N2281" s="2"/>
      <c r="Q2281" s="2"/>
      <c r="R2281" s="2"/>
      <c r="S2281" s="2"/>
      <c r="U2281" s="1"/>
      <c r="Y2281" s="3"/>
      <c r="AB2281" s="3"/>
      <c r="AC2281" s="3"/>
    </row>
    <row r="2282" spans="13:29" x14ac:dyDescent="0.25">
      <c r="M2282" s="2"/>
      <c r="N2282" s="2"/>
      <c r="Q2282" s="2"/>
      <c r="R2282" s="2"/>
      <c r="S2282" s="2"/>
      <c r="U2282" s="1"/>
      <c r="Y2282" s="3"/>
      <c r="AB2282" s="3"/>
      <c r="AC2282" s="3"/>
    </row>
    <row r="2283" spans="13:29" x14ac:dyDescent="0.25">
      <c r="N2283" s="2"/>
      <c r="Q2283" s="2"/>
      <c r="R2283" s="2"/>
      <c r="S2283" s="2"/>
      <c r="U2283" s="1"/>
      <c r="Y2283" s="3"/>
      <c r="AB2283" s="3"/>
      <c r="AC2283" s="3"/>
    </row>
    <row r="2284" spans="13:29" x14ac:dyDescent="0.25">
      <c r="N2284" s="2"/>
      <c r="Q2284" s="2"/>
      <c r="R2284" s="2"/>
      <c r="S2284" s="2"/>
      <c r="U2284" s="1"/>
      <c r="Y2284" s="3"/>
      <c r="AB2284" s="3"/>
      <c r="AC2284" s="3"/>
    </row>
    <row r="2285" spans="13:29" x14ac:dyDescent="0.25">
      <c r="N2285" s="2"/>
      <c r="Q2285" s="2"/>
      <c r="R2285" s="2"/>
      <c r="S2285" s="2"/>
      <c r="U2285" s="1"/>
      <c r="Y2285" s="3"/>
      <c r="AB2285" s="3"/>
      <c r="AC2285" s="3"/>
    </row>
    <row r="2286" spans="13:29" x14ac:dyDescent="0.25">
      <c r="M2286" s="2"/>
      <c r="N2286" s="2"/>
      <c r="Q2286" s="2"/>
      <c r="R2286" s="2"/>
      <c r="S2286" s="2"/>
      <c r="U2286" s="1"/>
      <c r="Y2286" s="3"/>
      <c r="AB2286" s="3"/>
      <c r="AC2286" s="3"/>
    </row>
    <row r="2287" spans="13:29" x14ac:dyDescent="0.25">
      <c r="M2287" s="2"/>
      <c r="N2287" s="2"/>
      <c r="Q2287" s="2"/>
      <c r="R2287" s="2"/>
      <c r="S2287" s="2"/>
      <c r="U2287" s="1"/>
      <c r="Y2287" s="3"/>
      <c r="AB2287" s="3"/>
      <c r="AC2287" s="3"/>
    </row>
    <row r="2288" spans="13:29" x14ac:dyDescent="0.25">
      <c r="M2288" s="2"/>
      <c r="N2288" s="2"/>
      <c r="Q2288" s="2"/>
      <c r="R2288" s="2"/>
      <c r="S2288" s="2"/>
      <c r="U2288" s="1"/>
      <c r="Y2288" s="3"/>
      <c r="AB2288" s="3"/>
      <c r="AC2288" s="3"/>
    </row>
    <row r="2289" spans="13:29" x14ac:dyDescent="0.25">
      <c r="N2289" s="2"/>
      <c r="Q2289" s="2"/>
      <c r="R2289" s="2"/>
      <c r="S2289" s="2"/>
      <c r="U2289" s="1"/>
      <c r="Y2289" s="3"/>
      <c r="AB2289" s="3"/>
      <c r="AC2289" s="3"/>
    </row>
    <row r="2290" spans="13:29" x14ac:dyDescent="0.25">
      <c r="M2290" s="2"/>
      <c r="N2290" s="2"/>
      <c r="Q2290" s="2"/>
      <c r="R2290" s="2"/>
      <c r="S2290" s="2"/>
      <c r="U2290" s="1"/>
      <c r="Y2290" s="3"/>
      <c r="AB2290" s="3"/>
      <c r="AC2290" s="3"/>
    </row>
    <row r="2291" spans="13:29" x14ac:dyDescent="0.25">
      <c r="N2291" s="2"/>
      <c r="Q2291" s="2"/>
      <c r="R2291" s="2"/>
      <c r="S2291" s="2"/>
      <c r="U2291" s="1"/>
      <c r="Y2291" s="3"/>
      <c r="AB2291" s="3"/>
      <c r="AC2291" s="3"/>
    </row>
    <row r="2292" spans="13:29" x14ac:dyDescent="0.25">
      <c r="M2292" s="2"/>
      <c r="N2292" s="2"/>
      <c r="Q2292" s="2"/>
      <c r="R2292" s="2"/>
      <c r="S2292" s="2"/>
      <c r="U2292" s="1"/>
      <c r="Y2292" s="3"/>
      <c r="AB2292" s="3"/>
      <c r="AC2292" s="3"/>
    </row>
    <row r="2293" spans="13:29" x14ac:dyDescent="0.25">
      <c r="M2293" s="2"/>
      <c r="N2293" s="2"/>
      <c r="Q2293" s="2"/>
      <c r="R2293" s="2"/>
      <c r="S2293" s="2"/>
      <c r="U2293" s="1"/>
      <c r="Y2293" s="3"/>
      <c r="AB2293" s="3"/>
      <c r="AC2293" s="3"/>
    </row>
    <row r="2294" spans="13:29" x14ac:dyDescent="0.25">
      <c r="M2294" s="2"/>
      <c r="N2294" s="2"/>
      <c r="Q2294" s="2"/>
      <c r="R2294" s="2"/>
      <c r="S2294" s="2"/>
      <c r="U2294" s="1"/>
      <c r="Y2294" s="3"/>
      <c r="AB2294" s="3"/>
      <c r="AC2294" s="3"/>
    </row>
    <row r="2295" spans="13:29" x14ac:dyDescent="0.25">
      <c r="M2295" s="2"/>
      <c r="N2295" s="2"/>
      <c r="Q2295" s="2"/>
      <c r="R2295" s="2"/>
      <c r="S2295" s="2"/>
      <c r="U2295" s="1"/>
      <c r="Y2295" s="3"/>
      <c r="AB2295" s="3"/>
      <c r="AC2295" s="3"/>
    </row>
    <row r="2296" spans="13:29" x14ac:dyDescent="0.25">
      <c r="N2296" s="2"/>
      <c r="Q2296" s="2"/>
      <c r="R2296" s="2"/>
      <c r="S2296" s="2"/>
      <c r="U2296" s="1"/>
      <c r="Y2296" s="3"/>
      <c r="AB2296" s="3"/>
      <c r="AC2296" s="3"/>
    </row>
    <row r="2297" spans="13:29" x14ac:dyDescent="0.25">
      <c r="N2297" s="2"/>
      <c r="Q2297" s="2"/>
      <c r="R2297" s="2"/>
      <c r="S2297" s="2"/>
      <c r="U2297" s="1"/>
      <c r="Y2297" s="3"/>
      <c r="AB2297" s="3"/>
      <c r="AC2297" s="3"/>
    </row>
    <row r="2298" spans="13:29" x14ac:dyDescent="0.25">
      <c r="M2298" s="2"/>
      <c r="N2298" s="2"/>
      <c r="Q2298" s="2"/>
      <c r="R2298" s="2"/>
      <c r="S2298" s="2"/>
      <c r="U2298" s="1"/>
      <c r="Y2298" s="3"/>
      <c r="AB2298" s="3"/>
      <c r="AC2298" s="3"/>
    </row>
    <row r="2299" spans="13:29" x14ac:dyDescent="0.25">
      <c r="M2299" s="2"/>
      <c r="N2299" s="2"/>
      <c r="Q2299" s="2"/>
      <c r="R2299" s="2"/>
      <c r="S2299" s="2"/>
      <c r="U2299" s="1"/>
      <c r="Y2299" s="3"/>
      <c r="AB2299" s="3"/>
      <c r="AC2299" s="3"/>
    </row>
    <row r="2300" spans="13:29" x14ac:dyDescent="0.25">
      <c r="Q2300" s="2"/>
      <c r="R2300" s="2"/>
      <c r="S2300" s="2"/>
      <c r="U2300" s="1"/>
      <c r="Y2300" s="3"/>
      <c r="AB2300" s="3"/>
      <c r="AC2300" s="3"/>
    </row>
    <row r="2301" spans="13:29" x14ac:dyDescent="0.25">
      <c r="M2301" s="2"/>
      <c r="N2301" s="2"/>
      <c r="Q2301" s="2"/>
      <c r="R2301" s="2"/>
      <c r="S2301" s="2"/>
      <c r="U2301" s="1"/>
      <c r="Y2301" s="3"/>
      <c r="AB2301" s="3"/>
      <c r="AC2301" s="3"/>
    </row>
    <row r="2302" spans="13:29" x14ac:dyDescent="0.25">
      <c r="M2302" s="2"/>
      <c r="N2302" s="2"/>
      <c r="Q2302" s="2"/>
      <c r="R2302" s="2"/>
      <c r="S2302" s="2"/>
      <c r="U2302" s="1"/>
      <c r="Y2302" s="3"/>
      <c r="AB2302" s="3"/>
      <c r="AC2302" s="3"/>
    </row>
    <row r="2303" spans="13:29" x14ac:dyDescent="0.25">
      <c r="N2303" s="2"/>
      <c r="Q2303" s="2"/>
      <c r="R2303" s="2"/>
      <c r="S2303" s="2"/>
      <c r="U2303" s="1"/>
      <c r="Y2303" s="3"/>
      <c r="AB2303" s="3"/>
      <c r="AC2303" s="3"/>
    </row>
    <row r="2304" spans="13:29" x14ac:dyDescent="0.25">
      <c r="N2304" s="2"/>
      <c r="Q2304" s="2"/>
      <c r="R2304" s="2"/>
      <c r="S2304" s="2"/>
      <c r="U2304" s="1"/>
      <c r="Y2304" s="3"/>
      <c r="AB2304" s="3"/>
      <c r="AC2304" s="3"/>
    </row>
    <row r="2305" spans="13:29" x14ac:dyDescent="0.25">
      <c r="Q2305" s="2"/>
      <c r="R2305" s="2"/>
      <c r="S2305" s="2"/>
      <c r="U2305" s="1"/>
      <c r="Y2305" s="3"/>
      <c r="AB2305" s="3"/>
      <c r="AC2305" s="3"/>
    </row>
    <row r="2306" spans="13:29" x14ac:dyDescent="0.25">
      <c r="N2306" s="2"/>
      <c r="Q2306" s="2"/>
      <c r="R2306" s="2"/>
      <c r="S2306" s="2"/>
      <c r="U2306" s="1"/>
      <c r="Y2306" s="3"/>
      <c r="AB2306" s="3"/>
      <c r="AC2306" s="3"/>
    </row>
    <row r="2307" spans="13:29" x14ac:dyDescent="0.25">
      <c r="Q2307" s="2"/>
      <c r="R2307" s="2"/>
      <c r="S2307" s="2"/>
      <c r="U2307" s="1"/>
      <c r="Y2307" s="3"/>
      <c r="AB2307" s="3"/>
      <c r="AC2307" s="3"/>
    </row>
    <row r="2308" spans="13:29" x14ac:dyDescent="0.25">
      <c r="Q2308" s="2"/>
      <c r="R2308" s="2"/>
      <c r="S2308" s="2"/>
      <c r="U2308" s="1"/>
      <c r="Y2308" s="3"/>
      <c r="AB2308" s="3"/>
      <c r="AC2308" s="3"/>
    </row>
    <row r="2309" spans="13:29" x14ac:dyDescent="0.25">
      <c r="N2309" s="2"/>
      <c r="Q2309" s="2"/>
      <c r="R2309" s="2"/>
      <c r="S2309" s="2"/>
      <c r="U2309" s="1"/>
      <c r="Y2309" s="3"/>
      <c r="AB2309" s="3"/>
      <c r="AC2309" s="3"/>
    </row>
    <row r="2310" spans="13:29" x14ac:dyDescent="0.25">
      <c r="M2310" s="2"/>
      <c r="N2310" s="2"/>
      <c r="Q2310" s="2"/>
      <c r="R2310" s="2"/>
      <c r="S2310" s="2"/>
      <c r="U2310" s="1"/>
      <c r="Y2310" s="3"/>
      <c r="AB2310" s="3"/>
      <c r="AC2310" s="3"/>
    </row>
    <row r="2311" spans="13:29" x14ac:dyDescent="0.25">
      <c r="M2311" s="2"/>
      <c r="N2311" s="2"/>
      <c r="Q2311" s="2"/>
      <c r="R2311" s="2"/>
      <c r="S2311" s="2"/>
      <c r="U2311" s="1"/>
      <c r="Y2311" s="3"/>
      <c r="AB2311" s="3"/>
      <c r="AC2311" s="3"/>
    </row>
    <row r="2312" spans="13:29" x14ac:dyDescent="0.25">
      <c r="N2312" s="2"/>
      <c r="Q2312" s="2"/>
      <c r="R2312" s="2"/>
      <c r="S2312" s="2"/>
      <c r="U2312" s="1"/>
      <c r="Y2312" s="3"/>
      <c r="AB2312" s="3"/>
      <c r="AC2312" s="3"/>
    </row>
    <row r="2313" spans="13:29" x14ac:dyDescent="0.25">
      <c r="N2313" s="2"/>
      <c r="Q2313" s="2"/>
      <c r="R2313" s="2"/>
      <c r="S2313" s="2"/>
      <c r="U2313" s="1"/>
      <c r="Y2313" s="3"/>
      <c r="AB2313" s="3"/>
      <c r="AC2313" s="3"/>
    </row>
    <row r="2314" spans="13:29" x14ac:dyDescent="0.25">
      <c r="N2314" s="2"/>
      <c r="Q2314" s="2"/>
      <c r="R2314" s="2"/>
      <c r="S2314" s="2"/>
      <c r="U2314" s="1"/>
      <c r="Y2314" s="3"/>
      <c r="AB2314" s="3"/>
      <c r="AC2314" s="3"/>
    </row>
    <row r="2315" spans="13:29" x14ac:dyDescent="0.25">
      <c r="N2315" s="2"/>
      <c r="Q2315" s="2"/>
      <c r="R2315" s="2"/>
      <c r="S2315" s="2"/>
      <c r="U2315" s="1"/>
      <c r="Y2315" s="3"/>
      <c r="AB2315" s="3"/>
      <c r="AC2315" s="3"/>
    </row>
    <row r="2316" spans="13:29" x14ac:dyDescent="0.25">
      <c r="N2316" s="2"/>
      <c r="Q2316" s="2"/>
      <c r="R2316" s="2"/>
      <c r="S2316" s="2"/>
      <c r="U2316" s="1"/>
      <c r="Y2316" s="3"/>
      <c r="AB2316" s="3"/>
      <c r="AC2316" s="3"/>
    </row>
    <row r="2317" spans="13:29" x14ac:dyDescent="0.25">
      <c r="Q2317" s="2"/>
      <c r="R2317" s="2"/>
      <c r="S2317" s="2"/>
      <c r="U2317" s="1"/>
      <c r="Y2317" s="3"/>
      <c r="AB2317" s="3"/>
      <c r="AC2317" s="3"/>
    </row>
    <row r="2318" spans="13:29" x14ac:dyDescent="0.25">
      <c r="N2318" s="2"/>
      <c r="Q2318" s="2"/>
      <c r="R2318" s="2"/>
      <c r="S2318" s="2"/>
      <c r="U2318" s="1"/>
      <c r="Y2318" s="3"/>
      <c r="AB2318" s="3"/>
      <c r="AC2318" s="3"/>
    </row>
    <row r="2319" spans="13:29" x14ac:dyDescent="0.25">
      <c r="Q2319" s="2"/>
      <c r="R2319" s="2"/>
      <c r="S2319" s="2"/>
      <c r="U2319" s="1"/>
      <c r="Y2319" s="3"/>
      <c r="AB2319" s="3"/>
      <c r="AC2319" s="3"/>
    </row>
    <row r="2320" spans="13:29" x14ac:dyDescent="0.25">
      <c r="M2320" s="2"/>
      <c r="N2320" s="2"/>
      <c r="Q2320" s="2"/>
      <c r="R2320" s="2"/>
      <c r="S2320" s="2"/>
      <c r="U2320" s="1"/>
      <c r="Y2320" s="3"/>
      <c r="AB2320" s="3"/>
      <c r="AC2320" s="3"/>
    </row>
    <row r="2321" spans="13:29" x14ac:dyDescent="0.25">
      <c r="N2321" s="2"/>
      <c r="Q2321" s="2"/>
      <c r="R2321" s="2"/>
      <c r="S2321" s="2"/>
      <c r="U2321" s="1"/>
      <c r="Y2321" s="3"/>
      <c r="AB2321" s="3"/>
      <c r="AC2321" s="3"/>
    </row>
    <row r="2322" spans="13:29" x14ac:dyDescent="0.25">
      <c r="M2322" s="2"/>
      <c r="N2322" s="2"/>
      <c r="Q2322" s="2"/>
      <c r="R2322" s="2"/>
      <c r="S2322" s="2"/>
      <c r="U2322" s="1"/>
      <c r="Y2322" s="3"/>
      <c r="AB2322" s="3"/>
      <c r="AC2322" s="3"/>
    </row>
    <row r="2323" spans="13:29" x14ac:dyDescent="0.25">
      <c r="N2323" s="2"/>
      <c r="Q2323" s="2"/>
      <c r="R2323" s="2"/>
      <c r="S2323" s="2"/>
      <c r="U2323" s="1"/>
      <c r="Y2323" s="3"/>
      <c r="AB2323" s="3"/>
      <c r="AC2323" s="3"/>
    </row>
    <row r="2324" spans="13:29" x14ac:dyDescent="0.25">
      <c r="M2324" s="2"/>
      <c r="N2324" s="2"/>
      <c r="Q2324" s="2"/>
      <c r="R2324" s="2"/>
      <c r="S2324" s="2"/>
      <c r="U2324" s="1"/>
      <c r="Y2324" s="3"/>
      <c r="AB2324" s="3"/>
      <c r="AC2324" s="3"/>
    </row>
    <row r="2325" spans="13:29" x14ac:dyDescent="0.25">
      <c r="N2325" s="2"/>
      <c r="Q2325" s="2"/>
      <c r="R2325" s="2"/>
      <c r="S2325" s="2"/>
      <c r="U2325" s="1"/>
      <c r="Y2325" s="3"/>
      <c r="AB2325" s="3"/>
      <c r="AC2325" s="3"/>
    </row>
    <row r="2326" spans="13:29" x14ac:dyDescent="0.25">
      <c r="N2326" s="2"/>
      <c r="Q2326" s="2"/>
      <c r="R2326" s="2"/>
      <c r="S2326" s="2"/>
      <c r="U2326" s="1"/>
      <c r="Y2326" s="3"/>
      <c r="AB2326" s="3"/>
      <c r="AC2326" s="3"/>
    </row>
    <row r="2327" spans="13:29" x14ac:dyDescent="0.25">
      <c r="N2327" s="2"/>
      <c r="Q2327" s="2"/>
      <c r="R2327" s="2"/>
      <c r="S2327" s="2"/>
      <c r="U2327" s="1"/>
      <c r="Y2327" s="3"/>
      <c r="AB2327" s="3"/>
      <c r="AC2327" s="3"/>
    </row>
    <row r="2328" spans="13:29" x14ac:dyDescent="0.25">
      <c r="M2328" s="2"/>
      <c r="N2328" s="2"/>
      <c r="Q2328" s="2"/>
      <c r="R2328" s="2"/>
      <c r="S2328" s="2"/>
      <c r="U2328" s="1"/>
      <c r="Y2328" s="3"/>
      <c r="AB2328" s="3"/>
      <c r="AC2328" s="3"/>
    </row>
    <row r="2329" spans="13:29" x14ac:dyDescent="0.25">
      <c r="N2329" s="2"/>
      <c r="Q2329" s="2"/>
      <c r="R2329" s="2"/>
      <c r="S2329" s="2"/>
      <c r="U2329" s="1"/>
      <c r="Y2329" s="3"/>
      <c r="AB2329" s="3"/>
      <c r="AC2329" s="3"/>
    </row>
    <row r="2330" spans="13:29" x14ac:dyDescent="0.25">
      <c r="M2330" s="2"/>
      <c r="N2330" s="2"/>
      <c r="Q2330" s="2"/>
      <c r="R2330" s="2"/>
      <c r="S2330" s="2"/>
      <c r="U2330" s="1"/>
      <c r="Y2330" s="3"/>
      <c r="AB2330" s="3"/>
      <c r="AC2330" s="3"/>
    </row>
    <row r="2331" spans="13:29" x14ac:dyDescent="0.25">
      <c r="N2331" s="2"/>
      <c r="Q2331" s="2"/>
      <c r="R2331" s="2"/>
      <c r="S2331" s="2"/>
      <c r="U2331" s="1"/>
      <c r="Y2331" s="3"/>
      <c r="AB2331" s="3"/>
      <c r="AC2331" s="3"/>
    </row>
    <row r="2332" spans="13:29" x14ac:dyDescent="0.25">
      <c r="Q2332" s="2"/>
      <c r="R2332" s="2"/>
      <c r="S2332" s="2"/>
      <c r="U2332" s="1"/>
      <c r="Y2332" s="3"/>
      <c r="AB2332" s="3"/>
      <c r="AC2332" s="3"/>
    </row>
    <row r="2333" spans="13:29" x14ac:dyDescent="0.25">
      <c r="M2333" s="2"/>
      <c r="N2333" s="2"/>
      <c r="Q2333" s="2"/>
      <c r="R2333" s="2"/>
      <c r="S2333" s="2"/>
      <c r="U2333" s="1"/>
      <c r="Y2333" s="3"/>
      <c r="AB2333" s="3"/>
      <c r="AC2333" s="3"/>
    </row>
    <row r="2334" spans="13:29" x14ac:dyDescent="0.25">
      <c r="M2334" s="2"/>
      <c r="N2334" s="2"/>
      <c r="Q2334" s="2"/>
      <c r="R2334" s="2"/>
      <c r="S2334" s="2"/>
      <c r="U2334" s="1"/>
      <c r="Y2334" s="3"/>
      <c r="AB2334" s="3"/>
      <c r="AC2334" s="3"/>
    </row>
    <row r="2335" spans="13:29" x14ac:dyDescent="0.25">
      <c r="N2335" s="2"/>
      <c r="Q2335" s="2"/>
      <c r="R2335" s="2"/>
      <c r="S2335" s="2"/>
      <c r="U2335" s="1"/>
      <c r="Y2335" s="3"/>
      <c r="AB2335" s="3"/>
      <c r="AC2335" s="3"/>
    </row>
    <row r="2336" spans="13:29" x14ac:dyDescent="0.25">
      <c r="N2336" s="2"/>
      <c r="Q2336" s="2"/>
      <c r="R2336" s="2"/>
      <c r="S2336" s="2"/>
      <c r="U2336" s="1"/>
      <c r="Y2336" s="3"/>
      <c r="AB2336" s="3"/>
      <c r="AC2336" s="3"/>
    </row>
    <row r="2337" spans="13:29" x14ac:dyDescent="0.25">
      <c r="Q2337" s="2"/>
      <c r="R2337" s="2"/>
      <c r="S2337" s="2"/>
      <c r="U2337" s="1"/>
      <c r="Y2337" s="3"/>
      <c r="AB2337" s="3"/>
      <c r="AC2337" s="3"/>
    </row>
    <row r="2338" spans="13:29" x14ac:dyDescent="0.25">
      <c r="Q2338" s="2"/>
      <c r="R2338" s="2"/>
      <c r="S2338" s="2"/>
      <c r="U2338" s="1"/>
      <c r="Y2338" s="3"/>
      <c r="AB2338" s="3"/>
      <c r="AC2338" s="3"/>
    </row>
    <row r="2339" spans="13:29" x14ac:dyDescent="0.25">
      <c r="N2339" s="2"/>
      <c r="Q2339" s="2"/>
      <c r="R2339" s="2"/>
      <c r="S2339" s="2"/>
      <c r="U2339" s="1"/>
      <c r="Y2339" s="3"/>
      <c r="AB2339" s="3"/>
      <c r="AC2339" s="3"/>
    </row>
    <row r="2340" spans="13:29" x14ac:dyDescent="0.25">
      <c r="N2340" s="2"/>
      <c r="Q2340" s="2"/>
      <c r="R2340" s="2"/>
      <c r="S2340" s="2"/>
      <c r="U2340" s="1"/>
      <c r="Y2340" s="3"/>
      <c r="AB2340" s="3"/>
      <c r="AC2340" s="3"/>
    </row>
    <row r="2341" spans="13:29" x14ac:dyDescent="0.25">
      <c r="M2341" s="2"/>
      <c r="N2341" s="2"/>
      <c r="Q2341" s="2"/>
      <c r="R2341" s="2"/>
      <c r="S2341" s="2"/>
      <c r="U2341" s="1"/>
      <c r="Y2341" s="3"/>
      <c r="AB2341" s="3"/>
      <c r="AC2341" s="3"/>
    </row>
    <row r="2342" spans="13:29" x14ac:dyDescent="0.25">
      <c r="N2342" s="2"/>
      <c r="Q2342" s="2"/>
      <c r="R2342" s="2"/>
      <c r="S2342" s="2"/>
      <c r="U2342" s="1"/>
      <c r="Y2342" s="3"/>
      <c r="AB2342" s="3"/>
      <c r="AC2342" s="3"/>
    </row>
    <row r="2343" spans="13:29" x14ac:dyDescent="0.25">
      <c r="N2343" s="2"/>
      <c r="Q2343" s="2"/>
      <c r="R2343" s="2"/>
      <c r="S2343" s="2"/>
      <c r="U2343" s="1"/>
      <c r="Y2343" s="3"/>
      <c r="AB2343" s="3"/>
      <c r="AC2343" s="3"/>
    </row>
    <row r="2344" spans="13:29" x14ac:dyDescent="0.25">
      <c r="N2344" s="2"/>
      <c r="Q2344" s="2"/>
      <c r="R2344" s="2"/>
      <c r="S2344" s="2"/>
      <c r="U2344" s="1"/>
      <c r="Y2344" s="3"/>
      <c r="AB2344" s="3"/>
      <c r="AC2344" s="3"/>
    </row>
    <row r="2345" spans="13:29" x14ac:dyDescent="0.25">
      <c r="M2345" s="2"/>
      <c r="N2345" s="2"/>
      <c r="Q2345" s="2"/>
      <c r="R2345" s="2"/>
      <c r="S2345" s="2"/>
      <c r="U2345" s="1"/>
      <c r="Y2345" s="3"/>
      <c r="AB2345" s="3"/>
      <c r="AC2345" s="3"/>
    </row>
    <row r="2346" spans="13:29" x14ac:dyDescent="0.25">
      <c r="N2346" s="2"/>
      <c r="Q2346" s="2"/>
      <c r="R2346" s="2"/>
      <c r="S2346" s="2"/>
      <c r="U2346" s="1"/>
      <c r="Y2346" s="3"/>
      <c r="AB2346" s="3"/>
      <c r="AC2346" s="3"/>
    </row>
    <row r="2347" spans="13:29" x14ac:dyDescent="0.25">
      <c r="Q2347" s="2"/>
      <c r="R2347" s="2"/>
      <c r="S2347" s="2"/>
      <c r="U2347" s="1"/>
      <c r="Y2347" s="3"/>
      <c r="AB2347" s="3"/>
      <c r="AC2347" s="3"/>
    </row>
    <row r="2348" spans="13:29" x14ac:dyDescent="0.25">
      <c r="M2348" s="2"/>
      <c r="N2348" s="2"/>
      <c r="Q2348" s="2"/>
      <c r="R2348" s="2"/>
      <c r="S2348" s="2"/>
      <c r="U2348" s="1"/>
      <c r="Y2348" s="3"/>
      <c r="AB2348" s="3"/>
      <c r="AC2348" s="3"/>
    </row>
    <row r="2349" spans="13:29" x14ac:dyDescent="0.25">
      <c r="R2349" s="2"/>
      <c r="S2349" s="2"/>
      <c r="U2349" s="1"/>
      <c r="Y2349" s="3"/>
      <c r="AB2349" s="3"/>
      <c r="AC2349" s="3"/>
    </row>
    <row r="2350" spans="13:29" x14ac:dyDescent="0.25">
      <c r="N2350" s="2"/>
      <c r="Q2350" s="2"/>
      <c r="R2350" s="2"/>
      <c r="S2350" s="2"/>
      <c r="U2350" s="1"/>
      <c r="Y2350" s="3"/>
      <c r="AB2350" s="3"/>
      <c r="AC2350" s="3"/>
    </row>
    <row r="2351" spans="13:29" x14ac:dyDescent="0.25">
      <c r="N2351" s="2"/>
      <c r="Q2351" s="2"/>
      <c r="R2351" s="2"/>
      <c r="S2351" s="2"/>
      <c r="U2351" s="1"/>
      <c r="Y2351" s="3"/>
      <c r="AB2351" s="3"/>
      <c r="AC2351" s="3"/>
    </row>
    <row r="2352" spans="13:29" x14ac:dyDescent="0.25">
      <c r="M2352" s="2"/>
      <c r="N2352" s="2"/>
      <c r="Q2352" s="2"/>
      <c r="R2352" s="2"/>
      <c r="S2352" s="2"/>
      <c r="U2352" s="1"/>
      <c r="Y2352" s="3"/>
      <c r="AB2352" s="3"/>
      <c r="AC2352" s="3"/>
    </row>
    <row r="2353" spans="13:29" x14ac:dyDescent="0.25">
      <c r="M2353" s="2"/>
      <c r="N2353" s="2"/>
      <c r="Q2353" s="2"/>
      <c r="R2353" s="2"/>
      <c r="S2353" s="2"/>
      <c r="U2353" s="1"/>
      <c r="Y2353" s="3"/>
      <c r="AB2353" s="3"/>
      <c r="AC2353" s="3"/>
    </row>
    <row r="2354" spans="13:29" x14ac:dyDescent="0.25">
      <c r="M2354" s="2"/>
      <c r="N2354" s="2"/>
      <c r="Q2354" s="2"/>
      <c r="R2354" s="2"/>
      <c r="S2354" s="2"/>
      <c r="U2354" s="1"/>
      <c r="Y2354" s="3"/>
      <c r="AB2354" s="3"/>
      <c r="AC2354" s="3"/>
    </row>
    <row r="2355" spans="13:29" x14ac:dyDescent="0.25">
      <c r="M2355" s="2"/>
      <c r="N2355" s="2"/>
      <c r="Q2355" s="2"/>
      <c r="R2355" s="2"/>
      <c r="S2355" s="2"/>
      <c r="U2355" s="1"/>
      <c r="Y2355" s="3"/>
      <c r="AB2355" s="3"/>
      <c r="AC2355" s="3"/>
    </row>
    <row r="2356" spans="13:29" x14ac:dyDescent="0.25">
      <c r="N2356" s="2"/>
      <c r="Q2356" s="2"/>
      <c r="R2356" s="2"/>
      <c r="S2356" s="2"/>
      <c r="U2356" s="1"/>
      <c r="Y2356" s="3"/>
      <c r="AB2356" s="3"/>
      <c r="AC2356" s="3"/>
    </row>
    <row r="2357" spans="13:29" x14ac:dyDescent="0.25">
      <c r="N2357" s="2"/>
      <c r="Q2357" s="2"/>
      <c r="R2357" s="2"/>
      <c r="S2357" s="2"/>
      <c r="U2357" s="1"/>
      <c r="Y2357" s="3"/>
      <c r="AB2357" s="3"/>
      <c r="AC2357" s="3"/>
    </row>
    <row r="2358" spans="13:29" x14ac:dyDescent="0.25">
      <c r="N2358" s="2"/>
      <c r="Q2358" s="2"/>
      <c r="R2358" s="2"/>
      <c r="S2358" s="2"/>
      <c r="U2358" s="1"/>
      <c r="Y2358" s="3"/>
      <c r="AB2358" s="3"/>
      <c r="AC2358" s="3"/>
    </row>
    <row r="2359" spans="13:29" x14ac:dyDescent="0.25">
      <c r="M2359" s="2"/>
      <c r="N2359" s="2"/>
      <c r="Q2359" s="2"/>
      <c r="R2359" s="2"/>
      <c r="S2359" s="2"/>
      <c r="U2359" s="1"/>
      <c r="Y2359" s="3"/>
      <c r="AB2359" s="3"/>
      <c r="AC2359" s="3"/>
    </row>
    <row r="2360" spans="13:29" x14ac:dyDescent="0.25">
      <c r="N2360" s="2"/>
      <c r="Q2360" s="2"/>
      <c r="R2360" s="2"/>
      <c r="S2360" s="2"/>
      <c r="U2360" s="1"/>
      <c r="Y2360" s="3"/>
      <c r="AB2360" s="3"/>
      <c r="AC2360" s="3"/>
    </row>
    <row r="2361" spans="13:29" x14ac:dyDescent="0.25">
      <c r="M2361" s="2"/>
      <c r="N2361" s="2"/>
      <c r="Q2361" s="2"/>
      <c r="R2361" s="2"/>
      <c r="S2361" s="2"/>
      <c r="U2361" s="1"/>
      <c r="Y2361" s="3"/>
      <c r="AB2361" s="3"/>
      <c r="AC2361" s="3"/>
    </row>
    <row r="2362" spans="13:29" x14ac:dyDescent="0.25">
      <c r="M2362" s="2"/>
      <c r="N2362" s="2"/>
      <c r="Q2362" s="2"/>
      <c r="R2362" s="2"/>
      <c r="S2362" s="2"/>
      <c r="U2362" s="1"/>
      <c r="Y2362" s="3"/>
      <c r="AB2362" s="3"/>
      <c r="AC2362" s="3"/>
    </row>
    <row r="2363" spans="13:29" x14ac:dyDescent="0.25">
      <c r="N2363" s="2"/>
      <c r="Q2363" s="2"/>
      <c r="R2363" s="2"/>
      <c r="S2363" s="2"/>
      <c r="U2363" s="1"/>
      <c r="Y2363" s="3"/>
      <c r="AB2363" s="3"/>
      <c r="AC2363" s="3"/>
    </row>
    <row r="2364" spans="13:29" x14ac:dyDescent="0.25">
      <c r="M2364" s="2"/>
      <c r="N2364" s="2"/>
      <c r="Q2364" s="2"/>
      <c r="R2364" s="2"/>
      <c r="S2364" s="2"/>
      <c r="U2364" s="1"/>
      <c r="Y2364" s="3"/>
      <c r="AB2364" s="3"/>
      <c r="AC2364" s="3"/>
    </row>
    <row r="2365" spans="13:29" x14ac:dyDescent="0.25">
      <c r="N2365" s="2"/>
      <c r="Q2365" s="2"/>
      <c r="R2365" s="2"/>
      <c r="S2365" s="2"/>
      <c r="U2365" s="1"/>
      <c r="Y2365" s="3"/>
      <c r="AB2365" s="3"/>
      <c r="AC2365" s="3"/>
    </row>
    <row r="2366" spans="13:29" x14ac:dyDescent="0.25">
      <c r="M2366" s="2"/>
      <c r="N2366" s="2"/>
      <c r="Q2366" s="2"/>
      <c r="R2366" s="2"/>
      <c r="S2366" s="2"/>
      <c r="U2366" s="1"/>
      <c r="Y2366" s="3"/>
      <c r="AB2366" s="3"/>
      <c r="AC2366" s="3"/>
    </row>
    <row r="2367" spans="13:29" x14ac:dyDescent="0.25">
      <c r="N2367" s="2"/>
      <c r="Q2367" s="2"/>
      <c r="R2367" s="2"/>
      <c r="S2367" s="2"/>
      <c r="U2367" s="1"/>
      <c r="Y2367" s="3"/>
      <c r="AB2367" s="3"/>
      <c r="AC2367" s="3"/>
    </row>
    <row r="2368" spans="13:29" x14ac:dyDescent="0.25">
      <c r="N2368" s="2"/>
      <c r="Q2368" s="2"/>
      <c r="R2368" s="2"/>
      <c r="S2368" s="2"/>
      <c r="U2368" s="1"/>
      <c r="Y2368" s="3"/>
      <c r="AB2368" s="3"/>
      <c r="AC2368" s="3"/>
    </row>
    <row r="2369" spans="13:29" x14ac:dyDescent="0.25">
      <c r="M2369" s="2"/>
      <c r="N2369" s="2"/>
      <c r="Q2369" s="2"/>
      <c r="R2369" s="2"/>
      <c r="S2369" s="2"/>
      <c r="U2369" s="1"/>
      <c r="Y2369" s="3"/>
      <c r="AB2369" s="3"/>
      <c r="AC2369" s="3"/>
    </row>
    <row r="2370" spans="13:29" x14ac:dyDescent="0.25">
      <c r="M2370" s="2"/>
      <c r="N2370" s="2"/>
      <c r="Q2370" s="2"/>
      <c r="R2370" s="2"/>
      <c r="S2370" s="2"/>
      <c r="U2370" s="1"/>
      <c r="Y2370" s="3"/>
      <c r="AB2370" s="3"/>
      <c r="AC2370" s="3"/>
    </row>
    <row r="2371" spans="13:29" x14ac:dyDescent="0.25">
      <c r="N2371" s="2"/>
      <c r="Q2371" s="2"/>
      <c r="R2371" s="2"/>
      <c r="S2371" s="2"/>
      <c r="U2371" s="1"/>
      <c r="Y2371" s="3"/>
      <c r="AB2371" s="3"/>
      <c r="AC2371" s="3"/>
    </row>
    <row r="2372" spans="13:29" x14ac:dyDescent="0.25">
      <c r="N2372" s="2"/>
      <c r="Q2372" s="2"/>
      <c r="R2372" s="2"/>
      <c r="S2372" s="2"/>
      <c r="U2372" s="1"/>
      <c r="Y2372" s="3"/>
      <c r="AB2372" s="3"/>
      <c r="AC2372" s="3"/>
    </row>
    <row r="2373" spans="13:29" x14ac:dyDescent="0.25">
      <c r="N2373" s="2"/>
      <c r="Q2373" s="2"/>
      <c r="R2373" s="2"/>
      <c r="S2373" s="2"/>
      <c r="U2373" s="1"/>
      <c r="Y2373" s="3"/>
      <c r="AB2373" s="3"/>
      <c r="AC2373" s="3"/>
    </row>
    <row r="2374" spans="13:29" x14ac:dyDescent="0.25">
      <c r="N2374" s="2"/>
      <c r="Q2374" s="2"/>
      <c r="R2374" s="2"/>
      <c r="S2374" s="2"/>
      <c r="U2374" s="1"/>
      <c r="Y2374" s="3"/>
      <c r="AB2374" s="3"/>
      <c r="AC2374" s="3"/>
    </row>
    <row r="2375" spans="13:29" x14ac:dyDescent="0.25">
      <c r="N2375" s="2"/>
      <c r="Q2375" s="2"/>
      <c r="R2375" s="2"/>
      <c r="S2375" s="2"/>
      <c r="U2375" s="1"/>
      <c r="Y2375" s="3"/>
      <c r="AB2375" s="3"/>
      <c r="AC2375" s="3"/>
    </row>
    <row r="2376" spans="13:29" x14ac:dyDescent="0.25">
      <c r="M2376" s="2"/>
      <c r="N2376" s="2"/>
      <c r="Q2376" s="2"/>
      <c r="R2376" s="2"/>
      <c r="S2376" s="2"/>
      <c r="U2376" s="1"/>
      <c r="Y2376" s="3"/>
      <c r="AB2376" s="3"/>
      <c r="AC2376" s="3"/>
    </row>
    <row r="2377" spans="13:29" x14ac:dyDescent="0.25">
      <c r="M2377" s="2"/>
      <c r="Q2377" s="2"/>
      <c r="R2377" s="2"/>
      <c r="S2377" s="2"/>
      <c r="U2377" s="1"/>
      <c r="Y2377" s="3"/>
      <c r="AB2377" s="3"/>
      <c r="AC2377" s="3"/>
    </row>
    <row r="2378" spans="13:29" x14ac:dyDescent="0.25">
      <c r="N2378" s="2"/>
      <c r="Q2378" s="2"/>
      <c r="R2378" s="2"/>
      <c r="S2378" s="2"/>
      <c r="U2378" s="1"/>
      <c r="Y2378" s="3"/>
      <c r="AB2378" s="3"/>
      <c r="AC2378" s="3"/>
    </row>
    <row r="2379" spans="13:29" x14ac:dyDescent="0.25">
      <c r="N2379" s="2"/>
      <c r="Q2379" s="2"/>
      <c r="R2379" s="2"/>
      <c r="S2379" s="2"/>
      <c r="U2379" s="1"/>
      <c r="Y2379" s="3"/>
      <c r="AB2379" s="3"/>
      <c r="AC2379" s="3"/>
    </row>
    <row r="2380" spans="13:29" x14ac:dyDescent="0.25">
      <c r="N2380" s="2"/>
      <c r="Q2380" s="2"/>
      <c r="R2380" s="2"/>
      <c r="S2380" s="2"/>
      <c r="U2380" s="1"/>
      <c r="Y2380" s="3"/>
      <c r="AB2380" s="3"/>
      <c r="AC2380" s="3"/>
    </row>
    <row r="2381" spans="13:29" x14ac:dyDescent="0.25">
      <c r="M2381" s="2"/>
      <c r="N2381" s="2"/>
      <c r="Q2381" s="2"/>
      <c r="R2381" s="2"/>
      <c r="S2381" s="2"/>
      <c r="U2381" s="1"/>
      <c r="Y2381" s="3"/>
      <c r="AB2381" s="3"/>
      <c r="AC2381" s="3"/>
    </row>
    <row r="2382" spans="13:29" x14ac:dyDescent="0.25">
      <c r="N2382" s="2"/>
      <c r="Q2382" s="2"/>
      <c r="R2382" s="2"/>
      <c r="S2382" s="2"/>
      <c r="U2382" s="1"/>
      <c r="Y2382" s="3"/>
      <c r="AB2382" s="3"/>
      <c r="AC2382" s="3"/>
    </row>
    <row r="2383" spans="13:29" x14ac:dyDescent="0.25">
      <c r="N2383" s="2"/>
      <c r="Q2383" s="2"/>
      <c r="R2383" s="2"/>
      <c r="S2383" s="2"/>
      <c r="U2383" s="1"/>
      <c r="Y2383" s="3"/>
      <c r="AB2383" s="3"/>
      <c r="AC2383" s="3"/>
    </row>
    <row r="2384" spans="13:29" x14ac:dyDescent="0.25">
      <c r="N2384" s="2"/>
      <c r="Q2384" s="2"/>
      <c r="R2384" s="2"/>
      <c r="S2384" s="2"/>
      <c r="U2384" s="1"/>
      <c r="Y2384" s="3"/>
      <c r="AB2384" s="3"/>
      <c r="AC2384" s="3"/>
    </row>
    <row r="2385" spans="13:29" x14ac:dyDescent="0.25">
      <c r="M2385" s="2"/>
      <c r="N2385" s="2"/>
      <c r="Q2385" s="2"/>
      <c r="R2385" s="2"/>
      <c r="S2385" s="2"/>
      <c r="U2385" s="1"/>
      <c r="Y2385" s="3"/>
      <c r="AB2385" s="3"/>
      <c r="AC2385" s="3"/>
    </row>
    <row r="2386" spans="13:29" x14ac:dyDescent="0.25">
      <c r="Q2386" s="2"/>
      <c r="R2386" s="2"/>
      <c r="S2386" s="2"/>
      <c r="U2386" s="1"/>
      <c r="Y2386" s="3"/>
      <c r="AB2386" s="3"/>
      <c r="AC2386" s="3"/>
    </row>
    <row r="2387" spans="13:29" x14ac:dyDescent="0.25">
      <c r="N2387" s="2"/>
      <c r="Q2387" s="2"/>
      <c r="R2387" s="2"/>
      <c r="S2387" s="2"/>
      <c r="U2387" s="1"/>
      <c r="Y2387" s="3"/>
      <c r="AB2387" s="3"/>
      <c r="AC2387" s="3"/>
    </row>
    <row r="2388" spans="13:29" x14ac:dyDescent="0.25">
      <c r="N2388" s="2"/>
      <c r="Q2388" s="2"/>
      <c r="R2388" s="2"/>
      <c r="S2388" s="2"/>
      <c r="U2388" s="1"/>
      <c r="Y2388" s="3"/>
      <c r="AB2388" s="3"/>
      <c r="AC2388" s="3"/>
    </row>
    <row r="2389" spans="13:29" x14ac:dyDescent="0.25">
      <c r="N2389" s="2"/>
      <c r="Q2389" s="2"/>
      <c r="R2389" s="2"/>
      <c r="S2389" s="2"/>
      <c r="U2389" s="1"/>
      <c r="Y2389" s="3"/>
      <c r="AB2389" s="3"/>
      <c r="AC2389" s="3"/>
    </row>
    <row r="2390" spans="13:29" x14ac:dyDescent="0.25">
      <c r="N2390" s="2"/>
      <c r="Q2390" s="2"/>
      <c r="R2390" s="2"/>
      <c r="S2390" s="2"/>
      <c r="U2390" s="1"/>
      <c r="Y2390" s="3"/>
      <c r="AB2390" s="3"/>
      <c r="AC2390" s="3"/>
    </row>
    <row r="2391" spans="13:29" x14ac:dyDescent="0.25">
      <c r="M2391" s="2"/>
      <c r="N2391" s="2"/>
      <c r="Q2391" s="2"/>
      <c r="R2391" s="2"/>
      <c r="S2391" s="2"/>
      <c r="U2391" s="1"/>
      <c r="Y2391" s="3"/>
      <c r="AB2391" s="3"/>
      <c r="AC2391" s="3"/>
    </row>
    <row r="2392" spans="13:29" x14ac:dyDescent="0.25">
      <c r="N2392" s="2"/>
      <c r="Q2392" s="2"/>
      <c r="R2392" s="2"/>
      <c r="S2392" s="2"/>
      <c r="U2392" s="1"/>
      <c r="Y2392" s="3"/>
      <c r="AB2392" s="3"/>
      <c r="AC2392" s="3"/>
    </row>
    <row r="2393" spans="13:29" x14ac:dyDescent="0.25">
      <c r="N2393" s="2"/>
      <c r="Q2393" s="2"/>
      <c r="R2393" s="2"/>
      <c r="S2393" s="2"/>
      <c r="U2393" s="1"/>
      <c r="Y2393" s="3"/>
      <c r="AB2393" s="3"/>
      <c r="AC2393" s="3"/>
    </row>
    <row r="2394" spans="13:29" x14ac:dyDescent="0.25">
      <c r="N2394" s="2"/>
      <c r="Q2394" s="2"/>
      <c r="R2394" s="2"/>
      <c r="S2394" s="2"/>
      <c r="U2394" s="1"/>
      <c r="Y2394" s="3"/>
      <c r="AB2394" s="3"/>
      <c r="AC2394" s="3"/>
    </row>
    <row r="2395" spans="13:29" x14ac:dyDescent="0.25">
      <c r="N2395" s="2"/>
      <c r="Q2395" s="2"/>
      <c r="R2395" s="2"/>
      <c r="S2395" s="2"/>
      <c r="U2395" s="1"/>
      <c r="Y2395" s="3"/>
      <c r="AB2395" s="3"/>
      <c r="AC2395" s="3"/>
    </row>
    <row r="2396" spans="13:29" x14ac:dyDescent="0.25">
      <c r="M2396" s="2"/>
      <c r="N2396" s="2"/>
      <c r="Q2396" s="2"/>
      <c r="R2396" s="2"/>
      <c r="S2396" s="2"/>
      <c r="U2396" s="1"/>
      <c r="Y2396" s="3"/>
      <c r="AB2396" s="3"/>
      <c r="AC2396" s="3"/>
    </row>
    <row r="2397" spans="13:29" x14ac:dyDescent="0.25">
      <c r="N2397" s="2"/>
      <c r="Q2397" s="2"/>
      <c r="R2397" s="2"/>
      <c r="S2397" s="2"/>
      <c r="U2397" s="1"/>
      <c r="Y2397" s="3"/>
      <c r="AB2397" s="3"/>
      <c r="AC2397" s="3"/>
    </row>
    <row r="2398" spans="13:29" x14ac:dyDescent="0.25">
      <c r="N2398" s="2"/>
      <c r="Q2398" s="2"/>
      <c r="R2398" s="2"/>
      <c r="S2398" s="2"/>
      <c r="U2398" s="1"/>
      <c r="Y2398" s="3"/>
      <c r="AB2398" s="3"/>
      <c r="AC2398" s="3"/>
    </row>
    <row r="2399" spans="13:29" x14ac:dyDescent="0.25">
      <c r="N2399" s="2"/>
      <c r="Q2399" s="2"/>
      <c r="R2399" s="2"/>
      <c r="S2399" s="2"/>
      <c r="U2399" s="1"/>
      <c r="Y2399" s="3"/>
      <c r="AB2399" s="3"/>
      <c r="AC2399" s="3"/>
    </row>
    <row r="2400" spans="13:29" x14ac:dyDescent="0.25">
      <c r="Q2400" s="2"/>
      <c r="R2400" s="2"/>
      <c r="S2400" s="2"/>
      <c r="U2400" s="1"/>
      <c r="Y2400" s="3"/>
      <c r="AB2400" s="3"/>
      <c r="AC2400" s="3"/>
    </row>
    <row r="2401" spans="13:29" x14ac:dyDescent="0.25">
      <c r="M2401" s="2"/>
      <c r="N2401" s="2"/>
      <c r="Q2401" s="2"/>
      <c r="R2401" s="2"/>
      <c r="S2401" s="2"/>
      <c r="U2401" s="1"/>
      <c r="Y2401" s="3"/>
      <c r="AB2401" s="3"/>
      <c r="AC2401" s="3"/>
    </row>
    <row r="2402" spans="13:29" x14ac:dyDescent="0.25">
      <c r="Q2402" s="2"/>
      <c r="R2402" s="2"/>
      <c r="S2402" s="2"/>
      <c r="U2402" s="1"/>
      <c r="Y2402" s="3"/>
      <c r="AB2402" s="3"/>
      <c r="AC2402" s="3"/>
    </row>
    <row r="2403" spans="13:29" x14ac:dyDescent="0.25">
      <c r="M2403" s="2"/>
      <c r="N2403" s="2"/>
      <c r="Q2403" s="2"/>
      <c r="R2403" s="2"/>
      <c r="S2403" s="2"/>
      <c r="U2403" s="1"/>
      <c r="Y2403" s="3"/>
      <c r="AB2403" s="3"/>
      <c r="AC2403" s="3"/>
    </row>
    <row r="2404" spans="13:29" x14ac:dyDescent="0.25">
      <c r="M2404" s="2"/>
      <c r="N2404" s="2"/>
      <c r="Q2404" s="2"/>
      <c r="R2404" s="2"/>
      <c r="S2404" s="2"/>
      <c r="U2404" s="1"/>
      <c r="Y2404" s="3"/>
      <c r="AB2404" s="3"/>
      <c r="AC2404" s="3"/>
    </row>
    <row r="2405" spans="13:29" x14ac:dyDescent="0.25">
      <c r="N2405" s="2"/>
      <c r="Q2405" s="2"/>
      <c r="R2405" s="2"/>
      <c r="S2405" s="2"/>
      <c r="U2405" s="1"/>
      <c r="Y2405" s="3"/>
      <c r="AB2405" s="3"/>
      <c r="AC2405" s="3"/>
    </row>
    <row r="2406" spans="13:29" x14ac:dyDescent="0.25">
      <c r="M2406" s="2"/>
      <c r="N2406" s="2"/>
      <c r="Q2406" s="2"/>
      <c r="R2406" s="2"/>
      <c r="S2406" s="2"/>
      <c r="U2406" s="1"/>
      <c r="Y2406" s="3"/>
      <c r="AB2406" s="3"/>
      <c r="AC2406" s="3"/>
    </row>
    <row r="2407" spans="13:29" x14ac:dyDescent="0.25">
      <c r="N2407" s="2"/>
      <c r="Q2407" s="2"/>
      <c r="R2407" s="2"/>
      <c r="S2407" s="2"/>
      <c r="U2407" s="1"/>
      <c r="Y2407" s="3"/>
      <c r="AB2407" s="3"/>
      <c r="AC2407" s="3"/>
    </row>
    <row r="2408" spans="13:29" x14ac:dyDescent="0.25">
      <c r="M2408" s="2"/>
      <c r="N2408" s="2"/>
      <c r="Q2408" s="2"/>
      <c r="R2408" s="2"/>
      <c r="S2408" s="2"/>
      <c r="U2408" s="1"/>
      <c r="Y2408" s="3"/>
      <c r="AB2408" s="3"/>
      <c r="AC2408" s="3"/>
    </row>
    <row r="2409" spans="13:29" x14ac:dyDescent="0.25">
      <c r="N2409" s="2"/>
      <c r="Q2409" s="2"/>
      <c r="R2409" s="2"/>
      <c r="S2409" s="2"/>
      <c r="U2409" s="1"/>
      <c r="Y2409" s="3"/>
      <c r="AB2409" s="3"/>
      <c r="AC2409" s="3"/>
    </row>
    <row r="2410" spans="13:29" x14ac:dyDescent="0.25">
      <c r="R2410" s="2"/>
      <c r="S2410" s="2"/>
      <c r="U2410" s="1"/>
      <c r="Y2410" s="3"/>
      <c r="AB2410" s="3"/>
      <c r="AC2410" s="3"/>
    </row>
    <row r="2411" spans="13:29" x14ac:dyDescent="0.25">
      <c r="N2411" s="2"/>
      <c r="Q2411" s="2"/>
      <c r="R2411" s="2"/>
      <c r="S2411" s="2"/>
      <c r="U2411" s="1"/>
      <c r="Y2411" s="3"/>
      <c r="AB2411" s="3"/>
      <c r="AC2411" s="3"/>
    </row>
    <row r="2412" spans="13:29" x14ac:dyDescent="0.25">
      <c r="M2412" s="2"/>
      <c r="N2412" s="2"/>
      <c r="Q2412" s="2"/>
      <c r="R2412" s="2"/>
      <c r="S2412" s="2"/>
      <c r="U2412" s="1"/>
      <c r="Y2412" s="3"/>
      <c r="AB2412" s="3"/>
      <c r="AC2412" s="3"/>
    </row>
    <row r="2413" spans="13:29" x14ac:dyDescent="0.25">
      <c r="N2413" s="2"/>
      <c r="Q2413" s="2"/>
      <c r="R2413" s="2"/>
      <c r="S2413" s="2"/>
      <c r="U2413" s="1"/>
      <c r="Y2413" s="3"/>
      <c r="AB2413" s="3"/>
      <c r="AC2413" s="3"/>
    </row>
    <row r="2414" spans="13:29" x14ac:dyDescent="0.25">
      <c r="Q2414" s="2"/>
      <c r="R2414" s="2"/>
      <c r="S2414" s="2"/>
      <c r="U2414" s="1"/>
      <c r="Y2414" s="3"/>
      <c r="AB2414" s="3"/>
      <c r="AC2414" s="3"/>
    </row>
    <row r="2415" spans="13:29" x14ac:dyDescent="0.25">
      <c r="M2415" s="2"/>
      <c r="N2415" s="2"/>
      <c r="Q2415" s="2"/>
      <c r="R2415" s="2"/>
      <c r="S2415" s="2"/>
      <c r="U2415" s="1"/>
      <c r="Y2415" s="3"/>
      <c r="AB2415" s="3"/>
      <c r="AC2415" s="3"/>
    </row>
    <row r="2416" spans="13:29" x14ac:dyDescent="0.25">
      <c r="N2416" s="2"/>
      <c r="Q2416" s="2"/>
      <c r="R2416" s="2"/>
      <c r="S2416" s="2"/>
      <c r="U2416" s="1"/>
      <c r="Y2416" s="3"/>
      <c r="AB2416" s="3"/>
      <c r="AC2416" s="3"/>
    </row>
    <row r="2417" spans="13:29" x14ac:dyDescent="0.25">
      <c r="N2417" s="2"/>
      <c r="Q2417" s="2"/>
      <c r="R2417" s="2"/>
      <c r="S2417" s="2"/>
      <c r="U2417" s="1"/>
      <c r="Y2417" s="3"/>
      <c r="AB2417" s="3"/>
      <c r="AC2417" s="3"/>
    </row>
    <row r="2418" spans="13:29" x14ac:dyDescent="0.25">
      <c r="M2418" s="2"/>
      <c r="N2418" s="2"/>
      <c r="Q2418" s="2"/>
      <c r="R2418" s="2"/>
      <c r="S2418" s="2"/>
      <c r="U2418" s="1"/>
      <c r="Y2418" s="3"/>
      <c r="AB2418" s="3"/>
      <c r="AC2418" s="3"/>
    </row>
    <row r="2419" spans="13:29" x14ac:dyDescent="0.25">
      <c r="N2419" s="2"/>
      <c r="Q2419" s="2"/>
      <c r="R2419" s="2"/>
      <c r="S2419" s="2"/>
      <c r="U2419" s="1"/>
      <c r="Y2419" s="3"/>
      <c r="AB2419" s="3"/>
      <c r="AC2419" s="3"/>
    </row>
    <row r="2420" spans="13:29" x14ac:dyDescent="0.25">
      <c r="N2420" s="2"/>
      <c r="Q2420" s="2"/>
      <c r="R2420" s="2"/>
      <c r="S2420" s="2"/>
      <c r="U2420" s="1"/>
      <c r="Y2420" s="3"/>
      <c r="AB2420" s="3"/>
      <c r="AC2420" s="3"/>
    </row>
    <row r="2421" spans="13:29" x14ac:dyDescent="0.25">
      <c r="N2421" s="2"/>
      <c r="Q2421" s="2"/>
      <c r="R2421" s="2"/>
      <c r="S2421" s="2"/>
      <c r="U2421" s="1"/>
      <c r="Y2421" s="3"/>
      <c r="AB2421" s="3"/>
      <c r="AC2421" s="3"/>
    </row>
    <row r="2422" spans="13:29" x14ac:dyDescent="0.25">
      <c r="N2422" s="2"/>
      <c r="Q2422" s="2"/>
      <c r="R2422" s="2"/>
      <c r="S2422" s="2"/>
      <c r="U2422" s="1"/>
      <c r="Y2422" s="3"/>
      <c r="AB2422" s="3"/>
      <c r="AC2422" s="3"/>
    </row>
    <row r="2423" spans="13:29" x14ac:dyDescent="0.25">
      <c r="N2423" s="2"/>
      <c r="Q2423" s="2"/>
      <c r="R2423" s="2"/>
      <c r="S2423" s="2"/>
      <c r="U2423" s="1"/>
      <c r="Y2423" s="3"/>
      <c r="AB2423" s="3"/>
      <c r="AC2423" s="3"/>
    </row>
    <row r="2424" spans="13:29" x14ac:dyDescent="0.25">
      <c r="M2424" s="2"/>
      <c r="N2424" s="2"/>
      <c r="Q2424" s="2"/>
      <c r="R2424" s="2"/>
      <c r="S2424" s="2"/>
      <c r="U2424" s="1"/>
      <c r="Y2424" s="3"/>
      <c r="AB2424" s="3"/>
      <c r="AC2424" s="3"/>
    </row>
    <row r="2425" spans="13:29" x14ac:dyDescent="0.25">
      <c r="M2425" s="2"/>
      <c r="N2425" s="2"/>
      <c r="Q2425" s="2"/>
      <c r="R2425" s="2"/>
      <c r="S2425" s="2"/>
      <c r="U2425" s="1"/>
      <c r="Y2425" s="3"/>
      <c r="AB2425" s="3"/>
      <c r="AC2425" s="3"/>
    </row>
    <row r="2426" spans="13:29" x14ac:dyDescent="0.25">
      <c r="N2426" s="2"/>
      <c r="Q2426" s="2"/>
      <c r="R2426" s="2"/>
      <c r="S2426" s="2"/>
      <c r="U2426" s="1"/>
      <c r="Y2426" s="3"/>
      <c r="AB2426" s="3"/>
      <c r="AC2426" s="3"/>
    </row>
    <row r="2427" spans="13:29" x14ac:dyDescent="0.25">
      <c r="N2427" s="2"/>
      <c r="Q2427" s="2"/>
      <c r="R2427" s="2"/>
      <c r="S2427" s="2"/>
      <c r="U2427" s="1"/>
      <c r="Y2427" s="3"/>
      <c r="AB2427" s="3"/>
      <c r="AC2427" s="3"/>
    </row>
    <row r="2428" spans="13:29" x14ac:dyDescent="0.25">
      <c r="M2428" s="2"/>
      <c r="Q2428" s="2"/>
      <c r="R2428" s="2"/>
      <c r="S2428" s="2"/>
      <c r="U2428" s="1"/>
      <c r="Y2428" s="3"/>
      <c r="AB2428" s="3"/>
      <c r="AC2428" s="3"/>
    </row>
    <row r="2429" spans="13:29" x14ac:dyDescent="0.25">
      <c r="M2429" s="2"/>
      <c r="N2429" s="2"/>
      <c r="Q2429" s="2"/>
      <c r="R2429" s="2"/>
      <c r="S2429" s="2"/>
      <c r="U2429" s="1"/>
      <c r="Y2429" s="3"/>
      <c r="AB2429" s="3"/>
      <c r="AC2429" s="3"/>
    </row>
    <row r="2430" spans="13:29" x14ac:dyDescent="0.25">
      <c r="N2430" s="2"/>
      <c r="Q2430" s="2"/>
      <c r="R2430" s="2"/>
      <c r="S2430" s="2"/>
      <c r="U2430" s="1"/>
      <c r="Y2430" s="3"/>
      <c r="AB2430" s="3"/>
      <c r="AC2430" s="3"/>
    </row>
    <row r="2431" spans="13:29" x14ac:dyDescent="0.25">
      <c r="M2431" s="2"/>
      <c r="N2431" s="2"/>
      <c r="Q2431" s="2"/>
      <c r="R2431" s="2"/>
      <c r="S2431" s="2"/>
      <c r="U2431" s="1"/>
      <c r="Y2431" s="3"/>
      <c r="AB2431" s="3"/>
      <c r="AC2431" s="3"/>
    </row>
    <row r="2432" spans="13:29" x14ac:dyDescent="0.25">
      <c r="N2432" s="2"/>
      <c r="Q2432" s="2"/>
      <c r="R2432" s="2"/>
      <c r="S2432" s="2"/>
      <c r="U2432" s="1"/>
      <c r="Y2432" s="3"/>
      <c r="AB2432" s="3"/>
      <c r="AC2432" s="3"/>
    </row>
    <row r="2433" spans="13:29" x14ac:dyDescent="0.25">
      <c r="N2433" s="2"/>
      <c r="Q2433" s="2"/>
      <c r="R2433" s="2"/>
      <c r="S2433" s="2"/>
      <c r="U2433" s="1"/>
      <c r="Y2433" s="3"/>
      <c r="AB2433" s="3"/>
      <c r="AC2433" s="3"/>
    </row>
    <row r="2434" spans="13:29" x14ac:dyDescent="0.25">
      <c r="M2434" s="2"/>
      <c r="N2434" s="2"/>
      <c r="Q2434" s="2"/>
      <c r="R2434" s="2"/>
      <c r="S2434" s="2"/>
      <c r="U2434" s="1"/>
      <c r="Y2434" s="3"/>
      <c r="AB2434" s="3"/>
      <c r="AC2434" s="3"/>
    </row>
    <row r="2435" spans="13:29" x14ac:dyDescent="0.25">
      <c r="N2435" s="2"/>
      <c r="Q2435" s="2"/>
      <c r="R2435" s="2"/>
      <c r="S2435" s="2"/>
      <c r="U2435" s="1"/>
      <c r="Y2435" s="3"/>
      <c r="AB2435" s="3"/>
      <c r="AC2435" s="3"/>
    </row>
    <row r="2436" spans="13:29" x14ac:dyDescent="0.25">
      <c r="Q2436" s="2"/>
      <c r="R2436" s="2"/>
      <c r="S2436" s="2"/>
      <c r="U2436" s="1"/>
      <c r="Y2436" s="3"/>
      <c r="AB2436" s="3"/>
      <c r="AC2436" s="3"/>
    </row>
    <row r="2437" spans="13:29" x14ac:dyDescent="0.25">
      <c r="M2437" s="2"/>
      <c r="N2437" s="2"/>
      <c r="Q2437" s="2"/>
      <c r="R2437" s="2"/>
      <c r="S2437" s="2"/>
      <c r="U2437" s="1"/>
      <c r="Y2437" s="3"/>
      <c r="AB2437" s="3"/>
      <c r="AC2437" s="3"/>
    </row>
    <row r="2438" spans="13:29" x14ac:dyDescent="0.25">
      <c r="N2438" s="2"/>
      <c r="Q2438" s="2"/>
      <c r="R2438" s="2"/>
      <c r="S2438" s="2"/>
      <c r="U2438" s="1"/>
      <c r="Y2438" s="3"/>
      <c r="AB2438" s="3"/>
      <c r="AC2438" s="3"/>
    </row>
    <row r="2439" spans="13:29" x14ac:dyDescent="0.25">
      <c r="M2439" s="2"/>
      <c r="N2439" s="2"/>
      <c r="Q2439" s="2"/>
      <c r="R2439" s="2"/>
      <c r="S2439" s="2"/>
      <c r="U2439" s="1"/>
      <c r="Y2439" s="3"/>
      <c r="AB2439" s="3"/>
      <c r="AC2439" s="3"/>
    </row>
    <row r="2440" spans="13:29" x14ac:dyDescent="0.25">
      <c r="R2440" s="2"/>
      <c r="S2440" s="2"/>
      <c r="U2440" s="1"/>
      <c r="Y2440" s="3"/>
      <c r="AB2440" s="3"/>
      <c r="AC2440" s="3"/>
    </row>
    <row r="2441" spans="13:29" x14ac:dyDescent="0.25">
      <c r="M2441" s="2"/>
      <c r="N2441" s="2"/>
      <c r="Q2441" s="2"/>
      <c r="R2441" s="2"/>
      <c r="S2441" s="2"/>
      <c r="U2441" s="1"/>
      <c r="Y2441" s="3"/>
      <c r="AB2441" s="3"/>
      <c r="AC2441" s="3"/>
    </row>
    <row r="2442" spans="13:29" x14ac:dyDescent="0.25">
      <c r="Q2442" s="2"/>
      <c r="R2442" s="2"/>
      <c r="S2442" s="2"/>
      <c r="U2442" s="1"/>
      <c r="Y2442" s="3"/>
      <c r="AB2442" s="3"/>
      <c r="AC2442" s="3"/>
    </row>
    <row r="2443" spans="13:29" x14ac:dyDescent="0.25">
      <c r="N2443" s="2"/>
      <c r="Q2443" s="2"/>
      <c r="R2443" s="2"/>
      <c r="S2443" s="2"/>
      <c r="U2443" s="1"/>
      <c r="Y2443" s="3"/>
      <c r="AB2443" s="3"/>
      <c r="AC2443" s="3"/>
    </row>
    <row r="2444" spans="13:29" x14ac:dyDescent="0.25">
      <c r="N2444" s="2"/>
      <c r="Q2444" s="2"/>
      <c r="R2444" s="2"/>
      <c r="S2444" s="2"/>
      <c r="U2444" s="1"/>
      <c r="Y2444" s="3"/>
      <c r="AB2444" s="3"/>
      <c r="AC2444" s="3"/>
    </row>
    <row r="2445" spans="13:29" x14ac:dyDescent="0.25">
      <c r="M2445" s="2"/>
      <c r="N2445" s="2"/>
      <c r="Q2445" s="2"/>
      <c r="R2445" s="2"/>
      <c r="S2445" s="2"/>
      <c r="U2445" s="1"/>
      <c r="Y2445" s="3"/>
      <c r="AB2445" s="3"/>
      <c r="AC2445" s="3"/>
    </row>
    <row r="2446" spans="13:29" x14ac:dyDescent="0.25">
      <c r="N2446" s="2"/>
      <c r="Q2446" s="2"/>
      <c r="R2446" s="2"/>
      <c r="S2446" s="2"/>
      <c r="U2446" s="1"/>
      <c r="Y2446" s="3"/>
      <c r="AB2446" s="3"/>
      <c r="AC2446" s="3"/>
    </row>
    <row r="2447" spans="13:29" x14ac:dyDescent="0.25">
      <c r="M2447" s="2"/>
      <c r="N2447" s="2"/>
      <c r="Q2447" s="2"/>
      <c r="R2447" s="2"/>
      <c r="S2447" s="2"/>
      <c r="U2447" s="1"/>
      <c r="Y2447" s="3"/>
      <c r="AB2447" s="3"/>
      <c r="AC2447" s="3"/>
    </row>
    <row r="2448" spans="13:29" x14ac:dyDescent="0.25">
      <c r="N2448" s="2"/>
      <c r="Q2448" s="2"/>
      <c r="R2448" s="2"/>
      <c r="S2448" s="2"/>
      <c r="U2448" s="1"/>
      <c r="Y2448" s="3"/>
      <c r="AB2448" s="3"/>
      <c r="AC2448" s="3"/>
    </row>
    <row r="2449" spans="13:29" x14ac:dyDescent="0.25">
      <c r="M2449" s="2"/>
      <c r="N2449" s="2"/>
      <c r="Q2449" s="2"/>
      <c r="R2449" s="2"/>
      <c r="S2449" s="2"/>
      <c r="U2449" s="1"/>
      <c r="Y2449" s="3"/>
      <c r="AB2449" s="3"/>
      <c r="AC2449" s="3"/>
    </row>
    <row r="2450" spans="13:29" x14ac:dyDescent="0.25">
      <c r="N2450" s="2"/>
      <c r="Q2450" s="2"/>
      <c r="R2450" s="2"/>
      <c r="S2450" s="2"/>
      <c r="U2450" s="1"/>
      <c r="Y2450" s="3"/>
      <c r="AB2450" s="3"/>
      <c r="AC2450" s="3"/>
    </row>
    <row r="2451" spans="13:29" x14ac:dyDescent="0.25">
      <c r="N2451" s="2"/>
      <c r="Q2451" s="2"/>
      <c r="R2451" s="2"/>
      <c r="S2451" s="2"/>
      <c r="U2451" s="1"/>
      <c r="Y2451" s="3"/>
      <c r="AB2451" s="3"/>
      <c r="AC2451" s="3"/>
    </row>
    <row r="2452" spans="13:29" x14ac:dyDescent="0.25">
      <c r="N2452" s="2"/>
      <c r="Q2452" s="2"/>
      <c r="R2452" s="2"/>
      <c r="S2452" s="2"/>
      <c r="U2452" s="1"/>
      <c r="Y2452" s="3"/>
      <c r="AB2452" s="3"/>
      <c r="AC2452" s="3"/>
    </row>
    <row r="2453" spans="13:29" x14ac:dyDescent="0.25">
      <c r="N2453" s="2"/>
      <c r="Q2453" s="2"/>
      <c r="R2453" s="2"/>
      <c r="S2453" s="2"/>
      <c r="U2453" s="1"/>
      <c r="Y2453" s="3"/>
      <c r="AB2453" s="3"/>
      <c r="AC2453" s="3"/>
    </row>
    <row r="2454" spans="13:29" x14ac:dyDescent="0.25">
      <c r="Q2454" s="2"/>
      <c r="R2454" s="2"/>
      <c r="S2454" s="2"/>
      <c r="U2454" s="1"/>
      <c r="Y2454" s="3"/>
      <c r="AB2454" s="3"/>
      <c r="AC2454" s="3"/>
    </row>
    <row r="2455" spans="13:29" x14ac:dyDescent="0.25">
      <c r="M2455" s="2"/>
      <c r="N2455" s="2"/>
      <c r="Q2455" s="2"/>
      <c r="R2455" s="2"/>
      <c r="S2455" s="2"/>
      <c r="U2455" s="1"/>
      <c r="Y2455" s="3"/>
      <c r="AB2455" s="3"/>
      <c r="AC2455" s="3"/>
    </row>
    <row r="2456" spans="13:29" x14ac:dyDescent="0.25">
      <c r="R2456" s="2"/>
      <c r="S2456" s="2"/>
      <c r="U2456" s="1"/>
      <c r="Y2456" s="3"/>
      <c r="AB2456" s="3"/>
      <c r="AC2456" s="3"/>
    </row>
    <row r="2457" spans="13:29" x14ac:dyDescent="0.25">
      <c r="M2457" s="2"/>
      <c r="N2457" s="2"/>
      <c r="Q2457" s="2"/>
      <c r="R2457" s="2"/>
      <c r="S2457" s="2"/>
      <c r="U2457" s="1"/>
      <c r="Y2457" s="3"/>
      <c r="AB2457" s="3"/>
      <c r="AC2457" s="3"/>
    </row>
    <row r="2458" spans="13:29" x14ac:dyDescent="0.25">
      <c r="N2458" s="2"/>
      <c r="Q2458" s="2"/>
      <c r="R2458" s="2"/>
      <c r="S2458" s="2"/>
      <c r="U2458" s="1"/>
      <c r="Y2458" s="3"/>
      <c r="AB2458" s="3"/>
      <c r="AC2458" s="3"/>
    </row>
    <row r="2459" spans="13:29" x14ac:dyDescent="0.25">
      <c r="N2459" s="2"/>
      <c r="Q2459" s="2"/>
      <c r="R2459" s="2"/>
      <c r="S2459" s="2"/>
      <c r="U2459" s="1"/>
      <c r="Y2459" s="3"/>
      <c r="AB2459" s="3"/>
      <c r="AC2459" s="3"/>
    </row>
    <row r="2460" spans="13:29" x14ac:dyDescent="0.25">
      <c r="N2460" s="2"/>
      <c r="Q2460" s="2"/>
      <c r="R2460" s="2"/>
      <c r="S2460" s="2"/>
      <c r="U2460" s="1"/>
      <c r="Y2460" s="3"/>
      <c r="AB2460" s="3"/>
      <c r="AC2460" s="3"/>
    </row>
    <row r="2461" spans="13:29" x14ac:dyDescent="0.25">
      <c r="Q2461" s="2"/>
      <c r="S2461" s="2"/>
      <c r="U2461" s="1"/>
      <c r="Y2461" s="3"/>
      <c r="AB2461" s="3"/>
      <c r="AC2461" s="3"/>
    </row>
    <row r="2462" spans="13:29" x14ac:dyDescent="0.25">
      <c r="M2462" s="2"/>
      <c r="N2462" s="2"/>
      <c r="Q2462" s="2"/>
      <c r="R2462" s="2"/>
      <c r="S2462" s="2"/>
      <c r="U2462" s="1"/>
      <c r="Y2462" s="3"/>
      <c r="AB2462" s="3"/>
      <c r="AC2462" s="3"/>
    </row>
    <row r="2463" spans="13:29" x14ac:dyDescent="0.25">
      <c r="M2463" s="2"/>
      <c r="N2463" s="2"/>
      <c r="Q2463" s="2"/>
      <c r="R2463" s="2"/>
      <c r="S2463" s="2"/>
      <c r="U2463" s="1"/>
      <c r="Y2463" s="3"/>
      <c r="AB2463" s="3"/>
      <c r="AC2463" s="3"/>
    </row>
    <row r="2464" spans="13:29" x14ac:dyDescent="0.25">
      <c r="N2464" s="2"/>
      <c r="Q2464" s="2"/>
      <c r="R2464" s="2"/>
      <c r="S2464" s="2"/>
      <c r="U2464" s="1"/>
      <c r="Y2464" s="3"/>
      <c r="AB2464" s="3"/>
      <c r="AC2464" s="3"/>
    </row>
    <row r="2465" spans="13:29" x14ac:dyDescent="0.25">
      <c r="N2465" s="2"/>
      <c r="Q2465" s="2"/>
      <c r="R2465" s="2"/>
      <c r="S2465" s="2"/>
      <c r="U2465" s="1"/>
      <c r="Y2465" s="3"/>
      <c r="AB2465" s="3"/>
      <c r="AC2465" s="3"/>
    </row>
    <row r="2466" spans="13:29" x14ac:dyDescent="0.25">
      <c r="R2466" s="2"/>
      <c r="S2466" s="2"/>
      <c r="U2466" s="1"/>
      <c r="Y2466" s="3"/>
      <c r="AB2466" s="3"/>
      <c r="AC2466" s="3"/>
    </row>
    <row r="2467" spans="13:29" x14ac:dyDescent="0.25">
      <c r="N2467" s="2"/>
      <c r="Q2467" s="2"/>
      <c r="R2467" s="2"/>
      <c r="S2467" s="2"/>
      <c r="U2467" s="1"/>
      <c r="Y2467" s="3"/>
      <c r="AB2467" s="3"/>
      <c r="AC2467" s="3"/>
    </row>
    <row r="2468" spans="13:29" x14ac:dyDescent="0.25">
      <c r="N2468" s="2"/>
      <c r="Q2468" s="2"/>
      <c r="R2468" s="2"/>
      <c r="S2468" s="2"/>
      <c r="U2468" s="1"/>
      <c r="Y2468" s="3"/>
      <c r="AB2468" s="3"/>
      <c r="AC2468" s="3"/>
    </row>
    <row r="2469" spans="13:29" x14ac:dyDescent="0.25">
      <c r="N2469" s="2"/>
      <c r="Q2469" s="2"/>
      <c r="R2469" s="2"/>
      <c r="S2469" s="2"/>
      <c r="U2469" s="3"/>
      <c r="Y2469" s="3"/>
      <c r="AB2469" s="3"/>
      <c r="AC2469" s="3"/>
    </row>
    <row r="2470" spans="13:29" x14ac:dyDescent="0.25">
      <c r="N2470" s="2"/>
      <c r="Q2470" s="2"/>
      <c r="R2470" s="2"/>
      <c r="S2470" s="2"/>
      <c r="U2470" s="1"/>
      <c r="Y2470" s="3"/>
      <c r="AB2470" s="3"/>
      <c r="AC2470" s="3"/>
    </row>
    <row r="2471" spans="13:29" x14ac:dyDescent="0.25">
      <c r="N2471" s="2"/>
      <c r="Q2471" s="2"/>
      <c r="R2471" s="2"/>
      <c r="S2471" s="2"/>
      <c r="U2471" s="1"/>
      <c r="Y2471" s="3"/>
      <c r="AB2471" s="3"/>
      <c r="AC2471" s="3"/>
    </row>
    <row r="2472" spans="13:29" x14ac:dyDescent="0.25">
      <c r="N2472" s="2"/>
      <c r="Q2472" s="2"/>
      <c r="R2472" s="2"/>
      <c r="S2472" s="2"/>
      <c r="U2472" s="1"/>
      <c r="Y2472" s="3"/>
      <c r="AB2472" s="3"/>
      <c r="AC2472" s="3"/>
    </row>
    <row r="2473" spans="13:29" x14ac:dyDescent="0.25">
      <c r="N2473" s="2"/>
      <c r="Q2473" s="2"/>
      <c r="R2473" s="2"/>
      <c r="S2473" s="2"/>
      <c r="U2473" s="1"/>
      <c r="Y2473" s="3"/>
      <c r="AB2473" s="3"/>
      <c r="AC2473" s="3"/>
    </row>
    <row r="2474" spans="13:29" x14ac:dyDescent="0.25">
      <c r="N2474" s="2"/>
      <c r="Q2474" s="2"/>
      <c r="R2474" s="2"/>
      <c r="S2474" s="2"/>
      <c r="U2474" s="1"/>
      <c r="Y2474" s="3"/>
      <c r="AB2474" s="3"/>
      <c r="AC2474" s="3"/>
    </row>
    <row r="2475" spans="13:29" x14ac:dyDescent="0.25">
      <c r="N2475" s="2"/>
      <c r="Q2475" s="2"/>
      <c r="R2475" s="2"/>
      <c r="S2475" s="2"/>
      <c r="U2475" s="1"/>
      <c r="Y2475" s="3"/>
      <c r="AB2475" s="3"/>
      <c r="AC2475" s="3"/>
    </row>
    <row r="2476" spans="13:29" x14ac:dyDescent="0.25">
      <c r="M2476" s="2"/>
      <c r="N2476" s="2"/>
      <c r="Q2476" s="2"/>
      <c r="R2476" s="2"/>
      <c r="S2476" s="2"/>
      <c r="U2476" s="1"/>
      <c r="Y2476" s="3"/>
      <c r="AB2476" s="3"/>
      <c r="AC2476" s="3"/>
    </row>
    <row r="2477" spans="13:29" x14ac:dyDescent="0.25">
      <c r="M2477" s="2"/>
      <c r="N2477" s="2"/>
      <c r="Q2477" s="2"/>
      <c r="R2477" s="2"/>
      <c r="S2477" s="2"/>
      <c r="U2477" s="1"/>
      <c r="Y2477" s="3"/>
      <c r="AB2477" s="3"/>
      <c r="AC2477" s="3"/>
    </row>
    <row r="2478" spans="13:29" x14ac:dyDescent="0.25">
      <c r="M2478" s="2"/>
      <c r="N2478" s="2"/>
      <c r="Q2478" s="2"/>
      <c r="R2478" s="2"/>
      <c r="S2478" s="2"/>
      <c r="U2478" s="1"/>
      <c r="Y2478" s="3"/>
      <c r="AB2478" s="3"/>
      <c r="AC2478" s="3"/>
    </row>
    <row r="2479" spans="13:29" x14ac:dyDescent="0.25">
      <c r="M2479" s="2"/>
      <c r="N2479" s="2"/>
      <c r="Q2479" s="2"/>
      <c r="R2479" s="2"/>
      <c r="S2479" s="2"/>
      <c r="U2479" s="1"/>
      <c r="Y2479" s="3"/>
      <c r="AB2479" s="3"/>
      <c r="AC2479" s="3"/>
    </row>
    <row r="2480" spans="13:29" x14ac:dyDescent="0.25">
      <c r="Q2480" s="2"/>
      <c r="R2480" s="2"/>
      <c r="S2480" s="2"/>
      <c r="U2480" s="1"/>
      <c r="Y2480" s="3"/>
      <c r="AB2480" s="3"/>
      <c r="AC2480" s="3"/>
    </row>
    <row r="2481" spans="13:29" x14ac:dyDescent="0.25">
      <c r="N2481" s="2"/>
      <c r="Q2481" s="2"/>
      <c r="R2481" s="2"/>
      <c r="S2481" s="2"/>
      <c r="U2481" s="1"/>
      <c r="Y2481" s="3"/>
      <c r="AB2481" s="3"/>
      <c r="AC2481" s="3"/>
    </row>
    <row r="2482" spans="13:29" x14ac:dyDescent="0.25">
      <c r="Q2482" s="2"/>
      <c r="R2482" s="2"/>
      <c r="S2482" s="2"/>
      <c r="U2482" s="1"/>
      <c r="Y2482" s="3"/>
      <c r="AB2482" s="3"/>
      <c r="AC2482" s="3"/>
    </row>
    <row r="2483" spans="13:29" x14ac:dyDescent="0.25">
      <c r="R2483" s="2"/>
      <c r="S2483" s="2"/>
      <c r="U2483" s="1"/>
      <c r="Y2483" s="3"/>
      <c r="AB2483" s="3"/>
      <c r="AC2483" s="3"/>
    </row>
    <row r="2484" spans="13:29" x14ac:dyDescent="0.25">
      <c r="N2484" s="2"/>
      <c r="Q2484" s="2"/>
      <c r="R2484" s="2"/>
      <c r="S2484" s="2"/>
      <c r="U2484" s="1"/>
      <c r="Y2484" s="3"/>
      <c r="AB2484" s="3"/>
      <c r="AC2484" s="3"/>
    </row>
    <row r="2485" spans="13:29" x14ac:dyDescent="0.25">
      <c r="M2485" s="2"/>
      <c r="N2485" s="2"/>
      <c r="Q2485" s="2"/>
      <c r="R2485" s="2"/>
      <c r="S2485" s="2"/>
      <c r="U2485" s="1"/>
      <c r="Y2485" s="3"/>
      <c r="AB2485" s="3"/>
      <c r="AC2485" s="3"/>
    </row>
    <row r="2486" spans="13:29" x14ac:dyDescent="0.25">
      <c r="M2486" s="2"/>
      <c r="N2486" s="2"/>
      <c r="Q2486" s="2"/>
      <c r="R2486" s="2"/>
      <c r="S2486" s="2"/>
      <c r="U2486" s="1"/>
      <c r="Y2486" s="3"/>
      <c r="AB2486" s="3"/>
      <c r="AC2486" s="3"/>
    </row>
    <row r="2487" spans="13:29" x14ac:dyDescent="0.25">
      <c r="M2487" s="2"/>
      <c r="N2487" s="2"/>
      <c r="Q2487" s="2"/>
      <c r="R2487" s="2"/>
      <c r="S2487" s="2"/>
      <c r="U2487" s="1"/>
      <c r="Y2487" s="3"/>
      <c r="AB2487" s="3"/>
      <c r="AC2487" s="3"/>
    </row>
    <row r="2488" spans="13:29" x14ac:dyDescent="0.25">
      <c r="N2488" s="2"/>
      <c r="Q2488" s="2"/>
      <c r="R2488" s="2"/>
      <c r="S2488" s="2"/>
      <c r="U2488" s="1"/>
      <c r="Y2488" s="3"/>
      <c r="AB2488" s="3"/>
      <c r="AC2488" s="3"/>
    </row>
    <row r="2489" spans="13:29" x14ac:dyDescent="0.25">
      <c r="Q2489" s="2"/>
      <c r="R2489" s="2"/>
      <c r="S2489" s="2"/>
      <c r="U2489" s="1"/>
      <c r="Y2489" s="3"/>
      <c r="AB2489" s="3"/>
      <c r="AC2489" s="3"/>
    </row>
    <row r="2490" spans="13:29" x14ac:dyDescent="0.25">
      <c r="R2490" s="2"/>
      <c r="S2490" s="2"/>
      <c r="U2490" s="1"/>
      <c r="Y2490" s="3"/>
      <c r="AB2490" s="3"/>
      <c r="AC2490" s="3"/>
    </row>
    <row r="2491" spans="13:29" x14ac:dyDescent="0.25">
      <c r="M2491" s="2"/>
      <c r="Q2491" s="2"/>
      <c r="R2491" s="2"/>
      <c r="S2491" s="2"/>
      <c r="U2491" s="1"/>
      <c r="Y2491" s="3"/>
      <c r="AB2491" s="3"/>
      <c r="AC2491" s="3"/>
    </row>
    <row r="2492" spans="13:29" x14ac:dyDescent="0.25">
      <c r="N2492" s="2"/>
      <c r="Q2492" s="2"/>
      <c r="R2492" s="2"/>
      <c r="S2492" s="2"/>
      <c r="U2492" s="1"/>
      <c r="Y2492" s="3"/>
      <c r="AB2492" s="3"/>
      <c r="AC2492" s="3"/>
    </row>
    <row r="2493" spans="13:29" x14ac:dyDescent="0.25">
      <c r="N2493" s="2"/>
      <c r="Q2493" s="2"/>
      <c r="R2493" s="2"/>
      <c r="S2493" s="2"/>
      <c r="U2493" s="1"/>
      <c r="Y2493" s="3"/>
      <c r="AB2493" s="3"/>
      <c r="AC2493" s="3"/>
    </row>
    <row r="2494" spans="13:29" x14ac:dyDescent="0.25">
      <c r="Q2494" s="2"/>
      <c r="R2494" s="2"/>
      <c r="S2494" s="2"/>
      <c r="U2494" s="1"/>
      <c r="Y2494" s="3"/>
      <c r="AB2494" s="3"/>
      <c r="AC2494" s="3"/>
    </row>
    <row r="2495" spans="13:29" x14ac:dyDescent="0.25">
      <c r="M2495" s="2"/>
      <c r="N2495" s="2"/>
      <c r="Q2495" s="2"/>
      <c r="R2495" s="2"/>
      <c r="S2495" s="2"/>
      <c r="U2495" s="1"/>
      <c r="Y2495" s="3"/>
      <c r="AB2495" s="3"/>
      <c r="AC2495" s="3"/>
    </row>
    <row r="2496" spans="13:29" x14ac:dyDescent="0.25">
      <c r="N2496" s="2"/>
      <c r="Q2496" s="2"/>
      <c r="R2496" s="2"/>
      <c r="S2496" s="2"/>
      <c r="U2496" s="1"/>
      <c r="Y2496" s="3"/>
      <c r="AB2496" s="3"/>
      <c r="AC2496" s="3"/>
    </row>
    <row r="2497" spans="13:29" x14ac:dyDescent="0.25">
      <c r="N2497" s="2"/>
      <c r="Q2497" s="2"/>
      <c r="R2497" s="2"/>
      <c r="S2497" s="2"/>
      <c r="U2497" s="1"/>
      <c r="Y2497" s="3"/>
      <c r="AB2497" s="3"/>
      <c r="AC2497" s="3"/>
    </row>
    <row r="2498" spans="13:29" x14ac:dyDescent="0.25">
      <c r="M2498" s="2"/>
      <c r="N2498" s="2"/>
      <c r="Q2498" s="2"/>
      <c r="R2498" s="2"/>
      <c r="S2498" s="2"/>
      <c r="U2498" s="1"/>
      <c r="Y2498" s="3"/>
      <c r="AB2498" s="3"/>
      <c r="AC2498" s="3"/>
    </row>
    <row r="2499" spans="13:29" x14ac:dyDescent="0.25">
      <c r="N2499" s="2"/>
      <c r="Q2499" s="2"/>
      <c r="R2499" s="2"/>
      <c r="S2499" s="2"/>
      <c r="U2499" s="1"/>
      <c r="Y2499" s="3"/>
      <c r="AB2499" s="3"/>
      <c r="AC2499" s="3"/>
    </row>
    <row r="2500" spans="13:29" x14ac:dyDescent="0.25">
      <c r="N2500" s="2"/>
      <c r="Q2500" s="2"/>
      <c r="R2500" s="2"/>
      <c r="S2500" s="2"/>
      <c r="U2500" s="1"/>
      <c r="Y2500" s="3"/>
      <c r="AB2500" s="3"/>
      <c r="AC2500" s="3"/>
    </row>
    <row r="2501" spans="13:29" x14ac:dyDescent="0.25">
      <c r="Q2501" s="2"/>
      <c r="R2501" s="2"/>
      <c r="S2501" s="2"/>
      <c r="U2501" s="1"/>
      <c r="Y2501" s="3"/>
      <c r="AB2501" s="3"/>
      <c r="AC2501" s="3"/>
    </row>
    <row r="2502" spans="13:29" x14ac:dyDescent="0.25">
      <c r="M2502" s="2"/>
      <c r="N2502" s="2"/>
      <c r="Q2502" s="2"/>
      <c r="R2502" s="2"/>
      <c r="S2502" s="2"/>
      <c r="U2502" s="1"/>
      <c r="Y2502" s="3"/>
      <c r="AB2502" s="3"/>
      <c r="AC2502" s="3"/>
    </row>
    <row r="2503" spans="13:29" x14ac:dyDescent="0.25">
      <c r="M2503" s="2"/>
      <c r="N2503" s="2"/>
      <c r="Q2503" s="2"/>
      <c r="R2503" s="2"/>
      <c r="S2503" s="2"/>
      <c r="U2503" s="1"/>
      <c r="Y2503" s="3"/>
      <c r="AB2503" s="3"/>
      <c r="AC2503" s="3"/>
    </row>
    <row r="2504" spans="13:29" x14ac:dyDescent="0.25">
      <c r="N2504" s="2"/>
      <c r="Q2504" s="2"/>
      <c r="R2504" s="2"/>
      <c r="S2504" s="2"/>
      <c r="U2504" s="1"/>
      <c r="Y2504" s="3"/>
      <c r="AB2504" s="3"/>
      <c r="AC2504" s="3"/>
    </row>
    <row r="2505" spans="13:29" x14ac:dyDescent="0.25">
      <c r="N2505" s="2"/>
      <c r="Q2505" s="2"/>
      <c r="R2505" s="2"/>
      <c r="S2505" s="2"/>
      <c r="U2505" s="1"/>
      <c r="Y2505" s="3"/>
      <c r="AB2505" s="3"/>
      <c r="AC2505" s="3"/>
    </row>
    <row r="2506" spans="13:29" x14ac:dyDescent="0.25">
      <c r="N2506" s="2"/>
      <c r="Q2506" s="2"/>
      <c r="R2506" s="2"/>
      <c r="S2506" s="2"/>
      <c r="U2506" s="1"/>
      <c r="Y2506" s="3"/>
      <c r="AB2506" s="3"/>
      <c r="AC2506" s="3"/>
    </row>
    <row r="2507" spans="13:29" x14ac:dyDescent="0.25">
      <c r="N2507" s="2"/>
      <c r="Q2507" s="2"/>
      <c r="R2507" s="2"/>
      <c r="S2507" s="2"/>
      <c r="U2507" s="1"/>
      <c r="Y2507" s="3"/>
      <c r="AB2507" s="3"/>
      <c r="AC2507" s="3"/>
    </row>
    <row r="2508" spans="13:29" x14ac:dyDescent="0.25">
      <c r="N2508" s="2"/>
      <c r="Q2508" s="2"/>
      <c r="R2508" s="2"/>
      <c r="S2508" s="2"/>
      <c r="U2508" s="1"/>
      <c r="Y2508" s="3"/>
      <c r="AB2508" s="3"/>
      <c r="AC2508" s="3"/>
    </row>
    <row r="2509" spans="13:29" x14ac:dyDescent="0.25">
      <c r="N2509" s="2"/>
      <c r="Q2509" s="2"/>
      <c r="R2509" s="2"/>
      <c r="S2509" s="2"/>
      <c r="U2509" s="1"/>
      <c r="Y2509" s="3"/>
      <c r="AB2509" s="3"/>
      <c r="AC2509" s="3"/>
    </row>
    <row r="2510" spans="13:29" x14ac:dyDescent="0.25">
      <c r="N2510" s="2"/>
      <c r="Q2510" s="2"/>
      <c r="R2510" s="2"/>
      <c r="S2510" s="2"/>
      <c r="U2510" s="1"/>
      <c r="Y2510" s="3"/>
      <c r="AB2510" s="3"/>
      <c r="AC2510" s="3"/>
    </row>
    <row r="2511" spans="13:29" x14ac:dyDescent="0.25">
      <c r="N2511" s="2"/>
      <c r="Q2511" s="2"/>
      <c r="R2511" s="2"/>
      <c r="S2511" s="2"/>
      <c r="U2511" s="1"/>
      <c r="Y2511" s="3"/>
      <c r="AB2511" s="3"/>
      <c r="AC2511" s="3"/>
    </row>
    <row r="2512" spans="13:29" x14ac:dyDescent="0.25">
      <c r="N2512" s="2"/>
      <c r="Q2512" s="2"/>
      <c r="R2512" s="2"/>
      <c r="S2512" s="2"/>
      <c r="U2512" s="1"/>
      <c r="Y2512" s="3"/>
      <c r="AB2512" s="3"/>
      <c r="AC2512" s="3"/>
    </row>
    <row r="2513" spans="13:29" x14ac:dyDescent="0.25">
      <c r="N2513" s="2"/>
      <c r="Q2513" s="2"/>
      <c r="R2513" s="2"/>
      <c r="S2513" s="2"/>
      <c r="U2513" s="1"/>
      <c r="Y2513" s="3"/>
      <c r="AB2513" s="3"/>
      <c r="AC2513" s="3"/>
    </row>
    <row r="2514" spans="13:29" x14ac:dyDescent="0.25">
      <c r="N2514" s="2"/>
      <c r="Q2514" s="2"/>
      <c r="R2514" s="2"/>
      <c r="S2514" s="2"/>
      <c r="U2514" s="1"/>
      <c r="Y2514" s="3"/>
      <c r="AB2514" s="3"/>
      <c r="AC2514" s="3"/>
    </row>
    <row r="2515" spans="13:29" x14ac:dyDescent="0.25">
      <c r="N2515" s="2"/>
      <c r="Q2515" s="2"/>
      <c r="R2515" s="2"/>
      <c r="S2515" s="2"/>
      <c r="U2515" s="1"/>
      <c r="Y2515" s="3"/>
      <c r="AB2515" s="3"/>
      <c r="AC2515" s="3"/>
    </row>
    <row r="2516" spans="13:29" x14ac:dyDescent="0.25">
      <c r="N2516" s="2"/>
      <c r="Q2516" s="2"/>
      <c r="R2516" s="2"/>
      <c r="S2516" s="2"/>
      <c r="U2516" s="1"/>
      <c r="Y2516" s="3"/>
      <c r="AB2516" s="3"/>
      <c r="AC2516" s="3"/>
    </row>
    <row r="2517" spans="13:29" x14ac:dyDescent="0.25">
      <c r="N2517" s="2"/>
      <c r="Q2517" s="2"/>
      <c r="R2517" s="2"/>
      <c r="S2517" s="2"/>
      <c r="U2517" s="1"/>
      <c r="Y2517" s="3"/>
      <c r="AB2517" s="3"/>
      <c r="AC2517" s="3"/>
    </row>
    <row r="2518" spans="13:29" x14ac:dyDescent="0.25">
      <c r="N2518" s="2"/>
      <c r="Q2518" s="2"/>
      <c r="R2518" s="2"/>
      <c r="S2518" s="2"/>
      <c r="U2518" s="1"/>
      <c r="Y2518" s="3"/>
      <c r="AB2518" s="3"/>
      <c r="AC2518" s="3"/>
    </row>
    <row r="2519" spans="13:29" x14ac:dyDescent="0.25">
      <c r="N2519" s="2"/>
      <c r="Q2519" s="2"/>
      <c r="R2519" s="2"/>
      <c r="S2519" s="2"/>
      <c r="U2519" s="1"/>
      <c r="Y2519" s="3"/>
      <c r="AB2519" s="3"/>
      <c r="AC2519" s="3"/>
    </row>
    <row r="2520" spans="13:29" x14ac:dyDescent="0.25">
      <c r="N2520" s="2"/>
      <c r="Q2520" s="2"/>
      <c r="R2520" s="2"/>
      <c r="S2520" s="2"/>
      <c r="U2520" s="1"/>
      <c r="Y2520" s="3"/>
      <c r="AB2520" s="3"/>
      <c r="AC2520" s="3"/>
    </row>
    <row r="2521" spans="13:29" x14ac:dyDescent="0.25">
      <c r="N2521" s="2"/>
      <c r="Q2521" s="2"/>
      <c r="R2521" s="2"/>
      <c r="S2521" s="2"/>
      <c r="U2521" s="1"/>
      <c r="Y2521" s="3"/>
      <c r="AB2521" s="3"/>
      <c r="AC2521" s="3"/>
    </row>
    <row r="2522" spans="13:29" x14ac:dyDescent="0.25">
      <c r="N2522" s="2"/>
      <c r="Q2522" s="2"/>
      <c r="R2522" s="2"/>
      <c r="S2522" s="2"/>
      <c r="U2522" s="1"/>
      <c r="Y2522" s="3"/>
      <c r="AB2522" s="3"/>
      <c r="AC2522" s="3"/>
    </row>
    <row r="2523" spans="13:29" x14ac:dyDescent="0.25">
      <c r="M2523" s="2"/>
      <c r="N2523" s="2"/>
      <c r="Q2523" s="2"/>
      <c r="R2523" s="2"/>
      <c r="S2523" s="2"/>
      <c r="U2523" s="1"/>
      <c r="Y2523" s="3"/>
      <c r="AB2523" s="3"/>
      <c r="AC2523" s="3"/>
    </row>
    <row r="2524" spans="13:29" x14ac:dyDescent="0.25">
      <c r="N2524" s="2"/>
      <c r="Q2524" s="2"/>
      <c r="R2524" s="2"/>
      <c r="S2524" s="2"/>
      <c r="U2524" s="1"/>
      <c r="Y2524" s="3"/>
      <c r="AB2524" s="3"/>
      <c r="AC2524" s="3"/>
    </row>
    <row r="2525" spans="13:29" x14ac:dyDescent="0.25">
      <c r="N2525" s="2"/>
      <c r="Q2525" s="2"/>
      <c r="R2525" s="2"/>
      <c r="S2525" s="2"/>
      <c r="U2525" s="1"/>
      <c r="Y2525" s="3"/>
      <c r="AB2525" s="3"/>
      <c r="AC2525" s="3"/>
    </row>
    <row r="2526" spans="13:29" x14ac:dyDescent="0.25">
      <c r="N2526" s="2"/>
      <c r="Q2526" s="2"/>
      <c r="R2526" s="2"/>
      <c r="S2526" s="2"/>
      <c r="U2526" s="1"/>
      <c r="Y2526" s="3"/>
      <c r="AB2526" s="3"/>
      <c r="AC2526" s="3"/>
    </row>
    <row r="2527" spans="13:29" x14ac:dyDescent="0.25">
      <c r="N2527" s="2"/>
      <c r="Q2527" s="2"/>
      <c r="R2527" s="2"/>
      <c r="S2527" s="2"/>
      <c r="U2527" s="1"/>
      <c r="Y2527" s="3"/>
      <c r="AB2527" s="3"/>
      <c r="AC2527" s="3"/>
    </row>
    <row r="2528" spans="13:29" x14ac:dyDescent="0.25">
      <c r="N2528" s="2"/>
      <c r="Q2528" s="2"/>
      <c r="R2528" s="2"/>
      <c r="S2528" s="2"/>
      <c r="U2528" s="1"/>
      <c r="Y2528" s="3"/>
      <c r="AB2528" s="3"/>
      <c r="AC2528" s="3"/>
    </row>
    <row r="2529" spans="13:29" x14ac:dyDescent="0.25">
      <c r="N2529" s="2"/>
      <c r="Q2529" s="2"/>
      <c r="R2529" s="2"/>
      <c r="S2529" s="2"/>
      <c r="U2529" s="1"/>
      <c r="Y2529" s="3"/>
      <c r="AB2529" s="3"/>
      <c r="AC2529" s="3"/>
    </row>
    <row r="2530" spans="13:29" x14ac:dyDescent="0.25">
      <c r="N2530" s="2"/>
      <c r="Q2530" s="2"/>
      <c r="R2530" s="2"/>
      <c r="S2530" s="2"/>
      <c r="U2530" s="1"/>
      <c r="Y2530" s="3"/>
      <c r="AB2530" s="3"/>
      <c r="AC2530" s="3"/>
    </row>
    <row r="2531" spans="13:29" x14ac:dyDescent="0.25">
      <c r="N2531" s="2"/>
      <c r="Q2531" s="2"/>
      <c r="R2531" s="2"/>
      <c r="S2531" s="2"/>
      <c r="U2531" s="1"/>
      <c r="Y2531" s="3"/>
      <c r="AB2531" s="3"/>
      <c r="AC2531" s="3"/>
    </row>
    <row r="2532" spans="13:29" x14ac:dyDescent="0.25">
      <c r="N2532" s="2"/>
      <c r="Q2532" s="2"/>
      <c r="R2532" s="2"/>
      <c r="S2532" s="2"/>
      <c r="U2532" s="1"/>
      <c r="Y2532" s="3"/>
      <c r="AB2532" s="3"/>
      <c r="AC2532" s="3"/>
    </row>
    <row r="2533" spans="13:29" x14ac:dyDescent="0.25">
      <c r="N2533" s="2"/>
      <c r="Q2533" s="2"/>
      <c r="R2533" s="2"/>
      <c r="S2533" s="2"/>
      <c r="U2533" s="1"/>
      <c r="Y2533" s="3"/>
      <c r="AB2533" s="3"/>
      <c r="AC2533" s="3"/>
    </row>
    <row r="2534" spans="13:29" x14ac:dyDescent="0.25">
      <c r="M2534" s="2"/>
      <c r="N2534" s="2"/>
      <c r="Q2534" s="2"/>
      <c r="R2534" s="2"/>
      <c r="S2534" s="2"/>
      <c r="U2534" s="1"/>
      <c r="Y2534" s="3"/>
      <c r="AB2534" s="3"/>
      <c r="AC2534" s="3"/>
    </row>
    <row r="2535" spans="13:29" x14ac:dyDescent="0.25">
      <c r="N2535" s="2"/>
      <c r="Q2535" s="2"/>
      <c r="R2535" s="2"/>
      <c r="S2535" s="2"/>
      <c r="U2535" s="1"/>
      <c r="Y2535" s="3"/>
      <c r="AB2535" s="3"/>
      <c r="AC2535" s="3"/>
    </row>
    <row r="2536" spans="13:29" x14ac:dyDescent="0.25">
      <c r="N2536" s="2"/>
      <c r="Q2536" s="2"/>
      <c r="R2536" s="2"/>
      <c r="S2536" s="2"/>
      <c r="U2536" s="1"/>
      <c r="Y2536" s="3"/>
      <c r="AB2536" s="3"/>
      <c r="AC2536" s="3"/>
    </row>
    <row r="2537" spans="13:29" x14ac:dyDescent="0.25">
      <c r="N2537" s="2"/>
      <c r="Q2537" s="2"/>
      <c r="R2537" s="2"/>
      <c r="S2537" s="2"/>
      <c r="U2537" s="1"/>
      <c r="Y2537" s="3"/>
      <c r="AB2537" s="3"/>
      <c r="AC2537" s="3"/>
    </row>
    <row r="2538" spans="13:29" x14ac:dyDescent="0.25">
      <c r="N2538" s="2"/>
      <c r="Q2538" s="2"/>
      <c r="R2538" s="2"/>
      <c r="S2538" s="2"/>
      <c r="U2538" s="1"/>
      <c r="Y2538" s="3"/>
      <c r="AB2538" s="3"/>
      <c r="AC2538" s="3"/>
    </row>
    <row r="2539" spans="13:29" x14ac:dyDescent="0.25">
      <c r="N2539" s="2"/>
      <c r="Q2539" s="2"/>
      <c r="R2539" s="2"/>
      <c r="S2539" s="2"/>
      <c r="U2539" s="1"/>
      <c r="Y2539" s="3"/>
      <c r="AB2539" s="3"/>
      <c r="AC2539" s="3"/>
    </row>
    <row r="2540" spans="13:29" x14ac:dyDescent="0.25">
      <c r="N2540" s="2"/>
      <c r="Q2540" s="2"/>
      <c r="R2540" s="2"/>
      <c r="S2540" s="2"/>
      <c r="U2540" s="1"/>
      <c r="Y2540" s="3"/>
      <c r="AB2540" s="3"/>
      <c r="AC2540" s="3"/>
    </row>
    <row r="2541" spans="13:29" x14ac:dyDescent="0.25">
      <c r="N2541" s="2"/>
      <c r="Q2541" s="2"/>
      <c r="R2541" s="2"/>
      <c r="S2541" s="2"/>
      <c r="U2541" s="1"/>
      <c r="Y2541" s="3"/>
      <c r="AB2541" s="3"/>
      <c r="AC2541" s="3"/>
    </row>
    <row r="2542" spans="13:29" x14ac:dyDescent="0.25">
      <c r="N2542" s="2"/>
      <c r="Q2542" s="2"/>
      <c r="R2542" s="2"/>
      <c r="S2542" s="2"/>
      <c r="U2542" s="1"/>
      <c r="Y2542" s="3"/>
      <c r="AB2542" s="3"/>
      <c r="AC2542" s="3"/>
    </row>
    <row r="2543" spans="13:29" x14ac:dyDescent="0.25">
      <c r="N2543" s="2"/>
      <c r="Q2543" s="2"/>
      <c r="R2543" s="2"/>
      <c r="S2543" s="2"/>
      <c r="U2543" s="1"/>
      <c r="Y2543" s="3"/>
      <c r="AB2543" s="3"/>
      <c r="AC2543" s="3"/>
    </row>
    <row r="2544" spans="13:29" x14ac:dyDescent="0.25">
      <c r="N2544" s="2"/>
      <c r="Q2544" s="2"/>
      <c r="R2544" s="2"/>
      <c r="S2544" s="2"/>
      <c r="U2544" s="1"/>
      <c r="Y2544" s="3"/>
      <c r="AB2544" s="3"/>
      <c r="AC2544" s="3"/>
    </row>
    <row r="2545" spans="13:29" x14ac:dyDescent="0.25">
      <c r="N2545" s="2"/>
      <c r="Q2545" s="2"/>
      <c r="R2545" s="2"/>
      <c r="S2545" s="2"/>
      <c r="U2545" s="1"/>
      <c r="Y2545" s="3"/>
      <c r="AB2545" s="3"/>
      <c r="AC2545" s="3"/>
    </row>
    <row r="2546" spans="13:29" x14ac:dyDescent="0.25">
      <c r="N2546" s="2"/>
      <c r="Q2546" s="2"/>
      <c r="R2546" s="2"/>
      <c r="S2546" s="2"/>
      <c r="U2546" s="1"/>
      <c r="Y2546" s="3"/>
      <c r="AB2546" s="3"/>
      <c r="AC2546" s="3"/>
    </row>
    <row r="2547" spans="13:29" x14ac:dyDescent="0.25">
      <c r="N2547" s="2"/>
      <c r="Q2547" s="2"/>
      <c r="R2547" s="2"/>
      <c r="S2547" s="2"/>
      <c r="U2547" s="1"/>
      <c r="Y2547" s="3"/>
      <c r="AB2547" s="3"/>
      <c r="AC2547" s="3"/>
    </row>
    <row r="2548" spans="13:29" x14ac:dyDescent="0.25">
      <c r="M2548" s="2"/>
      <c r="N2548" s="2"/>
      <c r="Q2548" s="2"/>
      <c r="R2548" s="2"/>
      <c r="S2548" s="2"/>
      <c r="U2548" s="1"/>
      <c r="Y2548" s="3"/>
      <c r="AB2548" s="3"/>
      <c r="AC2548" s="3"/>
    </row>
    <row r="2549" spans="13:29" x14ac:dyDescent="0.25">
      <c r="N2549" s="2"/>
      <c r="Q2549" s="2"/>
      <c r="R2549" s="2"/>
      <c r="S2549" s="2"/>
      <c r="U2549" s="1"/>
      <c r="Y2549" s="3"/>
      <c r="AB2549" s="3"/>
      <c r="AC2549" s="3"/>
    </row>
    <row r="2550" spans="13:29" x14ac:dyDescent="0.25">
      <c r="N2550" s="2"/>
      <c r="Q2550" s="2"/>
      <c r="R2550" s="2"/>
      <c r="S2550" s="2"/>
      <c r="U2550" s="1"/>
      <c r="Y2550" s="3"/>
      <c r="AB2550" s="3"/>
      <c r="AC2550" s="3"/>
    </row>
    <row r="2551" spans="13:29" x14ac:dyDescent="0.25">
      <c r="N2551" s="2"/>
      <c r="Q2551" s="2"/>
      <c r="R2551" s="2"/>
      <c r="S2551" s="2"/>
      <c r="U2551" s="1"/>
      <c r="Y2551" s="3"/>
      <c r="AB2551" s="3"/>
      <c r="AC2551" s="3"/>
    </row>
    <row r="2552" spans="13:29" x14ac:dyDescent="0.25">
      <c r="M2552" s="2"/>
      <c r="N2552" s="2"/>
      <c r="Q2552" s="2"/>
      <c r="R2552" s="2"/>
      <c r="S2552" s="2"/>
      <c r="U2552" s="1"/>
      <c r="Y2552" s="3"/>
      <c r="AB2552" s="3"/>
      <c r="AC2552" s="3"/>
    </row>
    <row r="2553" spans="13:29" x14ac:dyDescent="0.25">
      <c r="N2553" s="2"/>
      <c r="Q2553" s="2"/>
      <c r="R2553" s="2"/>
      <c r="S2553" s="2"/>
      <c r="U2553" s="1"/>
      <c r="Y2553" s="3"/>
      <c r="AB2553" s="3"/>
      <c r="AC2553" s="3"/>
    </row>
    <row r="2554" spans="13:29" x14ac:dyDescent="0.25">
      <c r="N2554" s="2"/>
      <c r="Q2554" s="2"/>
      <c r="R2554" s="2"/>
      <c r="S2554" s="2"/>
      <c r="U2554" s="1"/>
      <c r="Y2554" s="3"/>
      <c r="AB2554" s="3"/>
      <c r="AC2554" s="3"/>
    </row>
    <row r="2555" spans="13:29" x14ac:dyDescent="0.25">
      <c r="N2555" s="2"/>
      <c r="Q2555" s="2"/>
      <c r="R2555" s="2"/>
      <c r="S2555" s="2"/>
      <c r="U2555" s="1"/>
      <c r="Y2555" s="3"/>
      <c r="AB2555" s="3"/>
      <c r="AC2555" s="3"/>
    </row>
    <row r="2556" spans="13:29" x14ac:dyDescent="0.25">
      <c r="N2556" s="2"/>
      <c r="Q2556" s="2"/>
      <c r="R2556" s="2"/>
      <c r="S2556" s="2"/>
      <c r="U2556" s="1"/>
      <c r="Y2556" s="3"/>
      <c r="AB2556" s="3"/>
      <c r="AC2556" s="3"/>
    </row>
    <row r="2557" spans="13:29" x14ac:dyDescent="0.25">
      <c r="N2557" s="2"/>
      <c r="Q2557" s="2"/>
      <c r="R2557" s="2"/>
      <c r="S2557" s="2"/>
      <c r="U2557" s="1"/>
      <c r="Y2557" s="3"/>
      <c r="AB2557" s="3"/>
      <c r="AC2557" s="3"/>
    </row>
    <row r="2558" spans="13:29" x14ac:dyDescent="0.25">
      <c r="N2558" s="2"/>
      <c r="Q2558" s="2"/>
      <c r="R2558" s="2"/>
      <c r="S2558" s="2"/>
      <c r="U2558" s="1"/>
      <c r="Y2558" s="3"/>
      <c r="AB2558" s="3"/>
      <c r="AC2558" s="3"/>
    </row>
    <row r="2559" spans="13:29" x14ac:dyDescent="0.25">
      <c r="N2559" s="2"/>
      <c r="Q2559" s="2"/>
      <c r="R2559" s="2"/>
      <c r="S2559" s="2"/>
      <c r="U2559" s="1"/>
      <c r="Y2559" s="3"/>
      <c r="AB2559" s="3"/>
      <c r="AC2559" s="3"/>
    </row>
    <row r="2560" spans="13:29" x14ac:dyDescent="0.25">
      <c r="M2560" s="2"/>
      <c r="N2560" s="2"/>
      <c r="Q2560" s="2"/>
      <c r="R2560" s="2"/>
      <c r="S2560" s="2"/>
      <c r="U2560" s="1"/>
      <c r="Y2560" s="3"/>
      <c r="AB2560" s="3"/>
      <c r="AC2560" s="3"/>
    </row>
    <row r="2561" spans="13:29" x14ac:dyDescent="0.25">
      <c r="N2561" s="2"/>
      <c r="Q2561" s="2"/>
      <c r="R2561" s="2"/>
      <c r="S2561" s="2"/>
      <c r="U2561" s="1"/>
      <c r="Y2561" s="3"/>
      <c r="AB2561" s="3"/>
      <c r="AC2561" s="3"/>
    </row>
    <row r="2562" spans="13:29" x14ac:dyDescent="0.25">
      <c r="N2562" s="2"/>
      <c r="Q2562" s="2"/>
      <c r="R2562" s="2"/>
      <c r="S2562" s="2"/>
      <c r="U2562" s="1"/>
      <c r="Y2562" s="3"/>
      <c r="AB2562" s="3"/>
      <c r="AC2562" s="3"/>
    </row>
    <row r="2563" spans="13:29" x14ac:dyDescent="0.25">
      <c r="N2563" s="2"/>
      <c r="Q2563" s="2"/>
      <c r="R2563" s="2"/>
      <c r="S2563" s="2"/>
      <c r="U2563" s="1"/>
      <c r="Y2563" s="3"/>
      <c r="AB2563" s="3"/>
      <c r="AC2563" s="3"/>
    </row>
    <row r="2564" spans="13:29" x14ac:dyDescent="0.25">
      <c r="N2564" s="2"/>
      <c r="Q2564" s="2"/>
      <c r="R2564" s="2"/>
      <c r="S2564" s="2"/>
      <c r="U2564" s="1"/>
      <c r="Y2564" s="3"/>
      <c r="AB2564" s="3"/>
      <c r="AC2564" s="3"/>
    </row>
    <row r="2565" spans="13:29" x14ac:dyDescent="0.25">
      <c r="N2565" s="2"/>
      <c r="Q2565" s="2"/>
      <c r="R2565" s="2"/>
      <c r="S2565" s="2"/>
      <c r="U2565" s="1"/>
      <c r="Y2565" s="3"/>
      <c r="AB2565" s="3"/>
      <c r="AC2565" s="3"/>
    </row>
    <row r="2566" spans="13:29" x14ac:dyDescent="0.25">
      <c r="N2566" s="2"/>
      <c r="Q2566" s="2"/>
      <c r="R2566" s="2"/>
      <c r="S2566" s="2"/>
      <c r="U2566" s="1"/>
      <c r="Y2566" s="3"/>
      <c r="AB2566" s="3"/>
      <c r="AC2566" s="3"/>
    </row>
    <row r="2567" spans="13:29" x14ac:dyDescent="0.25">
      <c r="N2567" s="2"/>
      <c r="Q2567" s="2"/>
      <c r="R2567" s="2"/>
      <c r="S2567" s="2"/>
      <c r="U2567" s="1"/>
      <c r="Y2567" s="3"/>
      <c r="AB2567" s="3"/>
      <c r="AC2567" s="3"/>
    </row>
    <row r="2568" spans="13:29" x14ac:dyDescent="0.25">
      <c r="N2568" s="2"/>
      <c r="Q2568" s="2"/>
      <c r="R2568" s="2"/>
      <c r="S2568" s="2"/>
      <c r="U2568" s="1"/>
      <c r="Y2568" s="3"/>
      <c r="AB2568" s="3"/>
      <c r="AC2568" s="3"/>
    </row>
    <row r="2569" spans="13:29" x14ac:dyDescent="0.25">
      <c r="N2569" s="2"/>
      <c r="Q2569" s="2"/>
      <c r="R2569" s="2"/>
      <c r="S2569" s="2"/>
      <c r="U2569" s="1"/>
      <c r="Y2569" s="3"/>
      <c r="AB2569" s="3"/>
      <c r="AC2569" s="3"/>
    </row>
    <row r="2570" spans="13:29" x14ac:dyDescent="0.25">
      <c r="N2570" s="2"/>
      <c r="Q2570" s="2"/>
      <c r="R2570" s="2"/>
      <c r="S2570" s="2"/>
      <c r="U2570" s="1"/>
      <c r="Y2570" s="3"/>
      <c r="AB2570" s="3"/>
      <c r="AC2570" s="3"/>
    </row>
    <row r="2571" spans="13:29" x14ac:dyDescent="0.25">
      <c r="M2571" s="2"/>
      <c r="N2571" s="2"/>
      <c r="Q2571" s="2"/>
      <c r="R2571" s="2"/>
      <c r="S2571" s="2"/>
      <c r="U2571" s="1"/>
      <c r="Y2571" s="3"/>
      <c r="AB2571" s="3"/>
      <c r="AC2571" s="3"/>
    </row>
    <row r="2572" spans="13:29" x14ac:dyDescent="0.25">
      <c r="N2572" s="2"/>
      <c r="Q2572" s="2"/>
      <c r="R2572" s="2"/>
      <c r="S2572" s="2"/>
      <c r="U2572" s="1"/>
      <c r="Y2572" s="3"/>
      <c r="AB2572" s="3"/>
      <c r="AC2572" s="3"/>
    </row>
    <row r="2573" spans="13:29" x14ac:dyDescent="0.25">
      <c r="N2573" s="2"/>
      <c r="Q2573" s="2"/>
      <c r="R2573" s="2"/>
      <c r="S2573" s="2"/>
      <c r="U2573" s="1"/>
      <c r="Y2573" s="3"/>
      <c r="AB2573" s="3"/>
      <c r="AC2573" s="3"/>
    </row>
    <row r="2574" spans="13:29" x14ac:dyDescent="0.25">
      <c r="N2574" s="2"/>
      <c r="Q2574" s="2"/>
      <c r="R2574" s="2"/>
      <c r="S2574" s="2"/>
      <c r="U2574" s="1"/>
      <c r="Y2574" s="3"/>
      <c r="AB2574" s="3"/>
      <c r="AC2574" s="3"/>
    </row>
    <row r="2575" spans="13:29" x14ac:dyDescent="0.25">
      <c r="M2575" s="2"/>
      <c r="N2575" s="2"/>
      <c r="Q2575" s="2"/>
      <c r="R2575" s="2"/>
      <c r="S2575" s="2"/>
      <c r="U2575" s="1"/>
      <c r="Y2575" s="3"/>
      <c r="AB2575" s="3"/>
      <c r="AC2575" s="3"/>
    </row>
    <row r="2576" spans="13:29" x14ac:dyDescent="0.25">
      <c r="N2576" s="2"/>
      <c r="Q2576" s="2"/>
      <c r="R2576" s="2"/>
      <c r="S2576" s="2"/>
      <c r="U2576" s="1"/>
      <c r="Y2576" s="3"/>
      <c r="AB2576" s="3"/>
      <c r="AC2576" s="3"/>
    </row>
    <row r="2577" spans="13:29" x14ac:dyDescent="0.25">
      <c r="N2577" s="2"/>
      <c r="Q2577" s="2"/>
      <c r="R2577" s="2"/>
      <c r="S2577" s="2"/>
      <c r="U2577" s="1"/>
      <c r="Y2577" s="3"/>
      <c r="AB2577" s="3"/>
      <c r="AC2577" s="3"/>
    </row>
    <row r="2578" spans="13:29" x14ac:dyDescent="0.25">
      <c r="N2578" s="2"/>
      <c r="Q2578" s="2"/>
      <c r="R2578" s="2"/>
      <c r="S2578" s="2"/>
      <c r="U2578" s="1"/>
      <c r="Y2578" s="3"/>
      <c r="AB2578" s="3"/>
      <c r="AC2578" s="3"/>
    </row>
    <row r="2579" spans="13:29" x14ac:dyDescent="0.25">
      <c r="N2579" s="2"/>
      <c r="Q2579" s="2"/>
      <c r="R2579" s="2"/>
      <c r="S2579" s="2"/>
      <c r="U2579" s="1"/>
      <c r="Y2579" s="3"/>
      <c r="AB2579" s="3"/>
      <c r="AC2579" s="3"/>
    </row>
    <row r="2580" spans="13:29" x14ac:dyDescent="0.25">
      <c r="N2580" s="2"/>
      <c r="Q2580" s="2"/>
      <c r="R2580" s="2"/>
      <c r="S2580" s="2"/>
      <c r="U2580" s="1"/>
      <c r="Y2580" s="3"/>
      <c r="AB2580" s="3"/>
      <c r="AC2580" s="3"/>
    </row>
    <row r="2581" spans="13:29" x14ac:dyDescent="0.25">
      <c r="N2581" s="2"/>
      <c r="Q2581" s="2"/>
      <c r="R2581" s="2"/>
      <c r="S2581" s="2"/>
      <c r="U2581" s="1"/>
      <c r="Y2581" s="3"/>
      <c r="AB2581" s="3"/>
      <c r="AC2581" s="3"/>
    </row>
    <row r="2582" spans="13:29" x14ac:dyDescent="0.25">
      <c r="N2582" s="2"/>
      <c r="Q2582" s="2"/>
      <c r="R2582" s="2"/>
      <c r="S2582" s="2"/>
      <c r="U2582" s="1"/>
      <c r="Y2582" s="3"/>
      <c r="AB2582" s="3"/>
      <c r="AC2582" s="3"/>
    </row>
    <row r="2583" spans="13:29" x14ac:dyDescent="0.25">
      <c r="N2583" s="2"/>
      <c r="Q2583" s="2"/>
      <c r="R2583" s="2"/>
      <c r="S2583" s="2"/>
      <c r="U2583" s="1"/>
      <c r="Y2583" s="3"/>
      <c r="AB2583" s="3"/>
      <c r="AC2583" s="3"/>
    </row>
    <row r="2584" spans="13:29" x14ac:dyDescent="0.25">
      <c r="N2584" s="2"/>
      <c r="Q2584" s="2"/>
      <c r="R2584" s="2"/>
      <c r="S2584" s="2"/>
      <c r="U2584" s="1"/>
      <c r="Y2584" s="3"/>
      <c r="AB2584" s="3"/>
      <c r="AC2584" s="3"/>
    </row>
    <row r="2585" spans="13:29" x14ac:dyDescent="0.25">
      <c r="M2585" s="2"/>
      <c r="N2585" s="2"/>
      <c r="Q2585" s="2"/>
      <c r="R2585" s="2"/>
      <c r="S2585" s="2"/>
      <c r="U2585" s="1"/>
      <c r="Y2585" s="3"/>
      <c r="AB2585" s="3"/>
      <c r="AC2585" s="3"/>
    </row>
    <row r="2586" spans="13:29" x14ac:dyDescent="0.25">
      <c r="N2586" s="2"/>
      <c r="Q2586" s="2"/>
      <c r="R2586" s="2"/>
      <c r="S2586" s="2"/>
      <c r="U2586" s="1"/>
      <c r="Y2586" s="3"/>
      <c r="AB2586" s="3"/>
      <c r="AC2586" s="3"/>
    </row>
    <row r="2587" spans="13:29" x14ac:dyDescent="0.25">
      <c r="N2587" s="2"/>
      <c r="Q2587" s="2"/>
      <c r="R2587" s="2"/>
      <c r="S2587" s="2"/>
      <c r="U2587" s="1"/>
      <c r="Y2587" s="3"/>
      <c r="AB2587" s="3"/>
      <c r="AC2587" s="3"/>
    </row>
    <row r="2588" spans="13:29" x14ac:dyDescent="0.25">
      <c r="N2588" s="2"/>
      <c r="Q2588" s="2"/>
      <c r="R2588" s="2"/>
      <c r="S2588" s="2"/>
      <c r="U2588" s="1"/>
      <c r="Y2588" s="3"/>
      <c r="AB2588" s="3"/>
      <c r="AC2588" s="3"/>
    </row>
    <row r="2589" spans="13:29" x14ac:dyDescent="0.25">
      <c r="M2589" s="2"/>
      <c r="N2589" s="2"/>
      <c r="Q2589" s="2"/>
      <c r="R2589" s="2"/>
      <c r="S2589" s="2"/>
      <c r="U2589" s="1"/>
      <c r="Y2589" s="3"/>
      <c r="AB2589" s="3"/>
      <c r="AC2589" s="3"/>
    </row>
    <row r="2590" spans="13:29" x14ac:dyDescent="0.25">
      <c r="N2590" s="2"/>
      <c r="Q2590" s="2"/>
      <c r="R2590" s="2"/>
      <c r="S2590" s="2"/>
      <c r="U2590" s="1"/>
      <c r="Y2590" s="3"/>
      <c r="AB2590" s="3"/>
      <c r="AC2590" s="3"/>
    </row>
    <row r="2591" spans="13:29" x14ac:dyDescent="0.25">
      <c r="M2591" s="2"/>
      <c r="N2591" s="2"/>
      <c r="Q2591" s="2"/>
      <c r="R2591" s="2"/>
      <c r="S2591" s="2"/>
      <c r="U2591" s="1"/>
      <c r="Y2591" s="3"/>
      <c r="AB2591" s="3"/>
      <c r="AC2591" s="3"/>
    </row>
    <row r="2592" spans="13:29" x14ac:dyDescent="0.25">
      <c r="N2592" s="2"/>
      <c r="Q2592" s="2"/>
      <c r="R2592" s="2"/>
      <c r="S2592" s="2"/>
      <c r="U2592" s="1"/>
      <c r="Y2592" s="3"/>
      <c r="AB2592" s="3"/>
      <c r="AC2592" s="3"/>
    </row>
    <row r="2593" spans="13:29" x14ac:dyDescent="0.25">
      <c r="N2593" s="2"/>
      <c r="Q2593" s="2"/>
      <c r="R2593" s="2"/>
      <c r="S2593" s="2"/>
      <c r="U2593" s="1"/>
      <c r="Y2593" s="3"/>
      <c r="AB2593" s="3"/>
      <c r="AC2593" s="3"/>
    </row>
    <row r="2594" spans="13:29" x14ac:dyDescent="0.25">
      <c r="N2594" s="2"/>
      <c r="Q2594" s="2"/>
      <c r="R2594" s="2"/>
      <c r="S2594" s="2"/>
      <c r="U2594" s="1"/>
      <c r="Y2594" s="3"/>
      <c r="AB2594" s="3"/>
      <c r="AC2594" s="3"/>
    </row>
    <row r="2595" spans="13:29" x14ac:dyDescent="0.25">
      <c r="M2595" s="2"/>
      <c r="N2595" s="2"/>
      <c r="Q2595" s="2"/>
      <c r="R2595" s="2"/>
      <c r="S2595" s="2"/>
      <c r="U2595" s="1"/>
      <c r="Y2595" s="3"/>
      <c r="AB2595" s="3"/>
      <c r="AC2595" s="3"/>
    </row>
    <row r="2596" spans="13:29" x14ac:dyDescent="0.25">
      <c r="N2596" s="2"/>
      <c r="Q2596" s="2"/>
      <c r="R2596" s="2"/>
      <c r="S2596" s="2"/>
      <c r="U2596" s="1"/>
      <c r="Y2596" s="3"/>
      <c r="AB2596" s="3"/>
      <c r="AC2596" s="3"/>
    </row>
    <row r="2597" spans="13:29" x14ac:dyDescent="0.25">
      <c r="M2597" s="2"/>
      <c r="N2597" s="2"/>
      <c r="Q2597" s="2"/>
      <c r="R2597" s="2"/>
      <c r="S2597" s="2"/>
      <c r="U2597" s="1"/>
      <c r="Y2597" s="3"/>
      <c r="AB2597" s="3"/>
      <c r="AC2597" s="3"/>
    </row>
    <row r="2598" spans="13:29" x14ac:dyDescent="0.25">
      <c r="N2598" s="2"/>
      <c r="Q2598" s="2"/>
      <c r="R2598" s="2"/>
      <c r="S2598" s="2"/>
      <c r="U2598" s="1"/>
      <c r="Y2598" s="3"/>
      <c r="AB2598" s="3"/>
      <c r="AC2598" s="3"/>
    </row>
    <row r="2599" spans="13:29" x14ac:dyDescent="0.25">
      <c r="N2599" s="2"/>
      <c r="Q2599" s="2"/>
      <c r="R2599" s="2"/>
      <c r="S2599" s="2"/>
      <c r="U2599" s="1"/>
      <c r="Y2599" s="3"/>
      <c r="AB2599" s="3"/>
      <c r="AC2599" s="3"/>
    </row>
    <row r="2600" spans="13:29" x14ac:dyDescent="0.25">
      <c r="N2600" s="2"/>
      <c r="Q2600" s="2"/>
      <c r="R2600" s="2"/>
      <c r="S2600" s="2"/>
      <c r="U2600" s="1"/>
      <c r="Y2600" s="3"/>
      <c r="AB2600" s="3"/>
      <c r="AC2600" s="3"/>
    </row>
    <row r="2601" spans="13:29" x14ac:dyDescent="0.25">
      <c r="N2601" s="2"/>
      <c r="Q2601" s="2"/>
      <c r="R2601" s="2"/>
      <c r="S2601" s="2"/>
      <c r="U2601" s="1"/>
      <c r="Y2601" s="3"/>
      <c r="AB2601" s="3"/>
      <c r="AC2601" s="3"/>
    </row>
    <row r="2602" spans="13:29" x14ac:dyDescent="0.25">
      <c r="N2602" s="2"/>
      <c r="Q2602" s="2"/>
      <c r="R2602" s="2"/>
      <c r="S2602" s="2"/>
      <c r="U2602" s="1"/>
      <c r="Y2602" s="3"/>
      <c r="AB2602" s="3"/>
      <c r="AC2602" s="3"/>
    </row>
    <row r="2603" spans="13:29" x14ac:dyDescent="0.25">
      <c r="N2603" s="2"/>
      <c r="Q2603" s="2"/>
      <c r="R2603" s="2"/>
      <c r="S2603" s="2"/>
      <c r="U2603" s="1"/>
      <c r="Y2603" s="3"/>
      <c r="AB2603" s="3"/>
      <c r="AC2603" s="3"/>
    </row>
    <row r="2604" spans="13:29" x14ac:dyDescent="0.25">
      <c r="N2604" s="2"/>
      <c r="Q2604" s="2"/>
      <c r="R2604" s="2"/>
      <c r="S2604" s="2"/>
      <c r="U2604" s="1"/>
      <c r="Y2604" s="3"/>
      <c r="AB2604" s="3"/>
      <c r="AC2604" s="3"/>
    </row>
    <row r="2605" spans="13:29" x14ac:dyDescent="0.25">
      <c r="N2605" s="2"/>
      <c r="Q2605" s="2"/>
      <c r="R2605" s="2"/>
      <c r="S2605" s="2"/>
      <c r="U2605" s="1"/>
      <c r="Y2605" s="3"/>
      <c r="AB2605" s="3"/>
      <c r="AC2605" s="3"/>
    </row>
    <row r="2606" spans="13:29" x14ac:dyDescent="0.25">
      <c r="M2606" s="2"/>
      <c r="N2606" s="2"/>
      <c r="Q2606" s="2"/>
      <c r="R2606" s="2"/>
      <c r="S2606" s="2"/>
      <c r="U2606" s="1"/>
      <c r="Y2606" s="3"/>
      <c r="AB2606" s="3"/>
      <c r="AC2606" s="3"/>
    </row>
    <row r="2607" spans="13:29" x14ac:dyDescent="0.25">
      <c r="N2607" s="2"/>
      <c r="Q2607" s="2"/>
      <c r="R2607" s="2"/>
      <c r="S2607" s="2"/>
      <c r="U2607" s="1"/>
      <c r="Y2607" s="3"/>
      <c r="AB2607" s="3"/>
      <c r="AC2607" s="3"/>
    </row>
    <row r="2608" spans="13:29" x14ac:dyDescent="0.25">
      <c r="N2608" s="2"/>
      <c r="Q2608" s="2"/>
      <c r="R2608" s="2"/>
      <c r="S2608" s="2"/>
      <c r="U2608" s="1"/>
      <c r="Y2608" s="3"/>
      <c r="AB2608" s="3"/>
      <c r="AC2608" s="3"/>
    </row>
    <row r="2609" spans="13:29" x14ac:dyDescent="0.25">
      <c r="M2609" s="2"/>
      <c r="N2609" s="2"/>
      <c r="Q2609" s="2"/>
      <c r="R2609" s="2"/>
      <c r="S2609" s="2"/>
      <c r="U2609" s="1"/>
      <c r="Y2609" s="3"/>
      <c r="AB2609" s="3"/>
      <c r="AC2609" s="3"/>
    </row>
    <row r="2610" spans="13:29" x14ac:dyDescent="0.25">
      <c r="M2610" s="2"/>
      <c r="N2610" s="2"/>
      <c r="Q2610" s="2"/>
      <c r="R2610" s="2"/>
      <c r="S2610" s="2"/>
      <c r="U2610" s="1"/>
      <c r="Y2610" s="3"/>
      <c r="AB2610" s="3"/>
      <c r="AC2610" s="3"/>
    </row>
    <row r="2611" spans="13:29" x14ac:dyDescent="0.25">
      <c r="N2611" s="2"/>
      <c r="Q2611" s="2"/>
      <c r="R2611" s="2"/>
      <c r="S2611" s="2"/>
      <c r="U2611" s="1"/>
      <c r="Y2611" s="3"/>
      <c r="AB2611" s="3"/>
      <c r="AC2611" s="3"/>
    </row>
    <row r="2612" spans="13:29" x14ac:dyDescent="0.25">
      <c r="N2612" s="2"/>
      <c r="Q2612" s="2"/>
      <c r="R2612" s="2"/>
      <c r="S2612" s="2"/>
      <c r="U2612" s="1"/>
      <c r="Y2612" s="3"/>
      <c r="AB2612" s="3"/>
      <c r="AC2612" s="3"/>
    </row>
    <row r="2613" spans="13:29" x14ac:dyDescent="0.25">
      <c r="N2613" s="2"/>
      <c r="Q2613" s="2"/>
      <c r="R2613" s="2"/>
      <c r="S2613" s="2"/>
      <c r="U2613" s="1"/>
      <c r="Y2613" s="3"/>
      <c r="AB2613" s="3"/>
      <c r="AC2613" s="3"/>
    </row>
    <row r="2614" spans="13:29" x14ac:dyDescent="0.25">
      <c r="M2614" s="2"/>
      <c r="N2614" s="2"/>
      <c r="Q2614" s="2"/>
      <c r="R2614" s="2"/>
      <c r="S2614" s="2"/>
      <c r="U2614" s="1"/>
      <c r="Y2614" s="3"/>
      <c r="AB2614" s="3"/>
      <c r="AC2614" s="3"/>
    </row>
    <row r="2615" spans="13:29" x14ac:dyDescent="0.25">
      <c r="N2615" s="2"/>
      <c r="Q2615" s="2"/>
      <c r="R2615" s="2"/>
      <c r="S2615" s="2"/>
      <c r="U2615" s="1"/>
      <c r="Y2615" s="3"/>
      <c r="AB2615" s="3"/>
      <c r="AC2615" s="3"/>
    </row>
    <row r="2616" spans="13:29" x14ac:dyDescent="0.25">
      <c r="N2616" s="2"/>
      <c r="Q2616" s="2"/>
      <c r="R2616" s="2"/>
      <c r="S2616" s="2"/>
      <c r="U2616" s="1"/>
      <c r="Y2616" s="3"/>
      <c r="AB2616" s="3"/>
      <c r="AC2616" s="3"/>
    </row>
    <row r="2617" spans="13:29" x14ac:dyDescent="0.25">
      <c r="N2617" s="2"/>
      <c r="Q2617" s="2"/>
      <c r="R2617" s="2"/>
      <c r="S2617" s="2"/>
      <c r="U2617" s="1"/>
      <c r="Y2617" s="3"/>
      <c r="AB2617" s="3"/>
      <c r="AC2617" s="3"/>
    </row>
    <row r="2618" spans="13:29" x14ac:dyDescent="0.25">
      <c r="N2618" s="2"/>
      <c r="Q2618" s="2"/>
      <c r="R2618" s="2"/>
      <c r="S2618" s="2"/>
      <c r="U2618" s="1"/>
      <c r="Y2618" s="3"/>
      <c r="AB2618" s="3"/>
      <c r="AC2618" s="3"/>
    </row>
    <row r="2619" spans="13:29" x14ac:dyDescent="0.25">
      <c r="N2619" s="2"/>
      <c r="Q2619" s="2"/>
      <c r="R2619" s="2"/>
      <c r="S2619" s="2"/>
      <c r="U2619" s="1"/>
      <c r="Y2619" s="3"/>
      <c r="AB2619" s="3"/>
      <c r="AC2619" s="3"/>
    </row>
    <row r="2620" spans="13:29" x14ac:dyDescent="0.25">
      <c r="N2620" s="2"/>
      <c r="Q2620" s="2"/>
      <c r="R2620" s="2"/>
      <c r="S2620" s="2"/>
      <c r="U2620" s="1"/>
      <c r="Y2620" s="3"/>
      <c r="AB2620" s="3"/>
      <c r="AC2620" s="3"/>
    </row>
    <row r="2621" spans="13:29" x14ac:dyDescent="0.25">
      <c r="N2621" s="2"/>
      <c r="Q2621" s="2"/>
      <c r="R2621" s="2"/>
      <c r="S2621" s="2"/>
      <c r="U2621" s="1"/>
      <c r="Y2621" s="3"/>
      <c r="AB2621" s="3"/>
      <c r="AC2621" s="3"/>
    </row>
    <row r="2622" spans="13:29" x14ac:dyDescent="0.25">
      <c r="N2622" s="2"/>
      <c r="Q2622" s="2"/>
      <c r="R2622" s="2"/>
      <c r="S2622" s="2"/>
      <c r="U2622" s="1"/>
      <c r="Y2622" s="3"/>
      <c r="AB2622" s="3"/>
      <c r="AC2622" s="3"/>
    </row>
    <row r="2623" spans="13:29" x14ac:dyDescent="0.25">
      <c r="N2623" s="2"/>
      <c r="Q2623" s="2"/>
      <c r="R2623" s="2"/>
      <c r="S2623" s="2"/>
      <c r="U2623" s="1"/>
      <c r="Y2623" s="3"/>
      <c r="AB2623" s="3"/>
      <c r="AC2623" s="3"/>
    </row>
    <row r="2624" spans="13:29" x14ac:dyDescent="0.25">
      <c r="M2624" s="2"/>
      <c r="N2624" s="2"/>
      <c r="Q2624" s="2"/>
      <c r="R2624" s="2"/>
      <c r="S2624" s="2"/>
      <c r="U2624" s="1"/>
      <c r="Y2624" s="3"/>
      <c r="AB2624" s="3"/>
      <c r="AC2624" s="3"/>
    </row>
    <row r="2625" spans="13:29" x14ac:dyDescent="0.25">
      <c r="N2625" s="2"/>
      <c r="Q2625" s="2"/>
      <c r="R2625" s="2"/>
      <c r="S2625" s="2"/>
      <c r="U2625" s="1"/>
      <c r="Y2625" s="3"/>
      <c r="AB2625" s="3"/>
      <c r="AC2625" s="3"/>
    </row>
    <row r="2626" spans="13:29" x14ac:dyDescent="0.25">
      <c r="N2626" s="2"/>
      <c r="Q2626" s="2"/>
      <c r="R2626" s="2"/>
      <c r="S2626" s="2"/>
      <c r="U2626" s="1"/>
      <c r="Y2626" s="3"/>
      <c r="AB2626" s="3"/>
      <c r="AC2626" s="3"/>
    </row>
    <row r="2627" spans="13:29" x14ac:dyDescent="0.25">
      <c r="M2627" s="2"/>
      <c r="N2627" s="2"/>
      <c r="Q2627" s="2"/>
      <c r="R2627" s="2"/>
      <c r="S2627" s="2"/>
      <c r="U2627" s="1"/>
      <c r="Y2627" s="3"/>
      <c r="AB2627" s="3"/>
      <c r="AC2627" s="3"/>
    </row>
    <row r="2628" spans="13:29" x14ac:dyDescent="0.25">
      <c r="N2628" s="2"/>
      <c r="Q2628" s="2"/>
      <c r="R2628" s="2"/>
      <c r="S2628" s="2"/>
      <c r="U2628" s="1"/>
      <c r="Y2628" s="3"/>
      <c r="AB2628" s="3"/>
      <c r="AC2628" s="3"/>
    </row>
    <row r="2629" spans="13:29" x14ac:dyDescent="0.25">
      <c r="N2629" s="2"/>
      <c r="Q2629" s="2"/>
      <c r="R2629" s="2"/>
      <c r="S2629" s="2"/>
      <c r="U2629" s="1"/>
      <c r="Y2629" s="3"/>
      <c r="AB2629" s="3"/>
      <c r="AC2629" s="3"/>
    </row>
    <row r="2630" spans="13:29" x14ac:dyDescent="0.25">
      <c r="N2630" s="2"/>
      <c r="Q2630" s="2"/>
      <c r="R2630" s="2"/>
      <c r="S2630" s="2"/>
      <c r="U2630" s="1"/>
      <c r="Y2630" s="3"/>
      <c r="AB2630" s="3"/>
      <c r="AC2630" s="3"/>
    </row>
    <row r="2631" spans="13:29" x14ac:dyDescent="0.25">
      <c r="N2631" s="2"/>
      <c r="Q2631" s="2"/>
      <c r="R2631" s="2"/>
      <c r="S2631" s="2"/>
      <c r="U2631" s="1"/>
      <c r="Y2631" s="3"/>
      <c r="AB2631" s="3"/>
      <c r="AC2631" s="3"/>
    </row>
    <row r="2632" spans="13:29" x14ac:dyDescent="0.25">
      <c r="M2632" s="2"/>
      <c r="N2632" s="2"/>
      <c r="Q2632" s="2"/>
      <c r="R2632" s="2"/>
      <c r="S2632" s="2"/>
      <c r="U2632" s="1"/>
      <c r="Y2632" s="3"/>
      <c r="AB2632" s="3"/>
      <c r="AC2632" s="3"/>
    </row>
    <row r="2633" spans="13:29" x14ac:dyDescent="0.25">
      <c r="M2633" s="2"/>
      <c r="N2633" s="2"/>
      <c r="Q2633" s="2"/>
      <c r="R2633" s="2"/>
      <c r="S2633" s="2"/>
      <c r="U2633" s="1"/>
      <c r="Y2633" s="3"/>
      <c r="AB2633" s="3"/>
      <c r="AC2633" s="3"/>
    </row>
    <row r="2634" spans="13:29" x14ac:dyDescent="0.25">
      <c r="N2634" s="2"/>
      <c r="Q2634" s="2"/>
      <c r="R2634" s="2"/>
      <c r="S2634" s="2"/>
      <c r="U2634" s="1"/>
      <c r="Y2634" s="3"/>
      <c r="AB2634" s="3"/>
      <c r="AC2634" s="3"/>
    </row>
    <row r="2635" spans="13:29" x14ac:dyDescent="0.25">
      <c r="N2635" s="2"/>
      <c r="Q2635" s="2"/>
      <c r="R2635" s="2"/>
      <c r="S2635" s="2"/>
      <c r="U2635" s="1"/>
      <c r="Y2635" s="3"/>
      <c r="AB2635" s="3"/>
      <c r="AC2635" s="3"/>
    </row>
    <row r="2636" spans="13:29" x14ac:dyDescent="0.25">
      <c r="M2636" s="2"/>
      <c r="N2636" s="2"/>
      <c r="Q2636" s="2"/>
      <c r="R2636" s="2"/>
      <c r="S2636" s="2"/>
      <c r="U2636" s="1"/>
      <c r="Y2636" s="3"/>
      <c r="AB2636" s="3"/>
      <c r="AC2636" s="3"/>
    </row>
    <row r="2637" spans="13:29" x14ac:dyDescent="0.25">
      <c r="N2637" s="2"/>
      <c r="Q2637" s="2"/>
      <c r="R2637" s="2"/>
      <c r="S2637" s="2"/>
      <c r="U2637" s="1"/>
      <c r="Y2637" s="3"/>
      <c r="AB2637" s="3"/>
      <c r="AC2637" s="3"/>
    </row>
    <row r="2638" spans="13:29" x14ac:dyDescent="0.25">
      <c r="N2638" s="2"/>
      <c r="Q2638" s="2"/>
      <c r="R2638" s="2"/>
      <c r="S2638" s="2"/>
      <c r="U2638" s="1"/>
      <c r="Y2638" s="3"/>
      <c r="AB2638" s="3"/>
      <c r="AC2638" s="3"/>
    </row>
    <row r="2639" spans="13:29" x14ac:dyDescent="0.25">
      <c r="N2639" s="2"/>
      <c r="Q2639" s="2"/>
      <c r="R2639" s="2"/>
      <c r="S2639" s="2"/>
      <c r="U2639" s="1"/>
      <c r="Y2639" s="3"/>
      <c r="AB2639" s="3"/>
      <c r="AC2639" s="3"/>
    </row>
    <row r="2640" spans="13:29" x14ac:dyDescent="0.25">
      <c r="M2640" s="2"/>
      <c r="N2640" s="2"/>
      <c r="Q2640" s="2"/>
      <c r="R2640" s="2"/>
      <c r="S2640" s="2"/>
      <c r="U2640" s="1"/>
      <c r="Y2640" s="3"/>
      <c r="AB2640" s="3"/>
      <c r="AC2640" s="3"/>
    </row>
    <row r="2641" spans="13:29" x14ac:dyDescent="0.25">
      <c r="N2641" s="2"/>
      <c r="Q2641" s="2"/>
      <c r="R2641" s="2"/>
      <c r="S2641" s="2"/>
      <c r="U2641" s="1"/>
      <c r="Y2641" s="3"/>
      <c r="AB2641" s="3"/>
      <c r="AC2641" s="3"/>
    </row>
    <row r="2642" spans="13:29" x14ac:dyDescent="0.25">
      <c r="M2642" s="2"/>
      <c r="N2642" s="2"/>
      <c r="Q2642" s="2"/>
      <c r="R2642" s="2"/>
      <c r="S2642" s="2"/>
      <c r="U2642" s="1"/>
      <c r="Y2642" s="3"/>
      <c r="AB2642" s="3"/>
      <c r="AC2642" s="3"/>
    </row>
    <row r="2643" spans="13:29" x14ac:dyDescent="0.25">
      <c r="N2643" s="2"/>
      <c r="Q2643" s="2"/>
      <c r="R2643" s="2"/>
      <c r="S2643" s="2"/>
      <c r="U2643" s="1"/>
      <c r="Y2643" s="3"/>
      <c r="AB2643" s="3"/>
      <c r="AC2643" s="3"/>
    </row>
    <row r="2644" spans="13:29" x14ac:dyDescent="0.25">
      <c r="N2644" s="2"/>
      <c r="Q2644" s="2"/>
      <c r="R2644" s="2"/>
      <c r="S2644" s="2"/>
      <c r="U2644" s="1"/>
      <c r="Y2644" s="3"/>
      <c r="AB2644" s="3"/>
      <c r="AC2644" s="3"/>
    </row>
    <row r="2645" spans="13:29" x14ac:dyDescent="0.25">
      <c r="N2645" s="2"/>
      <c r="Q2645" s="2"/>
      <c r="R2645" s="2"/>
      <c r="S2645" s="2"/>
      <c r="U2645" s="1"/>
      <c r="Y2645" s="3"/>
      <c r="AB2645" s="3"/>
      <c r="AC2645" s="3"/>
    </row>
    <row r="2646" spans="13:29" x14ac:dyDescent="0.25">
      <c r="N2646" s="2"/>
      <c r="Q2646" s="2"/>
      <c r="R2646" s="2"/>
      <c r="S2646" s="2"/>
      <c r="U2646" s="1"/>
      <c r="Y2646" s="3"/>
      <c r="AB2646" s="3"/>
      <c r="AC2646" s="3"/>
    </row>
    <row r="2647" spans="13:29" x14ac:dyDescent="0.25">
      <c r="N2647" s="2"/>
      <c r="Q2647" s="2"/>
      <c r="R2647" s="2"/>
      <c r="S2647" s="2"/>
      <c r="U2647" s="1"/>
      <c r="Y2647" s="3"/>
      <c r="AB2647" s="3"/>
      <c r="AC2647" s="3"/>
    </row>
    <row r="2648" spans="13:29" x14ac:dyDescent="0.25">
      <c r="N2648" s="2"/>
      <c r="Q2648" s="2"/>
      <c r="R2648" s="2"/>
      <c r="S2648" s="2"/>
      <c r="U2648" s="1"/>
      <c r="Y2648" s="3"/>
      <c r="AB2648" s="3"/>
      <c r="AC2648" s="3"/>
    </row>
    <row r="2649" spans="13:29" x14ac:dyDescent="0.25">
      <c r="N2649" s="2"/>
      <c r="Q2649" s="2"/>
      <c r="R2649" s="2"/>
      <c r="S2649" s="2"/>
      <c r="U2649" s="1"/>
      <c r="Y2649" s="3"/>
      <c r="AB2649" s="3"/>
      <c r="AC2649" s="3"/>
    </row>
    <row r="2650" spans="13:29" x14ac:dyDescent="0.25">
      <c r="N2650" s="2"/>
      <c r="Q2650" s="2"/>
      <c r="R2650" s="2"/>
      <c r="S2650" s="2"/>
      <c r="U2650" s="1"/>
      <c r="Y2650" s="3"/>
      <c r="AB2650" s="3"/>
      <c r="AC2650" s="3"/>
    </row>
    <row r="2651" spans="13:29" x14ac:dyDescent="0.25">
      <c r="M2651" s="2"/>
      <c r="N2651" s="2"/>
      <c r="Q2651" s="2"/>
      <c r="R2651" s="2"/>
      <c r="S2651" s="2"/>
      <c r="U2651" s="1"/>
      <c r="Y2651" s="3"/>
      <c r="AB2651" s="3"/>
      <c r="AC2651" s="3"/>
    </row>
    <row r="2652" spans="13:29" x14ac:dyDescent="0.25">
      <c r="N2652" s="2"/>
      <c r="Q2652" s="2"/>
      <c r="R2652" s="2"/>
      <c r="S2652" s="2"/>
      <c r="U2652" s="1"/>
      <c r="Y2652" s="3"/>
      <c r="AB2652" s="3"/>
      <c r="AC2652" s="3"/>
    </row>
    <row r="2653" spans="13:29" x14ac:dyDescent="0.25">
      <c r="N2653" s="2"/>
      <c r="Q2653" s="2"/>
      <c r="R2653" s="2"/>
      <c r="S2653" s="2"/>
      <c r="U2653" s="1"/>
      <c r="Y2653" s="3"/>
      <c r="AB2653" s="3"/>
      <c r="AC2653" s="3"/>
    </row>
    <row r="2654" spans="13:29" x14ac:dyDescent="0.25">
      <c r="N2654" s="2"/>
      <c r="Q2654" s="2"/>
      <c r="R2654" s="2"/>
      <c r="S2654" s="2"/>
      <c r="U2654" s="1"/>
      <c r="Y2654" s="3"/>
      <c r="AB2654" s="3"/>
      <c r="AC2654" s="3"/>
    </row>
    <row r="2655" spans="13:29" x14ac:dyDescent="0.25">
      <c r="N2655" s="2"/>
      <c r="Q2655" s="2"/>
      <c r="R2655" s="2"/>
      <c r="S2655" s="2"/>
      <c r="U2655" s="1"/>
      <c r="Y2655" s="3"/>
      <c r="AB2655" s="3"/>
      <c r="AC2655" s="3"/>
    </row>
    <row r="2656" spans="13:29" x14ac:dyDescent="0.25">
      <c r="N2656" s="2"/>
      <c r="Q2656" s="2"/>
      <c r="R2656" s="2"/>
      <c r="S2656" s="2"/>
      <c r="U2656" s="1"/>
      <c r="Y2656" s="3"/>
      <c r="AB2656" s="3"/>
      <c r="AC2656" s="3"/>
    </row>
    <row r="2657" spans="13:29" x14ac:dyDescent="0.25">
      <c r="N2657" s="2"/>
      <c r="Q2657" s="2"/>
      <c r="R2657" s="2"/>
      <c r="S2657" s="2"/>
      <c r="U2657" s="1"/>
      <c r="Y2657" s="3"/>
      <c r="AB2657" s="3"/>
      <c r="AC2657" s="3"/>
    </row>
    <row r="2658" spans="13:29" x14ac:dyDescent="0.25">
      <c r="N2658" s="2"/>
      <c r="Q2658" s="2"/>
      <c r="R2658" s="2"/>
      <c r="S2658" s="2"/>
      <c r="U2658" s="1"/>
      <c r="Y2658" s="3"/>
      <c r="AB2658" s="3"/>
      <c r="AC2658" s="3"/>
    </row>
    <row r="2659" spans="13:29" x14ac:dyDescent="0.25">
      <c r="N2659" s="2"/>
      <c r="Q2659" s="2"/>
      <c r="R2659" s="2"/>
      <c r="S2659" s="2"/>
      <c r="U2659" s="1"/>
      <c r="Y2659" s="3"/>
      <c r="AB2659" s="3"/>
      <c r="AC2659" s="3"/>
    </row>
    <row r="2660" spans="13:29" x14ac:dyDescent="0.25">
      <c r="N2660" s="2"/>
      <c r="Q2660" s="2"/>
      <c r="R2660" s="2"/>
      <c r="S2660" s="2"/>
      <c r="U2660" s="1"/>
      <c r="Y2660" s="3"/>
      <c r="AB2660" s="3"/>
      <c r="AC2660" s="3"/>
    </row>
    <row r="2661" spans="13:29" x14ac:dyDescent="0.25">
      <c r="N2661" s="2"/>
      <c r="Q2661" s="2"/>
      <c r="R2661" s="2"/>
      <c r="S2661" s="2"/>
      <c r="U2661" s="1"/>
      <c r="Y2661" s="3"/>
      <c r="AB2661" s="3"/>
      <c r="AC2661" s="3"/>
    </row>
    <row r="2662" spans="13:29" x14ac:dyDescent="0.25">
      <c r="N2662" s="2"/>
      <c r="Q2662" s="2"/>
      <c r="R2662" s="2"/>
      <c r="S2662" s="2"/>
      <c r="U2662" s="1"/>
      <c r="Y2662" s="3"/>
      <c r="AB2662" s="3"/>
      <c r="AC2662" s="3"/>
    </row>
    <row r="2663" spans="13:29" x14ac:dyDescent="0.25">
      <c r="N2663" s="2"/>
      <c r="Q2663" s="2"/>
      <c r="R2663" s="2"/>
      <c r="S2663" s="2"/>
      <c r="U2663" s="1"/>
      <c r="Y2663" s="3"/>
      <c r="AB2663" s="3"/>
      <c r="AC2663" s="3"/>
    </row>
    <row r="2664" spans="13:29" x14ac:dyDescent="0.25">
      <c r="M2664" s="2"/>
      <c r="N2664" s="2"/>
      <c r="Q2664" s="2"/>
      <c r="R2664" s="2"/>
      <c r="S2664" s="2"/>
      <c r="U2664" s="1"/>
      <c r="Y2664" s="3"/>
      <c r="AB2664" s="3"/>
      <c r="AC2664" s="3"/>
    </row>
    <row r="2665" spans="13:29" x14ac:dyDescent="0.25">
      <c r="N2665" s="2"/>
      <c r="Q2665" s="2"/>
      <c r="R2665" s="2"/>
      <c r="S2665" s="2"/>
      <c r="U2665" s="1"/>
      <c r="Y2665" s="3"/>
      <c r="AB2665" s="3"/>
      <c r="AC2665" s="3"/>
    </row>
    <row r="2666" spans="13:29" x14ac:dyDescent="0.25">
      <c r="N2666" s="2"/>
      <c r="Q2666" s="2"/>
      <c r="R2666" s="2"/>
      <c r="S2666" s="2"/>
      <c r="U2666" s="1"/>
      <c r="Y2666" s="3"/>
      <c r="AB2666" s="3"/>
      <c r="AC2666" s="3"/>
    </row>
    <row r="2667" spans="13:29" x14ac:dyDescent="0.25">
      <c r="N2667" s="2"/>
      <c r="Q2667" s="2"/>
      <c r="R2667" s="2"/>
      <c r="S2667" s="2"/>
      <c r="U2667" s="1"/>
      <c r="Y2667" s="3"/>
      <c r="AB2667" s="3"/>
      <c r="AC2667" s="3"/>
    </row>
    <row r="2668" spans="13:29" x14ac:dyDescent="0.25">
      <c r="N2668" s="2"/>
      <c r="Q2668" s="2"/>
      <c r="R2668" s="2"/>
      <c r="S2668" s="2"/>
      <c r="U2668" s="1"/>
      <c r="Y2668" s="3"/>
      <c r="AB2668" s="3"/>
      <c r="AC2668" s="3"/>
    </row>
    <row r="2669" spans="13:29" x14ac:dyDescent="0.25">
      <c r="N2669" s="2"/>
      <c r="R2669" s="2"/>
      <c r="S2669" s="2"/>
      <c r="U2669" s="1"/>
      <c r="Y2669" s="3"/>
      <c r="AB2669" s="3"/>
      <c r="AC2669" s="3"/>
    </row>
    <row r="2670" spans="13:29" x14ac:dyDescent="0.25">
      <c r="N2670" s="2"/>
      <c r="Q2670" s="2"/>
      <c r="R2670" s="2"/>
      <c r="S2670" s="2"/>
      <c r="U2670" s="1"/>
      <c r="Y2670" s="3"/>
      <c r="AB2670" s="3"/>
      <c r="AC2670" s="3"/>
    </row>
    <row r="2671" spans="13:29" x14ac:dyDescent="0.25">
      <c r="N2671" s="2"/>
      <c r="Q2671" s="2"/>
      <c r="R2671" s="2"/>
      <c r="S2671" s="2"/>
      <c r="U2671" s="1"/>
      <c r="Y2671" s="3"/>
      <c r="AB2671" s="3"/>
      <c r="AC2671" s="3"/>
    </row>
    <row r="2672" spans="13:29" x14ac:dyDescent="0.25">
      <c r="N2672" s="2"/>
      <c r="Q2672" s="2"/>
      <c r="R2672" s="2"/>
      <c r="S2672" s="2"/>
      <c r="U2672" s="1"/>
      <c r="Y2672" s="3"/>
      <c r="AB2672" s="3"/>
      <c r="AC2672" s="3"/>
    </row>
    <row r="2673" spans="14:29" x14ac:dyDescent="0.25">
      <c r="N2673" s="2"/>
      <c r="Q2673" s="2"/>
      <c r="R2673" s="2"/>
      <c r="S2673" s="2"/>
      <c r="U2673" s="1"/>
      <c r="Y2673" s="3"/>
      <c r="AB2673" s="3"/>
      <c r="AC2673" s="3"/>
    </row>
    <row r="2674" spans="14:29" x14ac:dyDescent="0.25">
      <c r="N2674" s="2"/>
      <c r="Q2674" s="2"/>
      <c r="R2674" s="2"/>
      <c r="S2674" s="2"/>
      <c r="U2674" s="1"/>
      <c r="Y2674" s="3"/>
      <c r="AB2674" s="3"/>
      <c r="AC2674" s="3"/>
    </row>
    <row r="2675" spans="14:29" x14ac:dyDescent="0.25">
      <c r="N2675" s="2"/>
      <c r="Q2675" s="2"/>
      <c r="R2675" s="2"/>
      <c r="S2675" s="2"/>
      <c r="U2675" s="1"/>
      <c r="Y2675" s="3"/>
      <c r="AB2675" s="3"/>
      <c r="AC2675" s="3"/>
    </row>
    <row r="2676" spans="14:29" x14ac:dyDescent="0.25">
      <c r="N2676" s="2"/>
      <c r="Q2676" s="2"/>
      <c r="R2676" s="2"/>
      <c r="S2676" s="2"/>
      <c r="U2676" s="1"/>
      <c r="Y2676" s="3"/>
      <c r="AB2676" s="3"/>
      <c r="AC2676" s="3"/>
    </row>
    <row r="2677" spans="14:29" x14ac:dyDescent="0.25">
      <c r="N2677" s="2"/>
      <c r="Q2677" s="2"/>
      <c r="R2677" s="2"/>
      <c r="S2677" s="2"/>
      <c r="U2677" s="1"/>
      <c r="Y2677" s="3"/>
      <c r="AB2677" s="3"/>
      <c r="AC2677" s="3"/>
    </row>
    <row r="2678" spans="14:29" x14ac:dyDescent="0.25">
      <c r="N2678" s="2"/>
      <c r="R2678" s="2"/>
      <c r="S2678" s="2"/>
      <c r="U2678" s="1"/>
      <c r="Y2678" s="3"/>
      <c r="AB2678" s="3"/>
      <c r="AC2678" s="3"/>
    </row>
    <row r="2679" spans="14:29" x14ac:dyDescent="0.25">
      <c r="N2679" s="2"/>
      <c r="Q2679" s="2"/>
      <c r="R2679" s="2"/>
      <c r="S2679" s="2"/>
      <c r="U2679" s="1"/>
      <c r="Y2679" s="3"/>
      <c r="AB2679" s="3"/>
      <c r="AC2679" s="3"/>
    </row>
    <row r="2680" spans="14:29" x14ac:dyDescent="0.25">
      <c r="R2680" s="2"/>
      <c r="S2680" s="2"/>
      <c r="U2680" s="1"/>
      <c r="Y2680" s="3"/>
      <c r="AB2680" s="3"/>
      <c r="AC2680" s="3"/>
    </row>
    <row r="2681" spans="14:29" x14ac:dyDescent="0.25">
      <c r="Q2681" s="2"/>
      <c r="R2681" s="2"/>
      <c r="S2681" s="2"/>
      <c r="U2681" s="1"/>
    </row>
    <row r="2682" spans="14:29" x14ac:dyDescent="0.25">
      <c r="R2682" s="2"/>
      <c r="S2682" s="2"/>
      <c r="U2682" s="1"/>
    </row>
    <row r="2683" spans="14:29" x14ac:dyDescent="0.25">
      <c r="Q2683" s="2"/>
      <c r="R2683" s="2"/>
      <c r="S2683" s="2"/>
      <c r="U2683" s="1"/>
    </row>
    <row r="2684" spans="14:29" x14ac:dyDescent="0.25">
      <c r="R2684" s="2"/>
      <c r="S2684" s="2"/>
      <c r="U2684" s="1"/>
    </row>
    <row r="2685" spans="14:29" x14ac:dyDescent="0.25">
      <c r="R2685" s="2"/>
      <c r="S2685" s="2"/>
      <c r="U2685" s="1"/>
    </row>
    <row r="2686" spans="14:29" x14ac:dyDescent="0.25">
      <c r="Q2686" s="2"/>
      <c r="R2686" s="2"/>
      <c r="S2686" s="2"/>
      <c r="U2686" s="1"/>
    </row>
    <row r="2687" spans="14:29" x14ac:dyDescent="0.25">
      <c r="R2687" s="2"/>
      <c r="S2687" s="2"/>
      <c r="U2687" s="1"/>
    </row>
    <row r="2688" spans="14:29" x14ac:dyDescent="0.25">
      <c r="R2688" s="2"/>
      <c r="S2688" s="2"/>
      <c r="U2688" s="3"/>
    </row>
    <row r="2689" spans="17:21" x14ac:dyDescent="0.25">
      <c r="Q2689" s="2"/>
      <c r="R2689" s="2"/>
      <c r="S2689" s="2"/>
      <c r="U2689" s="1"/>
    </row>
    <row r="2690" spans="17:21" x14ac:dyDescent="0.25">
      <c r="Q2690" s="2"/>
      <c r="R2690" s="2"/>
      <c r="S2690" s="2"/>
      <c r="U2690" s="1"/>
    </row>
    <row r="2691" spans="17:21" x14ac:dyDescent="0.25">
      <c r="Q2691" s="2"/>
      <c r="R2691" s="2"/>
      <c r="S2691" s="2"/>
      <c r="U2691" s="1"/>
    </row>
    <row r="2692" spans="17:21" x14ac:dyDescent="0.25">
      <c r="Q2692" s="2"/>
      <c r="R2692" s="2"/>
      <c r="S2692" s="2"/>
      <c r="U2692" s="1"/>
    </row>
    <row r="2693" spans="17:21" x14ac:dyDescent="0.25">
      <c r="R2693" s="2"/>
      <c r="S2693" s="2"/>
      <c r="U2693" s="1"/>
    </row>
    <row r="2694" spans="17:21" x14ac:dyDescent="0.25">
      <c r="Q2694" s="2"/>
      <c r="R2694" s="2"/>
      <c r="S2694" s="2"/>
      <c r="U2694" s="1"/>
    </row>
    <row r="2695" spans="17:21" x14ac:dyDescent="0.25">
      <c r="Q2695" s="2"/>
      <c r="R2695" s="2"/>
      <c r="S2695" s="2"/>
      <c r="U2695" s="1"/>
    </row>
    <row r="2696" spans="17:21" x14ac:dyDescent="0.25">
      <c r="Q2696" s="2"/>
      <c r="R2696" s="2"/>
      <c r="S2696" s="2"/>
      <c r="U2696" s="1"/>
    </row>
    <row r="2697" spans="17:21" x14ac:dyDescent="0.25">
      <c r="R2697" s="2"/>
      <c r="S2697" s="2"/>
      <c r="U2697" s="1"/>
    </row>
    <row r="2698" spans="17:21" x14ac:dyDescent="0.25">
      <c r="S2698" s="2"/>
      <c r="U2698" s="1"/>
    </row>
    <row r="2699" spans="17:21" x14ac:dyDescent="0.25">
      <c r="R2699" s="2"/>
      <c r="S2699" s="2"/>
      <c r="U2699" s="1"/>
    </row>
    <row r="2700" spans="17:21" x14ac:dyDescent="0.25">
      <c r="Q2700" s="2"/>
      <c r="R2700" s="2"/>
      <c r="S2700" s="2"/>
      <c r="U2700" s="1"/>
    </row>
    <row r="2701" spans="17:21" x14ac:dyDescent="0.25">
      <c r="Q2701" s="2"/>
      <c r="R2701" s="2"/>
      <c r="S2701" s="2"/>
      <c r="U2701" s="1"/>
    </row>
    <row r="2702" spans="17:21" x14ac:dyDescent="0.25">
      <c r="Q2702" s="2"/>
      <c r="R2702" s="2"/>
      <c r="S2702" s="2"/>
      <c r="U2702" s="1"/>
    </row>
    <row r="2703" spans="17:21" x14ac:dyDescent="0.25">
      <c r="Q2703" s="2"/>
      <c r="R2703" s="2"/>
      <c r="S2703" s="2"/>
      <c r="U2703" s="1"/>
    </row>
    <row r="2704" spans="17:21" x14ac:dyDescent="0.25">
      <c r="R2704" s="2"/>
      <c r="S2704" s="2"/>
      <c r="U2704" s="1"/>
    </row>
    <row r="2705" spans="17:21" x14ac:dyDescent="0.25">
      <c r="R2705" s="2"/>
      <c r="S2705" s="2"/>
      <c r="U2705" s="1"/>
    </row>
    <row r="2706" spans="17:21" x14ac:dyDescent="0.25">
      <c r="Q2706" s="2"/>
      <c r="R2706" s="2"/>
      <c r="S2706" s="2"/>
      <c r="U2706" s="1"/>
    </row>
    <row r="2707" spans="17:21" x14ac:dyDescent="0.25">
      <c r="Q2707" s="2"/>
      <c r="R2707" s="2"/>
      <c r="S2707" s="2"/>
      <c r="U2707" s="1"/>
    </row>
    <row r="2708" spans="17:21" x14ac:dyDescent="0.25">
      <c r="R2708" s="2"/>
      <c r="S2708" s="2"/>
      <c r="U2708" s="1"/>
    </row>
    <row r="2709" spans="17:21" x14ac:dyDescent="0.25">
      <c r="Q2709" s="2"/>
      <c r="R2709" s="2"/>
      <c r="S2709" s="2"/>
      <c r="U2709" s="1"/>
    </row>
    <row r="2710" spans="17:21" x14ac:dyDescent="0.25">
      <c r="Q2710" s="2"/>
      <c r="R2710" s="2"/>
      <c r="S2710" s="2"/>
      <c r="U2710" s="1"/>
    </row>
    <row r="2711" spans="17:21" x14ac:dyDescent="0.25">
      <c r="Q2711" s="2"/>
      <c r="R2711" s="2"/>
      <c r="S2711" s="2"/>
      <c r="U2711" s="1"/>
    </row>
    <row r="2712" spans="17:21" x14ac:dyDescent="0.25">
      <c r="Q2712" s="2"/>
      <c r="R2712" s="2"/>
      <c r="S2712" s="2"/>
      <c r="U2712" s="1"/>
    </row>
    <row r="2713" spans="17:21" x14ac:dyDescent="0.25">
      <c r="R2713" s="2"/>
      <c r="S2713" s="2"/>
      <c r="U2713" s="1"/>
    </row>
    <row r="2714" spans="17:21" x14ac:dyDescent="0.25">
      <c r="R2714" s="2"/>
      <c r="S2714" s="2"/>
      <c r="U2714" s="1"/>
    </row>
    <row r="2715" spans="17:21" x14ac:dyDescent="0.25">
      <c r="Q2715" s="2"/>
      <c r="R2715" s="2"/>
      <c r="S2715" s="2"/>
      <c r="U2715" s="1"/>
    </row>
    <row r="2716" spans="17:21" x14ac:dyDescent="0.25">
      <c r="Q2716" s="2"/>
      <c r="R2716" s="2"/>
      <c r="S2716" s="2"/>
      <c r="U2716" s="1"/>
    </row>
    <row r="2717" spans="17:21" x14ac:dyDescent="0.25">
      <c r="Q2717" s="2"/>
      <c r="R2717" s="2"/>
      <c r="S2717" s="2"/>
      <c r="U2717" s="1"/>
    </row>
    <row r="2718" spans="17:21" x14ac:dyDescent="0.25">
      <c r="Q2718" s="2"/>
      <c r="R2718" s="2"/>
      <c r="S2718" s="2"/>
      <c r="U2718" s="1"/>
    </row>
    <row r="2719" spans="17:21" x14ac:dyDescent="0.25">
      <c r="Q2719" s="2"/>
      <c r="R2719" s="2"/>
      <c r="S2719" s="2"/>
      <c r="U2719" s="1"/>
    </row>
    <row r="2720" spans="17:21" x14ac:dyDescent="0.25">
      <c r="Q2720" s="2"/>
      <c r="R2720" s="2"/>
      <c r="S2720" s="2"/>
      <c r="U2720" s="1"/>
    </row>
    <row r="2721" spans="17:21" x14ac:dyDescent="0.25">
      <c r="Q2721" s="2"/>
      <c r="R2721" s="2"/>
      <c r="S2721" s="2"/>
      <c r="U2721" s="1"/>
    </row>
    <row r="2722" spans="17:21" x14ac:dyDescent="0.25">
      <c r="R2722" s="2"/>
      <c r="S2722" s="2"/>
      <c r="U2722" s="1"/>
    </row>
    <row r="2723" spans="17:21" x14ac:dyDescent="0.25">
      <c r="Q2723" s="2"/>
      <c r="R2723" s="2"/>
      <c r="S2723" s="2"/>
      <c r="U2723" s="1"/>
    </row>
    <row r="2724" spans="17:21" x14ac:dyDescent="0.25">
      <c r="Q2724" s="2"/>
      <c r="R2724" s="2"/>
      <c r="S2724" s="2"/>
      <c r="U2724" s="1"/>
    </row>
    <row r="2725" spans="17:21" x14ac:dyDescent="0.25">
      <c r="Q2725" s="2"/>
      <c r="R2725" s="2"/>
      <c r="S2725" s="2"/>
      <c r="U2725" s="1"/>
    </row>
    <row r="2726" spans="17:21" x14ac:dyDescent="0.25">
      <c r="Q2726" s="2"/>
      <c r="R2726" s="2"/>
      <c r="S2726" s="2"/>
      <c r="U2726" s="1"/>
    </row>
    <row r="2727" spans="17:21" x14ac:dyDescent="0.25">
      <c r="Q2727" s="2"/>
      <c r="R2727" s="2"/>
      <c r="S2727" s="2"/>
      <c r="U2727" s="1"/>
    </row>
    <row r="2728" spans="17:21" x14ac:dyDescent="0.25">
      <c r="Q2728" s="2"/>
      <c r="R2728" s="2"/>
      <c r="S2728" s="2"/>
      <c r="U2728" s="1"/>
    </row>
    <row r="2729" spans="17:21" x14ac:dyDescent="0.25">
      <c r="Q2729" s="2"/>
      <c r="R2729" s="2"/>
      <c r="S2729" s="2"/>
      <c r="U2729" s="1"/>
    </row>
    <row r="2730" spans="17:21" x14ac:dyDescent="0.25">
      <c r="R2730" s="2"/>
      <c r="S2730" s="2"/>
      <c r="U2730" s="1"/>
    </row>
    <row r="2731" spans="17:21" x14ac:dyDescent="0.25">
      <c r="R2731" s="2"/>
      <c r="S2731" s="2"/>
      <c r="U2731" s="1"/>
    </row>
    <row r="2732" spans="17:21" x14ac:dyDescent="0.25">
      <c r="Q2732" s="2"/>
      <c r="R2732" s="2"/>
      <c r="S2732" s="2"/>
      <c r="U2732" s="1"/>
    </row>
    <row r="2733" spans="17:21" x14ac:dyDescent="0.25">
      <c r="Q2733" s="2"/>
      <c r="R2733" s="2"/>
      <c r="S2733" s="2"/>
      <c r="U2733" s="1"/>
    </row>
    <row r="2734" spans="17:21" x14ac:dyDescent="0.25">
      <c r="Q2734" s="2"/>
      <c r="R2734" s="2"/>
      <c r="S2734" s="2"/>
      <c r="U2734" s="1"/>
    </row>
    <row r="2735" spans="17:21" x14ac:dyDescent="0.25">
      <c r="Q2735" s="2"/>
      <c r="R2735" s="2"/>
      <c r="S2735" s="2"/>
      <c r="U2735" s="1"/>
    </row>
    <row r="2736" spans="17:21" x14ac:dyDescent="0.25">
      <c r="Q2736" s="2"/>
      <c r="R2736" s="2"/>
      <c r="S2736" s="2"/>
      <c r="U2736" s="1"/>
    </row>
    <row r="2737" spans="13:21" x14ac:dyDescent="0.25">
      <c r="R2737" s="2"/>
      <c r="S2737" s="2"/>
      <c r="U2737" s="1"/>
    </row>
    <row r="2738" spans="13:21" x14ac:dyDescent="0.25">
      <c r="Q2738" s="2"/>
      <c r="R2738" s="2"/>
      <c r="S2738" s="2"/>
      <c r="U2738" s="1"/>
    </row>
    <row r="2739" spans="13:21" x14ac:dyDescent="0.25">
      <c r="Q2739" s="2"/>
      <c r="R2739" s="2"/>
      <c r="S2739" s="2"/>
      <c r="U2739" s="1"/>
    </row>
    <row r="2740" spans="13:21" x14ac:dyDescent="0.25">
      <c r="Q2740" s="2"/>
      <c r="R2740" s="2"/>
      <c r="S2740" s="2"/>
      <c r="U2740" s="1"/>
    </row>
    <row r="2741" spans="13:21" x14ac:dyDescent="0.25">
      <c r="Q2741" s="2"/>
      <c r="R2741" s="2"/>
      <c r="S2741" s="2"/>
      <c r="U2741" s="1"/>
    </row>
    <row r="2742" spans="13:21" x14ac:dyDescent="0.25">
      <c r="Q2742" s="2"/>
      <c r="R2742" s="2"/>
      <c r="S2742" s="2"/>
      <c r="U2742" s="1"/>
    </row>
    <row r="2743" spans="13:21" x14ac:dyDescent="0.25">
      <c r="Q2743" s="2"/>
      <c r="R2743" s="2"/>
      <c r="S2743" s="2"/>
      <c r="U2743" s="1"/>
    </row>
    <row r="2744" spans="13:21" x14ac:dyDescent="0.25">
      <c r="Q2744" s="2"/>
      <c r="R2744" s="2"/>
      <c r="S2744" s="2"/>
      <c r="U2744" s="1"/>
    </row>
    <row r="2745" spans="13:21" x14ac:dyDescent="0.25">
      <c r="Q2745" s="2"/>
      <c r="R2745" s="2"/>
      <c r="S2745" s="2"/>
      <c r="U2745" s="1"/>
    </row>
    <row r="2746" spans="13:21" x14ac:dyDescent="0.25">
      <c r="Q2746" s="2"/>
      <c r="R2746" s="2"/>
      <c r="S2746" s="2"/>
      <c r="U2746" s="1"/>
    </row>
    <row r="2747" spans="13:21" x14ac:dyDescent="0.25">
      <c r="Q2747" s="2"/>
      <c r="R2747" s="2"/>
      <c r="S2747" s="2"/>
      <c r="U2747" s="1"/>
    </row>
    <row r="2748" spans="13:21" x14ac:dyDescent="0.25">
      <c r="Q2748" s="2"/>
      <c r="R2748" s="2"/>
      <c r="S2748" s="2"/>
      <c r="U2748" s="1"/>
    </row>
    <row r="2749" spans="13:21" x14ac:dyDescent="0.25">
      <c r="R2749" s="2"/>
      <c r="S2749" s="2"/>
      <c r="U2749" s="1"/>
    </row>
    <row r="2750" spans="13:21" x14ac:dyDescent="0.25">
      <c r="R2750" s="2"/>
      <c r="S2750" s="2"/>
      <c r="U2750" s="1"/>
    </row>
    <row r="2751" spans="13:21" x14ac:dyDescent="0.25">
      <c r="M2751" s="2"/>
      <c r="Q2751" s="2"/>
      <c r="R2751" s="2"/>
      <c r="S2751" s="2"/>
      <c r="U2751" s="1"/>
    </row>
    <row r="2752" spans="13:21" x14ac:dyDescent="0.25">
      <c r="Q2752" s="2"/>
      <c r="R2752" s="2"/>
      <c r="S2752" s="2"/>
      <c r="U2752" s="1"/>
    </row>
    <row r="2753" spans="17:21" x14ac:dyDescent="0.25">
      <c r="Q2753" s="2"/>
      <c r="R2753" s="2"/>
      <c r="S2753" s="2"/>
      <c r="U2753" s="1"/>
    </row>
    <row r="2754" spans="17:21" x14ac:dyDescent="0.25">
      <c r="R2754" s="2"/>
      <c r="S2754" s="2"/>
      <c r="U27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 Rahman</dc:creator>
  <cp:lastModifiedBy>Wasi Rahman</cp:lastModifiedBy>
  <dcterms:created xsi:type="dcterms:W3CDTF">2025-09-11T13:19:36Z</dcterms:created>
  <dcterms:modified xsi:type="dcterms:W3CDTF">2025-09-11T13:20:08Z</dcterms:modified>
</cp:coreProperties>
</file>