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ry\Documents\"/>
    </mc:Choice>
  </mc:AlternateContent>
  <xr:revisionPtr revIDLastSave="0" documentId="13_ncr:1_{E4605B74-9AAF-4CF1-89E0-A4307512DE18}" xr6:coauthVersionLast="47" xr6:coauthVersionMax="47" xr10:uidLastSave="{00000000-0000-0000-0000-000000000000}"/>
  <bookViews>
    <workbookView xWindow="-108" yWindow="-108" windowWidth="23256" windowHeight="12456" tabRatio="458" activeTab="5" xr2:uid="{00000000-000D-0000-FFFF-FFFF00000000}"/>
  </bookViews>
  <sheets>
    <sheet name="Email" sheetId="73" r:id="rId1"/>
    <sheet name="Volume Data" sheetId="72" r:id="rId2"/>
    <sheet name="EXT0070122021 (2)" sheetId="74" state="hidden" r:id="rId3"/>
    <sheet name="Geo Data" sheetId="71" r:id="rId4"/>
    <sheet name="Pivot" sheetId="76" r:id="rId5"/>
    <sheet name="Summary" sheetId="77" r:id="rId6"/>
    <sheet name="Sheet3 (2)" sheetId="75" state="hidden" r:id="rId7"/>
  </sheet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77" l="1"/>
  <c r="G34" i="77"/>
  <c r="F34" i="77"/>
  <c r="E34" i="77"/>
  <c r="D34" i="77"/>
  <c r="C34" i="77"/>
  <c r="H33" i="77"/>
  <c r="T33" i="77" s="1"/>
  <c r="G33" i="77"/>
  <c r="F33" i="77"/>
  <c r="E33" i="77"/>
  <c r="D33" i="77"/>
  <c r="C33" i="77"/>
  <c r="H32" i="77"/>
  <c r="L32" i="77" s="1"/>
  <c r="M32" i="77" s="1"/>
  <c r="G32" i="77"/>
  <c r="F32" i="77"/>
  <c r="E32" i="77"/>
  <c r="D32" i="77"/>
  <c r="C32" i="77"/>
  <c r="H31" i="77"/>
  <c r="G31" i="77"/>
  <c r="F31" i="77"/>
  <c r="E31" i="77"/>
  <c r="D31" i="77"/>
  <c r="T31" i="77" s="1"/>
  <c r="C31" i="77"/>
  <c r="H30" i="77"/>
  <c r="G30" i="77"/>
  <c r="F30" i="77"/>
  <c r="E30" i="77"/>
  <c r="D30" i="77"/>
  <c r="C30" i="77"/>
  <c r="L33" i="77"/>
  <c r="M33" i="77" s="1"/>
  <c r="H25" i="77"/>
  <c r="G25" i="77"/>
  <c r="F25" i="77"/>
  <c r="E25" i="77"/>
  <c r="D25" i="77"/>
  <c r="L25" i="77" s="1"/>
  <c r="M25" i="77" s="1"/>
  <c r="C25" i="77"/>
  <c r="H24" i="77"/>
  <c r="G24" i="77"/>
  <c r="F24" i="77"/>
  <c r="E24" i="77"/>
  <c r="D24" i="77"/>
  <c r="C24" i="77"/>
  <c r="H23" i="77"/>
  <c r="G23" i="77"/>
  <c r="F23" i="77"/>
  <c r="E23" i="77"/>
  <c r="D23" i="77"/>
  <c r="C23" i="77"/>
  <c r="H22" i="77"/>
  <c r="G22" i="77"/>
  <c r="F22" i="77"/>
  <c r="E22" i="77"/>
  <c r="D22" i="77"/>
  <c r="C22" i="77"/>
  <c r="H16" i="77"/>
  <c r="G16" i="77"/>
  <c r="F16" i="77"/>
  <c r="E16" i="77"/>
  <c r="D16" i="77"/>
  <c r="C16" i="77"/>
  <c r="H15" i="77"/>
  <c r="G15" i="77"/>
  <c r="F15" i="77"/>
  <c r="E15" i="77"/>
  <c r="D15" i="77"/>
  <c r="C15" i="77"/>
  <c r="H14" i="77"/>
  <c r="G14" i="77"/>
  <c r="F14" i="77"/>
  <c r="E14" i="77"/>
  <c r="D14" i="77"/>
  <c r="C14" i="77"/>
  <c r="H13" i="77"/>
  <c r="G13" i="77"/>
  <c r="F13" i="77"/>
  <c r="E13" i="77"/>
  <c r="D13" i="77"/>
  <c r="C13" i="77"/>
  <c r="B7" i="77"/>
  <c r="B5" i="77"/>
  <c r="F7" i="77"/>
  <c r="F5" i="77"/>
  <c r="S43" i="76"/>
  <c r="S42" i="76"/>
  <c r="S41" i="76"/>
  <c r="S40" i="76"/>
  <c r="S50" i="76"/>
  <c r="Q51" i="76"/>
  <c r="S51" i="76" s="1"/>
  <c r="P51" i="76"/>
  <c r="O51" i="76"/>
  <c r="N51" i="76"/>
  <c r="M51" i="76"/>
  <c r="L51" i="76"/>
  <c r="Q50" i="76"/>
  <c r="P50" i="76"/>
  <c r="O50" i="76"/>
  <c r="N50" i="76"/>
  <c r="M50" i="76"/>
  <c r="L50" i="76"/>
  <c r="Q49" i="76"/>
  <c r="P49" i="76"/>
  <c r="O49" i="76"/>
  <c r="N49" i="76"/>
  <c r="M49" i="76"/>
  <c r="L49" i="76"/>
  <c r="Q48" i="76"/>
  <c r="S48" i="76" s="1"/>
  <c r="P48" i="76"/>
  <c r="O48" i="76"/>
  <c r="O52" i="76" s="1"/>
  <c r="N48" i="76"/>
  <c r="N52" i="76" s="1"/>
  <c r="M48" i="76"/>
  <c r="L48" i="76"/>
  <c r="Q44" i="76"/>
  <c r="P44" i="76"/>
  <c r="O44" i="76"/>
  <c r="N44" i="76"/>
  <c r="M44" i="76"/>
  <c r="L44" i="76"/>
  <c r="M40" i="76"/>
  <c r="N40" i="76"/>
  <c r="O40" i="76"/>
  <c r="P40" i="76"/>
  <c r="Q40" i="76"/>
  <c r="M41" i="76"/>
  <c r="N41" i="76"/>
  <c r="O41" i="76"/>
  <c r="P41" i="76"/>
  <c r="Q41" i="76"/>
  <c r="M42" i="76"/>
  <c r="N42" i="76"/>
  <c r="O42" i="76"/>
  <c r="P42" i="76"/>
  <c r="Q42" i="76"/>
  <c r="M43" i="76"/>
  <c r="N43" i="76"/>
  <c r="O43" i="76"/>
  <c r="P43" i="76"/>
  <c r="Q43" i="76"/>
  <c r="L43" i="76"/>
  <c r="L42" i="76"/>
  <c r="L41" i="76"/>
  <c r="L40" i="76"/>
  <c r="L34" i="76"/>
  <c r="M34" i="76" s="1"/>
  <c r="L35" i="76"/>
  <c r="M35" i="76" s="1"/>
  <c r="L36" i="76"/>
  <c r="M36" i="76" s="1"/>
  <c r="L37" i="76"/>
  <c r="M37" i="76" s="1"/>
  <c r="L33" i="76"/>
  <c r="M33" i="76" s="1"/>
  <c r="K35" i="76"/>
  <c r="N35" i="76" s="1"/>
  <c r="J34" i="76"/>
  <c r="K34" i="76" s="1"/>
  <c r="N34" i="76" s="1"/>
  <c r="J35" i="76"/>
  <c r="J36" i="76"/>
  <c r="K36" i="76" s="1"/>
  <c r="N36" i="76" s="1"/>
  <c r="J33" i="76"/>
  <c r="K33" i="76" s="1"/>
  <c r="N33" i="76" s="1"/>
  <c r="L2" i="72"/>
  <c r="L3" i="72"/>
  <c r="L4" i="72"/>
  <c r="L5" i="72"/>
  <c r="L6" i="72"/>
  <c r="L7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689" i="72"/>
  <c r="G697" i="72"/>
  <c r="G705" i="72"/>
  <c r="G721" i="72"/>
  <c r="G729" i="72"/>
  <c r="G737" i="72"/>
  <c r="G753" i="72"/>
  <c r="G761" i="72"/>
  <c r="G769" i="72"/>
  <c r="G785" i="72"/>
  <c r="G793" i="72"/>
  <c r="G801" i="72"/>
  <c r="G817" i="72"/>
  <c r="G825" i="72"/>
  <c r="G833" i="72"/>
  <c r="G849" i="72"/>
  <c r="G857" i="72"/>
  <c r="G865" i="72"/>
  <c r="G881" i="72"/>
  <c r="G889" i="72"/>
  <c r="G897" i="72"/>
  <c r="F451" i="72"/>
  <c r="F479" i="72"/>
  <c r="F558" i="72"/>
  <c r="F575" i="72"/>
  <c r="F643" i="72"/>
  <c r="F660" i="72"/>
  <c r="F716" i="72"/>
  <c r="F729" i="72"/>
  <c r="F780" i="72"/>
  <c r="F793" i="72"/>
  <c r="F844" i="72"/>
  <c r="F857" i="72"/>
  <c r="F900" i="72"/>
  <c r="F905" i="72"/>
  <c r="E33" i="72"/>
  <c r="G33" i="72" s="1"/>
  <c r="E41" i="72"/>
  <c r="G41" i="72" s="1"/>
  <c r="E78" i="72"/>
  <c r="G78" i="72" s="1"/>
  <c r="E81" i="72"/>
  <c r="G81" i="72" s="1"/>
  <c r="E121" i="72"/>
  <c r="G121" i="72" s="1"/>
  <c r="E126" i="72"/>
  <c r="G126" i="72" s="1"/>
  <c r="E161" i="72"/>
  <c r="G161" i="72" s="1"/>
  <c r="E169" i="72"/>
  <c r="G169" i="72" s="1"/>
  <c r="E194" i="72"/>
  <c r="G194" i="72" s="1"/>
  <c r="E195" i="72"/>
  <c r="G195" i="72" s="1"/>
  <c r="E215" i="72"/>
  <c r="G215" i="72" s="1"/>
  <c r="E218" i="72"/>
  <c r="G218" i="72" s="1"/>
  <c r="E235" i="72"/>
  <c r="G235" i="72" s="1"/>
  <c r="E239" i="72"/>
  <c r="G239" i="72" s="1"/>
  <c r="E258" i="72"/>
  <c r="G258" i="72" s="1"/>
  <c r="E259" i="72"/>
  <c r="G259" i="72" s="1"/>
  <c r="E279" i="72"/>
  <c r="G279" i="72" s="1"/>
  <c r="E282" i="72"/>
  <c r="G282" i="72" s="1"/>
  <c r="E299" i="72"/>
  <c r="G299" i="72" s="1"/>
  <c r="E303" i="72"/>
  <c r="G303" i="72" s="1"/>
  <c r="E316" i="72"/>
  <c r="G316" i="72" s="1"/>
  <c r="E319" i="72"/>
  <c r="G319" i="72" s="1"/>
  <c r="E332" i="72"/>
  <c r="G332" i="72" s="1"/>
  <c r="E335" i="72"/>
  <c r="G335" i="72" s="1"/>
  <c r="E348" i="72"/>
  <c r="G348" i="72" s="1"/>
  <c r="E351" i="72"/>
  <c r="G351" i="72" s="1"/>
  <c r="E364" i="72"/>
  <c r="G364" i="72" s="1"/>
  <c r="E367" i="72"/>
  <c r="G367" i="72" s="1"/>
  <c r="E380" i="72"/>
  <c r="G380" i="72" s="1"/>
  <c r="E383" i="72"/>
  <c r="G383" i="72" s="1"/>
  <c r="E396" i="72"/>
  <c r="G396" i="72" s="1"/>
  <c r="E399" i="72"/>
  <c r="G399" i="72" s="1"/>
  <c r="E412" i="72"/>
  <c r="G412" i="72" s="1"/>
  <c r="E415" i="72"/>
  <c r="G415" i="72" s="1"/>
  <c r="E428" i="72"/>
  <c r="G428" i="72" s="1"/>
  <c r="E431" i="72"/>
  <c r="G431" i="72" s="1"/>
  <c r="E444" i="72"/>
  <c r="G444" i="72" s="1"/>
  <c r="E447" i="72"/>
  <c r="G447" i="72" s="1"/>
  <c r="E460" i="72"/>
  <c r="G460" i="72" s="1"/>
  <c r="E462" i="72"/>
  <c r="G462" i="72" s="1"/>
  <c r="E474" i="72"/>
  <c r="G474" i="72" s="1"/>
  <c r="E475" i="72"/>
  <c r="G475" i="72" s="1"/>
  <c r="E486" i="72"/>
  <c r="G486" i="72" s="1"/>
  <c r="E487" i="72"/>
  <c r="G487" i="72" s="1"/>
  <c r="E499" i="72"/>
  <c r="G499" i="72" s="1"/>
  <c r="E500" i="72"/>
  <c r="G500" i="72" s="1"/>
  <c r="E511" i="72"/>
  <c r="G511" i="72" s="1"/>
  <c r="E514" i="72"/>
  <c r="G514" i="72" s="1"/>
  <c r="E523" i="72"/>
  <c r="G523" i="72" s="1"/>
  <c r="E524" i="72"/>
  <c r="G524" i="72" s="1"/>
  <c r="E534" i="72"/>
  <c r="G534" i="72" s="1"/>
  <c r="E535" i="72"/>
  <c r="G535" i="72" s="1"/>
  <c r="E544" i="72"/>
  <c r="G544" i="72" s="1"/>
  <c r="E545" i="72"/>
  <c r="G545" i="72" s="1"/>
  <c r="E553" i="72"/>
  <c r="G553" i="72" s="1"/>
  <c r="E554" i="72"/>
  <c r="G554" i="72" s="1"/>
  <c r="E561" i="72"/>
  <c r="G561" i="72" s="1"/>
  <c r="E562" i="72"/>
  <c r="G562" i="72" s="1"/>
  <c r="E569" i="72"/>
  <c r="G569" i="72" s="1"/>
  <c r="E570" i="72"/>
  <c r="G570" i="72" s="1"/>
  <c r="E577" i="72"/>
  <c r="G577" i="72" s="1"/>
  <c r="E578" i="72"/>
  <c r="G578" i="72" s="1"/>
  <c r="E585" i="72"/>
  <c r="G585" i="72" s="1"/>
  <c r="E586" i="72"/>
  <c r="G586" i="72" s="1"/>
  <c r="E593" i="72"/>
  <c r="G593" i="72" s="1"/>
  <c r="E594" i="72"/>
  <c r="G594" i="72" s="1"/>
  <c r="E601" i="72"/>
  <c r="G601" i="72" s="1"/>
  <c r="E602" i="72"/>
  <c r="G602" i="72" s="1"/>
  <c r="E609" i="72"/>
  <c r="G609" i="72" s="1"/>
  <c r="E610" i="72"/>
  <c r="G610" i="72" s="1"/>
  <c r="E617" i="72"/>
  <c r="G617" i="72" s="1"/>
  <c r="E618" i="72"/>
  <c r="G618" i="72" s="1"/>
  <c r="E625" i="72"/>
  <c r="G625" i="72" s="1"/>
  <c r="E626" i="72"/>
  <c r="G626" i="72" s="1"/>
  <c r="E633" i="72"/>
  <c r="G633" i="72" s="1"/>
  <c r="E634" i="72"/>
  <c r="G634" i="72" s="1"/>
  <c r="E641" i="72"/>
  <c r="G641" i="72" s="1"/>
  <c r="E642" i="72"/>
  <c r="G642" i="72" s="1"/>
  <c r="E649" i="72"/>
  <c r="G649" i="72" s="1"/>
  <c r="E650" i="72"/>
  <c r="G650" i="72" s="1"/>
  <c r="E657" i="72"/>
  <c r="G657" i="72" s="1"/>
  <c r="E658" i="72"/>
  <c r="G658" i="72" s="1"/>
  <c r="E665" i="72"/>
  <c r="G665" i="72" s="1"/>
  <c r="E666" i="72"/>
  <c r="G666" i="72" s="1"/>
  <c r="E673" i="72"/>
  <c r="G673" i="72" s="1"/>
  <c r="E674" i="72"/>
  <c r="G674" i="72" s="1"/>
  <c r="E681" i="72"/>
  <c r="G681" i="72" s="1"/>
  <c r="E682" i="72"/>
  <c r="G682" i="72" s="1"/>
  <c r="E689" i="72"/>
  <c r="E690" i="72"/>
  <c r="G690" i="72" s="1"/>
  <c r="E697" i="72"/>
  <c r="E698" i="72"/>
  <c r="G698" i="72" s="1"/>
  <c r="E705" i="72"/>
  <c r="E706" i="72"/>
  <c r="G706" i="72" s="1"/>
  <c r="E713" i="72"/>
  <c r="G713" i="72" s="1"/>
  <c r="E714" i="72"/>
  <c r="G714" i="72" s="1"/>
  <c r="E721" i="72"/>
  <c r="E722" i="72"/>
  <c r="G722" i="72" s="1"/>
  <c r="E729" i="72"/>
  <c r="E730" i="72"/>
  <c r="G730" i="72" s="1"/>
  <c r="E737" i="72"/>
  <c r="E738" i="72"/>
  <c r="G738" i="72" s="1"/>
  <c r="E745" i="72"/>
  <c r="G745" i="72" s="1"/>
  <c r="E746" i="72"/>
  <c r="G746" i="72" s="1"/>
  <c r="E753" i="72"/>
  <c r="E754" i="72"/>
  <c r="G754" i="72" s="1"/>
  <c r="E761" i="72"/>
  <c r="E762" i="72"/>
  <c r="G762" i="72" s="1"/>
  <c r="E769" i="72"/>
  <c r="E770" i="72"/>
  <c r="G770" i="72" s="1"/>
  <c r="E777" i="72"/>
  <c r="G777" i="72" s="1"/>
  <c r="E778" i="72"/>
  <c r="G778" i="72" s="1"/>
  <c r="E785" i="72"/>
  <c r="E786" i="72"/>
  <c r="G786" i="72" s="1"/>
  <c r="E793" i="72"/>
  <c r="E794" i="72"/>
  <c r="G794" i="72" s="1"/>
  <c r="E801" i="72"/>
  <c r="E802" i="72"/>
  <c r="G802" i="72" s="1"/>
  <c r="E809" i="72"/>
  <c r="G809" i="72" s="1"/>
  <c r="E810" i="72"/>
  <c r="G810" i="72" s="1"/>
  <c r="E817" i="72"/>
  <c r="E818" i="72"/>
  <c r="G818" i="72" s="1"/>
  <c r="E825" i="72"/>
  <c r="E826" i="72"/>
  <c r="G826" i="72" s="1"/>
  <c r="E833" i="72"/>
  <c r="E834" i="72"/>
  <c r="G834" i="72" s="1"/>
  <c r="E841" i="72"/>
  <c r="G841" i="72" s="1"/>
  <c r="E842" i="72"/>
  <c r="G842" i="72" s="1"/>
  <c r="E849" i="72"/>
  <c r="E850" i="72"/>
  <c r="G850" i="72" s="1"/>
  <c r="E857" i="72"/>
  <c r="E858" i="72"/>
  <c r="G858" i="72" s="1"/>
  <c r="E865" i="72"/>
  <c r="E866" i="72"/>
  <c r="G866" i="72" s="1"/>
  <c r="E873" i="72"/>
  <c r="G873" i="72" s="1"/>
  <c r="E874" i="72"/>
  <c r="G874" i="72" s="1"/>
  <c r="E881" i="72"/>
  <c r="E882" i="72"/>
  <c r="G882" i="72" s="1"/>
  <c r="E889" i="72"/>
  <c r="E890" i="72"/>
  <c r="G890" i="72" s="1"/>
  <c r="E897" i="72"/>
  <c r="E898" i="72"/>
  <c r="G898" i="72" s="1"/>
  <c r="E905" i="72"/>
  <c r="G905" i="72" s="1"/>
  <c r="E906" i="72"/>
  <c r="G906" i="72" s="1"/>
  <c r="D2" i="71"/>
  <c r="F371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T32" i="77" l="1"/>
  <c r="T30" i="77"/>
  <c r="L30" i="77"/>
  <c r="M30" i="77" s="1"/>
  <c r="L31" i="77"/>
  <c r="M31" i="77" s="1"/>
  <c r="L34" i="77"/>
  <c r="M34" i="77" s="1"/>
  <c r="J30" i="77"/>
  <c r="K30" i="77" s="1"/>
  <c r="N30" i="77" s="1"/>
  <c r="S30" i="77"/>
  <c r="J31" i="77"/>
  <c r="K31" i="77" s="1"/>
  <c r="N31" i="77" s="1"/>
  <c r="S31" i="77"/>
  <c r="J32" i="77"/>
  <c r="K32" i="77" s="1"/>
  <c r="N32" i="77" s="1"/>
  <c r="S32" i="77"/>
  <c r="J33" i="77"/>
  <c r="K33" i="77" s="1"/>
  <c r="N33" i="77" s="1"/>
  <c r="S33" i="77"/>
  <c r="E26" i="77"/>
  <c r="F26" i="77"/>
  <c r="T23" i="77"/>
  <c r="T24" i="77"/>
  <c r="H26" i="77"/>
  <c r="T25" i="77"/>
  <c r="L23" i="77"/>
  <c r="M23" i="77" s="1"/>
  <c r="L24" i="77"/>
  <c r="M24" i="77" s="1"/>
  <c r="C26" i="77"/>
  <c r="T22" i="77"/>
  <c r="D26" i="77"/>
  <c r="L22" i="77"/>
  <c r="M22" i="77" s="1"/>
  <c r="G26" i="77"/>
  <c r="J22" i="77"/>
  <c r="K22" i="77" s="1"/>
  <c r="N22" i="77" s="1"/>
  <c r="S22" i="77"/>
  <c r="J23" i="77"/>
  <c r="K23" i="77" s="1"/>
  <c r="N23" i="77" s="1"/>
  <c r="S23" i="77"/>
  <c r="J24" i="77"/>
  <c r="K24" i="77" s="1"/>
  <c r="N24" i="77" s="1"/>
  <c r="S24" i="77"/>
  <c r="J25" i="77"/>
  <c r="K25" i="77" s="1"/>
  <c r="N25" i="77" s="1"/>
  <c r="S25" i="77"/>
  <c r="S16" i="77"/>
  <c r="T15" i="77"/>
  <c r="T16" i="77"/>
  <c r="T14" i="77"/>
  <c r="S13" i="77"/>
  <c r="S15" i="77"/>
  <c r="S14" i="77"/>
  <c r="T13" i="77"/>
  <c r="J16" i="77"/>
  <c r="K16" i="77" s="1"/>
  <c r="N16" i="77" s="1"/>
  <c r="P16" i="77" s="1"/>
  <c r="J15" i="77"/>
  <c r="K15" i="77" s="1"/>
  <c r="N15" i="77" s="1"/>
  <c r="P15" i="77" s="1"/>
  <c r="C17" i="77"/>
  <c r="E17" i="77"/>
  <c r="F17" i="77"/>
  <c r="L14" i="77"/>
  <c r="M14" i="77" s="1"/>
  <c r="L15" i="77"/>
  <c r="M15" i="77" s="1"/>
  <c r="J14" i="77"/>
  <c r="K14" i="77" s="1"/>
  <c r="N14" i="77" s="1"/>
  <c r="P14" i="77" s="1"/>
  <c r="G7" i="77"/>
  <c r="J13" i="77"/>
  <c r="K13" i="77" s="1"/>
  <c r="N13" i="77" s="1"/>
  <c r="P13" i="77" s="1"/>
  <c r="H17" i="77"/>
  <c r="L16" i="77"/>
  <c r="M16" i="77" s="1"/>
  <c r="D17" i="77"/>
  <c r="L13" i="77"/>
  <c r="M13" i="77" s="1"/>
  <c r="G17" i="77"/>
  <c r="C7" i="77"/>
  <c r="M52" i="76"/>
  <c r="S49" i="76"/>
  <c r="P52" i="76"/>
  <c r="L52" i="76"/>
  <c r="P34" i="76"/>
  <c r="P35" i="76"/>
  <c r="P33" i="76"/>
  <c r="P36" i="76"/>
  <c r="Q52" i="76"/>
  <c r="J37" i="76"/>
  <c r="K37" i="76" s="1"/>
  <c r="N37" i="76" s="1"/>
  <c r="O35" i="76" s="1"/>
  <c r="E907" i="72"/>
  <c r="G907" i="72" s="1"/>
  <c r="E899" i="72"/>
  <c r="G899" i="72" s="1"/>
  <c r="E891" i="72"/>
  <c r="G891" i="72" s="1"/>
  <c r="E883" i="72"/>
  <c r="G883" i="72" s="1"/>
  <c r="E875" i="72"/>
  <c r="G875" i="72" s="1"/>
  <c r="E867" i="72"/>
  <c r="G867" i="72" s="1"/>
  <c r="E859" i="72"/>
  <c r="G859" i="72" s="1"/>
  <c r="E851" i="72"/>
  <c r="G851" i="72" s="1"/>
  <c r="E843" i="72"/>
  <c r="G843" i="72" s="1"/>
  <c r="E835" i="72"/>
  <c r="G835" i="72" s="1"/>
  <c r="E827" i="72"/>
  <c r="G827" i="72" s="1"/>
  <c r="E819" i="72"/>
  <c r="G819" i="72" s="1"/>
  <c r="E811" i="72"/>
  <c r="G811" i="72" s="1"/>
  <c r="E803" i="72"/>
  <c r="G803" i="72" s="1"/>
  <c r="E795" i="72"/>
  <c r="G795" i="72" s="1"/>
  <c r="E787" i="72"/>
  <c r="G787" i="72" s="1"/>
  <c r="E779" i="72"/>
  <c r="G779" i="72" s="1"/>
  <c r="E771" i="72"/>
  <c r="G771" i="72" s="1"/>
  <c r="E763" i="72"/>
  <c r="G763" i="72" s="1"/>
  <c r="E755" i="72"/>
  <c r="G755" i="72" s="1"/>
  <c r="E747" i="72"/>
  <c r="G747" i="72" s="1"/>
  <c r="E739" i="72"/>
  <c r="G739" i="72" s="1"/>
  <c r="E731" i="72"/>
  <c r="G731" i="72" s="1"/>
  <c r="E723" i="72"/>
  <c r="G723" i="72" s="1"/>
  <c r="E715" i="72"/>
  <c r="G715" i="72" s="1"/>
  <c r="E707" i="72"/>
  <c r="G707" i="72" s="1"/>
  <c r="E699" i="72"/>
  <c r="G699" i="72" s="1"/>
  <c r="E691" i="72"/>
  <c r="G691" i="72" s="1"/>
  <c r="E683" i="72"/>
  <c r="G683" i="72" s="1"/>
  <c r="E675" i="72"/>
  <c r="G675" i="72" s="1"/>
  <c r="E667" i="72"/>
  <c r="G667" i="72" s="1"/>
  <c r="E659" i="72"/>
  <c r="G659" i="72" s="1"/>
  <c r="E651" i="72"/>
  <c r="G651" i="72" s="1"/>
  <c r="E643" i="72"/>
  <c r="G643" i="72" s="1"/>
  <c r="E635" i="72"/>
  <c r="G635" i="72" s="1"/>
  <c r="E627" i="72"/>
  <c r="G627" i="72" s="1"/>
  <c r="E619" i="72"/>
  <c r="G619" i="72" s="1"/>
  <c r="E611" i="72"/>
  <c r="G611" i="72" s="1"/>
  <c r="E603" i="72"/>
  <c r="G603" i="72" s="1"/>
  <c r="E595" i="72"/>
  <c r="G595" i="72" s="1"/>
  <c r="E587" i="72"/>
  <c r="G587" i="72" s="1"/>
  <c r="E579" i="72"/>
  <c r="G579" i="72" s="1"/>
  <c r="E571" i="72"/>
  <c r="G571" i="72" s="1"/>
  <c r="E563" i="72"/>
  <c r="G563" i="72" s="1"/>
  <c r="E555" i="72"/>
  <c r="G555" i="72" s="1"/>
  <c r="E546" i="72"/>
  <c r="G546" i="72" s="1"/>
  <c r="E536" i="72"/>
  <c r="G536" i="72" s="1"/>
  <c r="E526" i="72"/>
  <c r="G526" i="72" s="1"/>
  <c r="E515" i="72"/>
  <c r="G515" i="72" s="1"/>
  <c r="E502" i="72"/>
  <c r="G502" i="72" s="1"/>
  <c r="E490" i="72"/>
  <c r="G490" i="72" s="1"/>
  <c r="E476" i="72"/>
  <c r="G476" i="72" s="1"/>
  <c r="E463" i="72"/>
  <c r="G463" i="72" s="1"/>
  <c r="E450" i="72"/>
  <c r="G450" i="72" s="1"/>
  <c r="E434" i="72"/>
  <c r="G434" i="72" s="1"/>
  <c r="E418" i="72"/>
  <c r="G418" i="72" s="1"/>
  <c r="E402" i="72"/>
  <c r="G402" i="72" s="1"/>
  <c r="E386" i="72"/>
  <c r="G386" i="72" s="1"/>
  <c r="E370" i="72"/>
  <c r="G370" i="72" s="1"/>
  <c r="E354" i="72"/>
  <c r="G354" i="72" s="1"/>
  <c r="E338" i="72"/>
  <c r="G338" i="72" s="1"/>
  <c r="E322" i="72"/>
  <c r="G322" i="72" s="1"/>
  <c r="E306" i="72"/>
  <c r="G306" i="72" s="1"/>
  <c r="E283" i="72"/>
  <c r="G283" i="72" s="1"/>
  <c r="E263" i="72"/>
  <c r="G263" i="72" s="1"/>
  <c r="E242" i="72"/>
  <c r="G242" i="72" s="1"/>
  <c r="E219" i="72"/>
  <c r="G219" i="72" s="1"/>
  <c r="E199" i="72"/>
  <c r="G199" i="72" s="1"/>
  <c r="E174" i="72"/>
  <c r="G174" i="72" s="1"/>
  <c r="E129" i="72"/>
  <c r="G129" i="72" s="1"/>
  <c r="E89" i="72"/>
  <c r="G89" i="72" s="1"/>
  <c r="E46" i="72"/>
  <c r="G46" i="72" s="1"/>
  <c r="F908" i="72"/>
  <c r="F860" i="72"/>
  <c r="F796" i="72"/>
  <c r="F732" i="72"/>
  <c r="F664" i="72"/>
  <c r="F579" i="72"/>
  <c r="F483" i="72"/>
  <c r="E904" i="72"/>
  <c r="G904" i="72" s="1"/>
  <c r="E896" i="72"/>
  <c r="G896" i="72" s="1"/>
  <c r="E888" i="72"/>
  <c r="G888" i="72" s="1"/>
  <c r="E880" i="72"/>
  <c r="G880" i="72" s="1"/>
  <c r="E872" i="72"/>
  <c r="G872" i="72" s="1"/>
  <c r="E864" i="72"/>
  <c r="G864" i="72" s="1"/>
  <c r="E856" i="72"/>
  <c r="G856" i="72" s="1"/>
  <c r="E848" i="72"/>
  <c r="G848" i="72" s="1"/>
  <c r="E840" i="72"/>
  <c r="G840" i="72" s="1"/>
  <c r="E832" i="72"/>
  <c r="G832" i="72" s="1"/>
  <c r="E824" i="72"/>
  <c r="G824" i="72" s="1"/>
  <c r="E816" i="72"/>
  <c r="G816" i="72" s="1"/>
  <c r="E808" i="72"/>
  <c r="G808" i="72" s="1"/>
  <c r="E800" i="72"/>
  <c r="G800" i="72" s="1"/>
  <c r="E792" i="72"/>
  <c r="G792" i="72" s="1"/>
  <c r="E784" i="72"/>
  <c r="G784" i="72" s="1"/>
  <c r="E776" i="72"/>
  <c r="G776" i="72" s="1"/>
  <c r="E768" i="72"/>
  <c r="G768" i="72" s="1"/>
  <c r="E760" i="72"/>
  <c r="G760" i="72" s="1"/>
  <c r="E752" i="72"/>
  <c r="G752" i="72" s="1"/>
  <c r="E744" i="72"/>
  <c r="G744" i="72" s="1"/>
  <c r="E736" i="72"/>
  <c r="G736" i="72" s="1"/>
  <c r="E728" i="72"/>
  <c r="G728" i="72" s="1"/>
  <c r="E720" i="72"/>
  <c r="G720" i="72" s="1"/>
  <c r="E712" i="72"/>
  <c r="G712" i="72" s="1"/>
  <c r="E704" i="72"/>
  <c r="G704" i="72" s="1"/>
  <c r="E696" i="72"/>
  <c r="G696" i="72" s="1"/>
  <c r="E688" i="72"/>
  <c r="G688" i="72" s="1"/>
  <c r="E680" i="72"/>
  <c r="G680" i="72" s="1"/>
  <c r="E672" i="72"/>
  <c r="G672" i="72" s="1"/>
  <c r="E664" i="72"/>
  <c r="G664" i="72" s="1"/>
  <c r="E656" i="72"/>
  <c r="G656" i="72" s="1"/>
  <c r="E648" i="72"/>
  <c r="G648" i="72" s="1"/>
  <c r="E640" i="72"/>
  <c r="G640" i="72" s="1"/>
  <c r="E632" i="72"/>
  <c r="G632" i="72" s="1"/>
  <c r="E624" i="72"/>
  <c r="G624" i="72" s="1"/>
  <c r="E616" i="72"/>
  <c r="G616" i="72" s="1"/>
  <c r="E608" i="72"/>
  <c r="G608" i="72" s="1"/>
  <c r="E600" i="72"/>
  <c r="G600" i="72" s="1"/>
  <c r="E592" i="72"/>
  <c r="G592" i="72" s="1"/>
  <c r="E584" i="72"/>
  <c r="G584" i="72" s="1"/>
  <c r="E576" i="72"/>
  <c r="G576" i="72" s="1"/>
  <c r="E568" i="72"/>
  <c r="G568" i="72" s="1"/>
  <c r="E560" i="72"/>
  <c r="G560" i="72" s="1"/>
  <c r="E552" i="72"/>
  <c r="G552" i="72" s="1"/>
  <c r="E543" i="72"/>
  <c r="G543" i="72" s="1"/>
  <c r="E532" i="72"/>
  <c r="G532" i="72" s="1"/>
  <c r="E522" i="72"/>
  <c r="G522" i="72" s="1"/>
  <c r="E510" i="72"/>
  <c r="G510" i="72" s="1"/>
  <c r="E498" i="72"/>
  <c r="G498" i="72" s="1"/>
  <c r="E484" i="72"/>
  <c r="G484" i="72" s="1"/>
  <c r="E471" i="72"/>
  <c r="G471" i="72" s="1"/>
  <c r="E459" i="72"/>
  <c r="G459" i="72" s="1"/>
  <c r="E443" i="72"/>
  <c r="G443" i="72" s="1"/>
  <c r="E427" i="72"/>
  <c r="G427" i="72" s="1"/>
  <c r="E411" i="72"/>
  <c r="G411" i="72" s="1"/>
  <c r="E395" i="72"/>
  <c r="G395" i="72" s="1"/>
  <c r="E379" i="72"/>
  <c r="G379" i="72" s="1"/>
  <c r="E363" i="72"/>
  <c r="G363" i="72" s="1"/>
  <c r="E347" i="72"/>
  <c r="G347" i="72" s="1"/>
  <c r="E331" i="72"/>
  <c r="G331" i="72" s="1"/>
  <c r="E315" i="72"/>
  <c r="G315" i="72" s="1"/>
  <c r="E298" i="72"/>
  <c r="G298" i="72" s="1"/>
  <c r="E275" i="72"/>
  <c r="G275" i="72" s="1"/>
  <c r="E255" i="72"/>
  <c r="G255" i="72" s="1"/>
  <c r="E234" i="72"/>
  <c r="G234" i="72" s="1"/>
  <c r="E211" i="72"/>
  <c r="G211" i="72" s="1"/>
  <c r="E191" i="72"/>
  <c r="G191" i="72" s="1"/>
  <c r="E158" i="72"/>
  <c r="G158" i="72" s="1"/>
  <c r="E113" i="72"/>
  <c r="G113" i="72" s="1"/>
  <c r="E73" i="72"/>
  <c r="G73" i="72" s="1"/>
  <c r="E30" i="72"/>
  <c r="G30" i="72" s="1"/>
  <c r="F892" i="72"/>
  <c r="F841" i="72"/>
  <c r="F777" i="72"/>
  <c r="F713" i="72"/>
  <c r="F639" i="72"/>
  <c r="F554" i="72"/>
  <c r="F439" i="72"/>
  <c r="E903" i="72"/>
  <c r="G903" i="72" s="1"/>
  <c r="E895" i="72"/>
  <c r="G895" i="72" s="1"/>
  <c r="E887" i="72"/>
  <c r="G887" i="72" s="1"/>
  <c r="E879" i="72"/>
  <c r="G879" i="72" s="1"/>
  <c r="E871" i="72"/>
  <c r="G871" i="72" s="1"/>
  <c r="E863" i="72"/>
  <c r="G863" i="72" s="1"/>
  <c r="E855" i="72"/>
  <c r="G855" i="72" s="1"/>
  <c r="E847" i="72"/>
  <c r="G847" i="72" s="1"/>
  <c r="E839" i="72"/>
  <c r="G839" i="72" s="1"/>
  <c r="E831" i="72"/>
  <c r="G831" i="72" s="1"/>
  <c r="E823" i="72"/>
  <c r="G823" i="72" s="1"/>
  <c r="E815" i="72"/>
  <c r="G815" i="72" s="1"/>
  <c r="E807" i="72"/>
  <c r="G807" i="72" s="1"/>
  <c r="E799" i="72"/>
  <c r="G799" i="72" s="1"/>
  <c r="E791" i="72"/>
  <c r="G791" i="72" s="1"/>
  <c r="E783" i="72"/>
  <c r="G783" i="72" s="1"/>
  <c r="E775" i="72"/>
  <c r="G775" i="72" s="1"/>
  <c r="E767" i="72"/>
  <c r="G767" i="72" s="1"/>
  <c r="E759" i="72"/>
  <c r="G759" i="72" s="1"/>
  <c r="E751" i="72"/>
  <c r="G751" i="72" s="1"/>
  <c r="E743" i="72"/>
  <c r="G743" i="72" s="1"/>
  <c r="E735" i="72"/>
  <c r="G735" i="72" s="1"/>
  <c r="E727" i="72"/>
  <c r="G727" i="72" s="1"/>
  <c r="E719" i="72"/>
  <c r="G719" i="72" s="1"/>
  <c r="E711" i="72"/>
  <c r="G711" i="72" s="1"/>
  <c r="E703" i="72"/>
  <c r="G703" i="72" s="1"/>
  <c r="E695" i="72"/>
  <c r="G695" i="72" s="1"/>
  <c r="E687" i="72"/>
  <c r="G687" i="72" s="1"/>
  <c r="E679" i="72"/>
  <c r="G679" i="72" s="1"/>
  <c r="E671" i="72"/>
  <c r="G671" i="72" s="1"/>
  <c r="E663" i="72"/>
  <c r="G663" i="72" s="1"/>
  <c r="E655" i="72"/>
  <c r="G655" i="72" s="1"/>
  <c r="E647" i="72"/>
  <c r="G647" i="72" s="1"/>
  <c r="E639" i="72"/>
  <c r="G639" i="72" s="1"/>
  <c r="E631" i="72"/>
  <c r="G631" i="72" s="1"/>
  <c r="E623" i="72"/>
  <c r="G623" i="72" s="1"/>
  <c r="E615" i="72"/>
  <c r="G615" i="72" s="1"/>
  <c r="E607" i="72"/>
  <c r="G607" i="72" s="1"/>
  <c r="E599" i="72"/>
  <c r="G599" i="72" s="1"/>
  <c r="E591" i="72"/>
  <c r="G591" i="72" s="1"/>
  <c r="E583" i="72"/>
  <c r="G583" i="72" s="1"/>
  <c r="E575" i="72"/>
  <c r="G575" i="72" s="1"/>
  <c r="E567" i="72"/>
  <c r="G567" i="72" s="1"/>
  <c r="E559" i="72"/>
  <c r="G559" i="72" s="1"/>
  <c r="E551" i="72"/>
  <c r="G551" i="72" s="1"/>
  <c r="E542" i="72"/>
  <c r="G542" i="72" s="1"/>
  <c r="E531" i="72"/>
  <c r="G531" i="72" s="1"/>
  <c r="E520" i="72"/>
  <c r="G520" i="72" s="1"/>
  <c r="E508" i="72"/>
  <c r="G508" i="72" s="1"/>
  <c r="E495" i="72"/>
  <c r="G495" i="72" s="1"/>
  <c r="E483" i="72"/>
  <c r="G483" i="72" s="1"/>
  <c r="E470" i="72"/>
  <c r="G470" i="72" s="1"/>
  <c r="E458" i="72"/>
  <c r="G458" i="72" s="1"/>
  <c r="E442" i="72"/>
  <c r="G442" i="72" s="1"/>
  <c r="E426" i="72"/>
  <c r="G426" i="72" s="1"/>
  <c r="E410" i="72"/>
  <c r="G410" i="72" s="1"/>
  <c r="E394" i="72"/>
  <c r="G394" i="72" s="1"/>
  <c r="E378" i="72"/>
  <c r="G378" i="72" s="1"/>
  <c r="E362" i="72"/>
  <c r="G362" i="72" s="1"/>
  <c r="E346" i="72"/>
  <c r="G346" i="72" s="1"/>
  <c r="E330" i="72"/>
  <c r="G330" i="72" s="1"/>
  <c r="E314" i="72"/>
  <c r="G314" i="72" s="1"/>
  <c r="E295" i="72"/>
  <c r="G295" i="72" s="1"/>
  <c r="E274" i="72"/>
  <c r="G274" i="72" s="1"/>
  <c r="E251" i="72"/>
  <c r="G251" i="72" s="1"/>
  <c r="E231" i="72"/>
  <c r="G231" i="72" s="1"/>
  <c r="E210" i="72"/>
  <c r="G210" i="72" s="1"/>
  <c r="E187" i="72"/>
  <c r="G187" i="72" s="1"/>
  <c r="E153" i="72"/>
  <c r="G153" i="72" s="1"/>
  <c r="E110" i="72"/>
  <c r="G110" i="72" s="1"/>
  <c r="E65" i="72"/>
  <c r="G65" i="72" s="1"/>
  <c r="E25" i="72"/>
  <c r="G25" i="72" s="1"/>
  <c r="F889" i="72"/>
  <c r="F828" i="72"/>
  <c r="F764" i="72"/>
  <c r="F700" i="72"/>
  <c r="F622" i="72"/>
  <c r="F536" i="72"/>
  <c r="F390" i="72"/>
  <c r="E902" i="72"/>
  <c r="G902" i="72" s="1"/>
  <c r="E894" i="72"/>
  <c r="G894" i="72" s="1"/>
  <c r="E886" i="72"/>
  <c r="G886" i="72" s="1"/>
  <c r="E878" i="72"/>
  <c r="G878" i="72" s="1"/>
  <c r="E870" i="72"/>
  <c r="G870" i="72" s="1"/>
  <c r="E862" i="72"/>
  <c r="G862" i="72" s="1"/>
  <c r="E854" i="72"/>
  <c r="G854" i="72" s="1"/>
  <c r="E846" i="72"/>
  <c r="G846" i="72" s="1"/>
  <c r="E838" i="72"/>
  <c r="G838" i="72" s="1"/>
  <c r="E830" i="72"/>
  <c r="G830" i="72" s="1"/>
  <c r="E822" i="72"/>
  <c r="G822" i="72" s="1"/>
  <c r="E814" i="72"/>
  <c r="G814" i="72" s="1"/>
  <c r="E806" i="72"/>
  <c r="G806" i="72" s="1"/>
  <c r="E798" i="72"/>
  <c r="G798" i="72" s="1"/>
  <c r="E790" i="72"/>
  <c r="G790" i="72" s="1"/>
  <c r="E782" i="72"/>
  <c r="G782" i="72" s="1"/>
  <c r="E774" i="72"/>
  <c r="G774" i="72" s="1"/>
  <c r="E766" i="72"/>
  <c r="G766" i="72" s="1"/>
  <c r="E758" i="72"/>
  <c r="G758" i="72" s="1"/>
  <c r="E750" i="72"/>
  <c r="G750" i="72" s="1"/>
  <c r="E742" i="72"/>
  <c r="G742" i="72" s="1"/>
  <c r="E734" i="72"/>
  <c r="G734" i="72" s="1"/>
  <c r="E726" i="72"/>
  <c r="G726" i="72" s="1"/>
  <c r="E718" i="72"/>
  <c r="G718" i="72" s="1"/>
  <c r="E710" i="72"/>
  <c r="G710" i="72" s="1"/>
  <c r="E702" i="72"/>
  <c r="G702" i="72" s="1"/>
  <c r="E694" i="72"/>
  <c r="G694" i="72" s="1"/>
  <c r="E686" i="72"/>
  <c r="G686" i="72" s="1"/>
  <c r="E678" i="72"/>
  <c r="G678" i="72" s="1"/>
  <c r="E670" i="72"/>
  <c r="G670" i="72" s="1"/>
  <c r="E662" i="72"/>
  <c r="G662" i="72" s="1"/>
  <c r="E654" i="72"/>
  <c r="G654" i="72" s="1"/>
  <c r="E646" i="72"/>
  <c r="G646" i="72" s="1"/>
  <c r="E638" i="72"/>
  <c r="G638" i="72" s="1"/>
  <c r="E630" i="72"/>
  <c r="G630" i="72" s="1"/>
  <c r="E622" i="72"/>
  <c r="G622" i="72" s="1"/>
  <c r="E614" i="72"/>
  <c r="G614" i="72" s="1"/>
  <c r="E606" i="72"/>
  <c r="G606" i="72" s="1"/>
  <c r="E598" i="72"/>
  <c r="G598" i="72" s="1"/>
  <c r="E590" i="72"/>
  <c r="G590" i="72" s="1"/>
  <c r="E582" i="72"/>
  <c r="G582" i="72" s="1"/>
  <c r="E574" i="72"/>
  <c r="G574" i="72" s="1"/>
  <c r="E566" i="72"/>
  <c r="G566" i="72" s="1"/>
  <c r="E558" i="72"/>
  <c r="G558" i="72" s="1"/>
  <c r="E550" i="72"/>
  <c r="G550" i="72" s="1"/>
  <c r="E540" i="72"/>
  <c r="G540" i="72" s="1"/>
  <c r="E530" i="72"/>
  <c r="G530" i="72" s="1"/>
  <c r="E519" i="72"/>
  <c r="G519" i="72" s="1"/>
  <c r="E507" i="72"/>
  <c r="G507" i="72" s="1"/>
  <c r="E494" i="72"/>
  <c r="G494" i="72" s="1"/>
  <c r="E482" i="72"/>
  <c r="G482" i="72" s="1"/>
  <c r="E468" i="72"/>
  <c r="G468" i="72" s="1"/>
  <c r="E455" i="72"/>
  <c r="G455" i="72" s="1"/>
  <c r="E439" i="72"/>
  <c r="G439" i="72" s="1"/>
  <c r="E423" i="72"/>
  <c r="G423" i="72" s="1"/>
  <c r="E407" i="72"/>
  <c r="G407" i="72" s="1"/>
  <c r="E391" i="72"/>
  <c r="G391" i="72" s="1"/>
  <c r="E375" i="72"/>
  <c r="G375" i="72" s="1"/>
  <c r="E359" i="72"/>
  <c r="G359" i="72" s="1"/>
  <c r="E343" i="72"/>
  <c r="G343" i="72" s="1"/>
  <c r="E327" i="72"/>
  <c r="G327" i="72" s="1"/>
  <c r="E311" i="72"/>
  <c r="G311" i="72" s="1"/>
  <c r="E291" i="72"/>
  <c r="G291" i="72" s="1"/>
  <c r="E271" i="72"/>
  <c r="G271" i="72" s="1"/>
  <c r="E250" i="72"/>
  <c r="G250" i="72" s="1"/>
  <c r="E227" i="72"/>
  <c r="G227" i="72" s="1"/>
  <c r="E207" i="72"/>
  <c r="G207" i="72" s="1"/>
  <c r="E185" i="72"/>
  <c r="G185" i="72" s="1"/>
  <c r="E145" i="72"/>
  <c r="G145" i="72" s="1"/>
  <c r="E105" i="72"/>
  <c r="G105" i="72" s="1"/>
  <c r="E62" i="72"/>
  <c r="G62" i="72" s="1"/>
  <c r="E17" i="72"/>
  <c r="G17" i="72" s="1"/>
  <c r="F884" i="72"/>
  <c r="F825" i="72"/>
  <c r="F761" i="72"/>
  <c r="F697" i="72"/>
  <c r="F618" i="72"/>
  <c r="F532" i="72"/>
  <c r="F2" i="72"/>
  <c r="F10" i="72"/>
  <c r="F18" i="72"/>
  <c r="F26" i="72"/>
  <c r="F34" i="72"/>
  <c r="F42" i="72"/>
  <c r="F50" i="72"/>
  <c r="F58" i="72"/>
  <c r="F66" i="72"/>
  <c r="F74" i="72"/>
  <c r="F82" i="72"/>
  <c r="F90" i="72"/>
  <c r="F98" i="72"/>
  <c r="F106" i="72"/>
  <c r="F114" i="72"/>
  <c r="F122" i="72"/>
  <c r="F130" i="72"/>
  <c r="F138" i="72"/>
  <c r="F146" i="72"/>
  <c r="F154" i="72"/>
  <c r="F162" i="72"/>
  <c r="F170" i="72"/>
  <c r="F178" i="72"/>
  <c r="F186" i="72"/>
  <c r="F194" i="72"/>
  <c r="F202" i="72"/>
  <c r="F210" i="72"/>
  <c r="F218" i="72"/>
  <c r="F226" i="72"/>
  <c r="F234" i="72"/>
  <c r="F242" i="72"/>
  <c r="F3" i="72"/>
  <c r="F11" i="72"/>
  <c r="F19" i="72"/>
  <c r="F27" i="72"/>
  <c r="F35" i="72"/>
  <c r="F43" i="72"/>
  <c r="F51" i="72"/>
  <c r="F59" i="72"/>
  <c r="F67" i="72"/>
  <c r="F75" i="72"/>
  <c r="F83" i="72"/>
  <c r="F91" i="72"/>
  <c r="F99" i="72"/>
  <c r="F107" i="72"/>
  <c r="F115" i="72"/>
  <c r="F123" i="72"/>
  <c r="F131" i="72"/>
  <c r="F139" i="72"/>
  <c r="F147" i="72"/>
  <c r="F155" i="72"/>
  <c r="F163" i="72"/>
  <c r="F171" i="72"/>
  <c r="F179" i="72"/>
  <c r="F187" i="72"/>
  <c r="F195" i="72"/>
  <c r="F4" i="72"/>
  <c r="F12" i="72"/>
  <c r="F20" i="72"/>
  <c r="F28" i="72"/>
  <c r="F36" i="72"/>
  <c r="F44" i="72"/>
  <c r="F52" i="72"/>
  <c r="F60" i="72"/>
  <c r="F68" i="72"/>
  <c r="F76" i="72"/>
  <c r="F84" i="72"/>
  <c r="F92" i="72"/>
  <c r="F100" i="72"/>
  <c r="F108" i="72"/>
  <c r="F116" i="72"/>
  <c r="F124" i="72"/>
  <c r="F132" i="72"/>
  <c r="F140" i="72"/>
  <c r="F148" i="72"/>
  <c r="F156" i="72"/>
  <c r="F164" i="72"/>
  <c r="F172" i="72"/>
  <c r="F180" i="72"/>
  <c r="F188" i="72"/>
  <c r="F196" i="72"/>
  <c r="F204" i="72"/>
  <c r="F212" i="72"/>
  <c r="F220" i="72"/>
  <c r="F228" i="72"/>
  <c r="F236" i="72"/>
  <c r="F244" i="72"/>
  <c r="F252" i="72"/>
  <c r="F260" i="72"/>
  <c r="F268" i="72"/>
  <c r="F276" i="72"/>
  <c r="F284" i="72"/>
  <c r="F292" i="72"/>
  <c r="F300" i="72"/>
  <c r="F308" i="72"/>
  <c r="F316" i="72"/>
  <c r="F324" i="72"/>
  <c r="F332" i="72"/>
  <c r="F340" i="72"/>
  <c r="F348" i="72"/>
  <c r="F356" i="72"/>
  <c r="F364" i="72"/>
  <c r="F372" i="72"/>
  <c r="F380" i="72"/>
  <c r="F388" i="72"/>
  <c r="F396" i="72"/>
  <c r="F404" i="72"/>
  <c r="F412" i="72"/>
  <c r="F420" i="72"/>
  <c r="F428" i="72"/>
  <c r="F436" i="72"/>
  <c r="F444" i="72"/>
  <c r="F452" i="72"/>
  <c r="F460" i="72"/>
  <c r="F468" i="72"/>
  <c r="F476" i="72"/>
  <c r="F5" i="72"/>
  <c r="F13" i="72"/>
  <c r="F21" i="72"/>
  <c r="F29" i="72"/>
  <c r="F37" i="72"/>
  <c r="F45" i="72"/>
  <c r="F53" i="72"/>
  <c r="F61" i="72"/>
  <c r="F69" i="72"/>
  <c r="F77" i="72"/>
  <c r="F85" i="72"/>
  <c r="F93" i="72"/>
  <c r="F101" i="72"/>
  <c r="F109" i="72"/>
  <c r="F117" i="72"/>
  <c r="F125" i="72"/>
  <c r="F133" i="72"/>
  <c r="F141" i="72"/>
  <c r="F149" i="72"/>
  <c r="F157" i="72"/>
  <c r="F165" i="72"/>
  <c r="F173" i="72"/>
  <c r="F181" i="72"/>
  <c r="F189" i="72"/>
  <c r="F197" i="72"/>
  <c r="F205" i="72"/>
  <c r="F213" i="72"/>
  <c r="F221" i="72"/>
  <c r="F229" i="72"/>
  <c r="F237" i="72"/>
  <c r="F245" i="72"/>
  <c r="F253" i="72"/>
  <c r="F261" i="72"/>
  <c r="F269" i="72"/>
  <c r="F277" i="72"/>
  <c r="F285" i="72"/>
  <c r="F293" i="72"/>
  <c r="F301" i="72"/>
  <c r="F309" i="72"/>
  <c r="F317" i="72"/>
  <c r="F325" i="72"/>
  <c r="F333" i="72"/>
  <c r="F341" i="72"/>
  <c r="F349" i="72"/>
  <c r="F357" i="72"/>
  <c r="F365" i="72"/>
  <c r="F373" i="72"/>
  <c r="F381" i="72"/>
  <c r="F389" i="72"/>
  <c r="F397" i="72"/>
  <c r="F405" i="72"/>
  <c r="F413" i="72"/>
  <c r="F421" i="72"/>
  <c r="F429" i="72"/>
  <c r="F437" i="72"/>
  <c r="F445" i="72"/>
  <c r="F453" i="72"/>
  <c r="F461" i="72"/>
  <c r="F469" i="72"/>
  <c r="F477" i="72"/>
  <c r="F485" i="72"/>
  <c r="F493" i="72"/>
  <c r="F501" i="72"/>
  <c r="F509" i="72"/>
  <c r="F517" i="72"/>
  <c r="F525" i="72"/>
  <c r="F533" i="72"/>
  <c r="F541" i="72"/>
  <c r="F549" i="72"/>
  <c r="F557" i="72"/>
  <c r="F565" i="72"/>
  <c r="F573" i="72"/>
  <c r="F581" i="72"/>
  <c r="F589" i="72"/>
  <c r="F597" i="72"/>
  <c r="F605" i="72"/>
  <c r="F613" i="72"/>
  <c r="F621" i="72"/>
  <c r="F629" i="72"/>
  <c r="F637" i="72"/>
  <c r="F645" i="72"/>
  <c r="F653" i="72"/>
  <c r="F661" i="72"/>
  <c r="F669" i="72"/>
  <c r="F6" i="72"/>
  <c r="F14" i="72"/>
  <c r="F22" i="72"/>
  <c r="F30" i="72"/>
  <c r="F38" i="72"/>
  <c r="F46" i="72"/>
  <c r="F54" i="72"/>
  <c r="F62" i="72"/>
  <c r="F70" i="72"/>
  <c r="F78" i="72"/>
  <c r="F86" i="72"/>
  <c r="F94" i="72"/>
  <c r="F102" i="72"/>
  <c r="F110" i="72"/>
  <c r="F118" i="72"/>
  <c r="F126" i="72"/>
  <c r="F134" i="72"/>
  <c r="F142" i="72"/>
  <c r="F150" i="72"/>
  <c r="F158" i="72"/>
  <c r="F166" i="72"/>
  <c r="F174" i="72"/>
  <c r="F182" i="72"/>
  <c r="F190" i="72"/>
  <c r="F198" i="72"/>
  <c r="F206" i="72"/>
  <c r="F214" i="72"/>
  <c r="F222" i="72"/>
  <c r="F230" i="72"/>
  <c r="F238" i="72"/>
  <c r="F246" i="72"/>
  <c r="F254" i="72"/>
  <c r="F262" i="72"/>
  <c r="F270" i="72"/>
  <c r="F278" i="72"/>
  <c r="F286" i="72"/>
  <c r="F294" i="72"/>
  <c r="F302" i="72"/>
  <c r="F310" i="72"/>
  <c r="F318" i="72"/>
  <c r="F326" i="72"/>
  <c r="F334" i="72"/>
  <c r="F342" i="72"/>
  <c r="F350" i="72"/>
  <c r="F358" i="72"/>
  <c r="F366" i="72"/>
  <c r="F374" i="72"/>
  <c r="F382" i="72"/>
  <c r="F7" i="72"/>
  <c r="F15" i="72"/>
  <c r="F23" i="72"/>
  <c r="F31" i="72"/>
  <c r="F39" i="72"/>
  <c r="F47" i="72"/>
  <c r="F55" i="72"/>
  <c r="F63" i="72"/>
  <c r="F71" i="72"/>
  <c r="F79" i="72"/>
  <c r="F87" i="72"/>
  <c r="F95" i="72"/>
  <c r="F103" i="72"/>
  <c r="F111" i="72"/>
  <c r="F119" i="72"/>
  <c r="F127" i="72"/>
  <c r="F135" i="72"/>
  <c r="F143" i="72"/>
  <c r="F151" i="72"/>
  <c r="F159" i="72"/>
  <c r="F167" i="72"/>
  <c r="F175" i="72"/>
  <c r="F183" i="72"/>
  <c r="F191" i="72"/>
  <c r="F199" i="72"/>
  <c r="F207" i="72"/>
  <c r="F215" i="72"/>
  <c r="F223" i="72"/>
  <c r="F231" i="72"/>
  <c r="F8" i="72"/>
  <c r="F16" i="72"/>
  <c r="F24" i="72"/>
  <c r="F32" i="72"/>
  <c r="F40" i="72"/>
  <c r="F48" i="72"/>
  <c r="F56" i="72"/>
  <c r="F64" i="72"/>
  <c r="F72" i="72"/>
  <c r="F80" i="72"/>
  <c r="F88" i="72"/>
  <c r="F96" i="72"/>
  <c r="F104" i="72"/>
  <c r="F112" i="72"/>
  <c r="F120" i="72"/>
  <c r="F128" i="72"/>
  <c r="F136" i="72"/>
  <c r="F144" i="72"/>
  <c r="F152" i="72"/>
  <c r="F160" i="72"/>
  <c r="F168" i="72"/>
  <c r="F176" i="72"/>
  <c r="F184" i="72"/>
  <c r="F192" i="72"/>
  <c r="F200" i="72"/>
  <c r="F208" i="72"/>
  <c r="F216" i="72"/>
  <c r="F224" i="72"/>
  <c r="F232" i="72"/>
  <c r="F240" i="72"/>
  <c r="F248" i="72"/>
  <c r="F256" i="72"/>
  <c r="F264" i="72"/>
  <c r="F272" i="72"/>
  <c r="F280" i="72"/>
  <c r="F288" i="72"/>
  <c r="F296" i="72"/>
  <c r="F304" i="72"/>
  <c r="F312" i="72"/>
  <c r="F320" i="72"/>
  <c r="F328" i="72"/>
  <c r="F336" i="72"/>
  <c r="F344" i="72"/>
  <c r="F352" i="72"/>
  <c r="F360" i="72"/>
  <c r="F368" i="72"/>
  <c r="F376" i="72"/>
  <c r="F384" i="72"/>
  <c r="F392" i="72"/>
  <c r="F400" i="72"/>
  <c r="F408" i="72"/>
  <c r="F416" i="72"/>
  <c r="F424" i="72"/>
  <c r="F432" i="72"/>
  <c r="F440" i="72"/>
  <c r="F9" i="72"/>
  <c r="F17" i="72"/>
  <c r="F25" i="72"/>
  <c r="F33" i="72"/>
  <c r="F41" i="72"/>
  <c r="F49" i="72"/>
  <c r="F57" i="72"/>
  <c r="F65" i="72"/>
  <c r="F73" i="72"/>
  <c r="F81" i="72"/>
  <c r="F89" i="72"/>
  <c r="F97" i="72"/>
  <c r="F105" i="72"/>
  <c r="F113" i="72"/>
  <c r="F121" i="72"/>
  <c r="F129" i="72"/>
  <c r="F137" i="72"/>
  <c r="F145" i="72"/>
  <c r="F153" i="72"/>
  <c r="F161" i="72"/>
  <c r="F169" i="72"/>
  <c r="F177" i="72"/>
  <c r="F185" i="72"/>
  <c r="F193" i="72"/>
  <c r="F201" i="72"/>
  <c r="F209" i="72"/>
  <c r="F217" i="72"/>
  <c r="F225" i="72"/>
  <c r="F233" i="72"/>
  <c r="F241" i="72"/>
  <c r="F249" i="72"/>
  <c r="F257" i="72"/>
  <c r="F265" i="72"/>
  <c r="F273" i="72"/>
  <c r="F281" i="72"/>
  <c r="F289" i="72"/>
  <c r="F297" i="72"/>
  <c r="F305" i="72"/>
  <c r="F313" i="72"/>
  <c r="F321" i="72"/>
  <c r="F329" i="72"/>
  <c r="F337" i="72"/>
  <c r="F345" i="72"/>
  <c r="F353" i="72"/>
  <c r="F361" i="72"/>
  <c r="F369" i="72"/>
  <c r="F377" i="72"/>
  <c r="F385" i="72"/>
  <c r="F393" i="72"/>
  <c r="F401" i="72"/>
  <c r="F409" i="72"/>
  <c r="F417" i="72"/>
  <c r="F425" i="72"/>
  <c r="F433" i="72"/>
  <c r="F441" i="72"/>
  <c r="F449" i="72"/>
  <c r="F457" i="72"/>
  <c r="F465" i="72"/>
  <c r="F473" i="72"/>
  <c r="F481" i="72"/>
  <c r="F489" i="72"/>
  <c r="F497" i="72"/>
  <c r="F505" i="72"/>
  <c r="F513" i="72"/>
  <c r="F521" i="72"/>
  <c r="F529" i="72"/>
  <c r="F537" i="72"/>
  <c r="F545" i="72"/>
  <c r="F553" i="72"/>
  <c r="F561" i="72"/>
  <c r="F569" i="72"/>
  <c r="F577" i="72"/>
  <c r="F585" i="72"/>
  <c r="F593" i="72"/>
  <c r="F601" i="72"/>
  <c r="F609" i="72"/>
  <c r="F617" i="72"/>
  <c r="F625" i="72"/>
  <c r="F633" i="72"/>
  <c r="F641" i="72"/>
  <c r="F649" i="72"/>
  <c r="F657" i="72"/>
  <c r="F665" i="72"/>
  <c r="F673" i="72"/>
  <c r="F681" i="72"/>
  <c r="F203" i="72"/>
  <c r="F250" i="72"/>
  <c r="F271" i="72"/>
  <c r="F291" i="72"/>
  <c r="F314" i="72"/>
  <c r="F335" i="72"/>
  <c r="F355" i="72"/>
  <c r="F378" i="72"/>
  <c r="F395" i="72"/>
  <c r="F411" i="72"/>
  <c r="F427" i="72"/>
  <c r="F443" i="72"/>
  <c r="F456" i="72"/>
  <c r="F470" i="72"/>
  <c r="F482" i="72"/>
  <c r="F492" i="72"/>
  <c r="F503" i="72"/>
  <c r="F514" i="72"/>
  <c r="F524" i="72"/>
  <c r="F535" i="72"/>
  <c r="F546" i="72"/>
  <c r="F556" i="72"/>
  <c r="F567" i="72"/>
  <c r="F578" i="72"/>
  <c r="F588" i="72"/>
  <c r="F599" i="72"/>
  <c r="F610" i="72"/>
  <c r="F620" i="72"/>
  <c r="F631" i="72"/>
  <c r="F642" i="72"/>
  <c r="F652" i="72"/>
  <c r="F663" i="72"/>
  <c r="F674" i="72"/>
  <c r="F683" i="72"/>
  <c r="F691" i="72"/>
  <c r="F699" i="72"/>
  <c r="F707" i="72"/>
  <c r="F715" i="72"/>
  <c r="F723" i="72"/>
  <c r="F731" i="72"/>
  <c r="F739" i="72"/>
  <c r="F747" i="72"/>
  <c r="F755" i="72"/>
  <c r="F763" i="72"/>
  <c r="F771" i="72"/>
  <c r="F779" i="72"/>
  <c r="F787" i="72"/>
  <c r="F795" i="72"/>
  <c r="F803" i="72"/>
  <c r="F811" i="72"/>
  <c r="F819" i="72"/>
  <c r="F827" i="72"/>
  <c r="F835" i="72"/>
  <c r="F843" i="72"/>
  <c r="F851" i="72"/>
  <c r="F859" i="72"/>
  <c r="F867" i="72"/>
  <c r="F875" i="72"/>
  <c r="F883" i="72"/>
  <c r="F891" i="72"/>
  <c r="F899" i="72"/>
  <c r="F907" i="72"/>
  <c r="E8" i="72"/>
  <c r="G8" i="72" s="1"/>
  <c r="E16" i="72"/>
  <c r="G16" i="72" s="1"/>
  <c r="E24" i="72"/>
  <c r="G24" i="72" s="1"/>
  <c r="E32" i="72"/>
  <c r="G32" i="72" s="1"/>
  <c r="E40" i="72"/>
  <c r="G40" i="72" s="1"/>
  <c r="E48" i="72"/>
  <c r="G48" i="72" s="1"/>
  <c r="E56" i="72"/>
  <c r="G56" i="72" s="1"/>
  <c r="E64" i="72"/>
  <c r="G64" i="72" s="1"/>
  <c r="E72" i="72"/>
  <c r="G72" i="72" s="1"/>
  <c r="E80" i="72"/>
  <c r="G80" i="72" s="1"/>
  <c r="E88" i="72"/>
  <c r="G88" i="72" s="1"/>
  <c r="E96" i="72"/>
  <c r="G96" i="72" s="1"/>
  <c r="E104" i="72"/>
  <c r="G104" i="72" s="1"/>
  <c r="E112" i="72"/>
  <c r="G112" i="72" s="1"/>
  <c r="E120" i="72"/>
  <c r="G120" i="72" s="1"/>
  <c r="E128" i="72"/>
  <c r="G128" i="72" s="1"/>
  <c r="E136" i="72"/>
  <c r="G136" i="72" s="1"/>
  <c r="E144" i="72"/>
  <c r="G144" i="72" s="1"/>
  <c r="E152" i="72"/>
  <c r="G152" i="72" s="1"/>
  <c r="E160" i="72"/>
  <c r="G160" i="72" s="1"/>
  <c r="E168" i="72"/>
  <c r="G168" i="72" s="1"/>
  <c r="E176" i="72"/>
  <c r="G176" i="72" s="1"/>
  <c r="F211" i="72"/>
  <c r="F251" i="72"/>
  <c r="F274" i="72"/>
  <c r="F295" i="72"/>
  <c r="F315" i="72"/>
  <c r="F338" i="72"/>
  <c r="F359" i="72"/>
  <c r="F379" i="72"/>
  <c r="F398" i="72"/>
  <c r="F414" i="72"/>
  <c r="F430" i="72"/>
  <c r="F446" i="72"/>
  <c r="F219" i="72"/>
  <c r="F255" i="72"/>
  <c r="F275" i="72"/>
  <c r="F298" i="72"/>
  <c r="F319" i="72"/>
  <c r="F339" i="72"/>
  <c r="F362" i="72"/>
  <c r="F383" i="72"/>
  <c r="F399" i="72"/>
  <c r="F415" i="72"/>
  <c r="F431" i="72"/>
  <c r="F447" i="72"/>
  <c r="F459" i="72"/>
  <c r="F472" i="72"/>
  <c r="F484" i="72"/>
  <c r="F495" i="72"/>
  <c r="F506" i="72"/>
  <c r="F516" i="72"/>
  <c r="F527" i="72"/>
  <c r="F538" i="72"/>
  <c r="F548" i="72"/>
  <c r="F559" i="72"/>
  <c r="F570" i="72"/>
  <c r="F580" i="72"/>
  <c r="F591" i="72"/>
  <c r="F602" i="72"/>
  <c r="F612" i="72"/>
  <c r="F623" i="72"/>
  <c r="F634" i="72"/>
  <c r="F644" i="72"/>
  <c r="F655" i="72"/>
  <c r="F666" i="72"/>
  <c r="F676" i="72"/>
  <c r="F685" i="72"/>
  <c r="F693" i="72"/>
  <c r="F701" i="72"/>
  <c r="F709" i="72"/>
  <c r="F717" i="72"/>
  <c r="F725" i="72"/>
  <c r="F733" i="72"/>
  <c r="F741" i="72"/>
  <c r="F749" i="72"/>
  <c r="F757" i="72"/>
  <c r="F765" i="72"/>
  <c r="F773" i="72"/>
  <c r="F781" i="72"/>
  <c r="F789" i="72"/>
  <c r="F797" i="72"/>
  <c r="F805" i="72"/>
  <c r="F813" i="72"/>
  <c r="F821" i="72"/>
  <c r="F829" i="72"/>
  <c r="F837" i="72"/>
  <c r="F845" i="72"/>
  <c r="F853" i="72"/>
  <c r="F861" i="72"/>
  <c r="F869" i="72"/>
  <c r="F877" i="72"/>
  <c r="F885" i="72"/>
  <c r="F893" i="72"/>
  <c r="F901" i="72"/>
  <c r="E2" i="72"/>
  <c r="G2" i="72" s="1"/>
  <c r="E10" i="72"/>
  <c r="G10" i="72" s="1"/>
  <c r="E18" i="72"/>
  <c r="G18" i="72" s="1"/>
  <c r="E26" i="72"/>
  <c r="G26" i="72" s="1"/>
  <c r="E34" i="72"/>
  <c r="G34" i="72" s="1"/>
  <c r="E42" i="72"/>
  <c r="G42" i="72" s="1"/>
  <c r="E50" i="72"/>
  <c r="G50" i="72" s="1"/>
  <c r="E58" i="72"/>
  <c r="G58" i="72" s="1"/>
  <c r="E66" i="72"/>
  <c r="G66" i="72" s="1"/>
  <c r="E74" i="72"/>
  <c r="G74" i="72" s="1"/>
  <c r="E82" i="72"/>
  <c r="G82" i="72" s="1"/>
  <c r="E90" i="72"/>
  <c r="G90" i="72" s="1"/>
  <c r="E98" i="72"/>
  <c r="G98" i="72" s="1"/>
  <c r="E106" i="72"/>
  <c r="G106" i="72" s="1"/>
  <c r="E114" i="72"/>
  <c r="G114" i="72" s="1"/>
  <c r="E122" i="72"/>
  <c r="G122" i="72" s="1"/>
  <c r="E130" i="72"/>
  <c r="G130" i="72" s="1"/>
  <c r="E138" i="72"/>
  <c r="G138" i="72" s="1"/>
  <c r="E146" i="72"/>
  <c r="G146" i="72" s="1"/>
  <c r="E154" i="72"/>
  <c r="G154" i="72" s="1"/>
  <c r="E162" i="72"/>
  <c r="G162" i="72" s="1"/>
  <c r="E170" i="72"/>
  <c r="G170" i="72" s="1"/>
  <c r="E178" i="72"/>
  <c r="G178" i="72" s="1"/>
  <c r="E186" i="72"/>
  <c r="G186" i="72" s="1"/>
  <c r="F227" i="72"/>
  <c r="F258" i="72"/>
  <c r="F279" i="72"/>
  <c r="F299" i="72"/>
  <c r="F322" i="72"/>
  <c r="F343" i="72"/>
  <c r="F363" i="72"/>
  <c r="F386" i="72"/>
  <c r="F402" i="72"/>
  <c r="F418" i="72"/>
  <c r="F434" i="72"/>
  <c r="F448" i="72"/>
  <c r="F462" i="72"/>
  <c r="F474" i="72"/>
  <c r="F486" i="72"/>
  <c r="F496" i="72"/>
  <c r="F507" i="72"/>
  <c r="F518" i="72"/>
  <c r="F528" i="72"/>
  <c r="F539" i="72"/>
  <c r="F550" i="72"/>
  <c r="F560" i="72"/>
  <c r="F571" i="72"/>
  <c r="F582" i="72"/>
  <c r="F592" i="72"/>
  <c r="F603" i="72"/>
  <c r="F614" i="72"/>
  <c r="F624" i="72"/>
  <c r="F635" i="72"/>
  <c r="F646" i="72"/>
  <c r="F656" i="72"/>
  <c r="F667" i="72"/>
  <c r="F677" i="72"/>
  <c r="F686" i="72"/>
  <c r="F694" i="72"/>
  <c r="F702" i="72"/>
  <c r="F710" i="72"/>
  <c r="F718" i="72"/>
  <c r="F726" i="72"/>
  <c r="F734" i="72"/>
  <c r="F742" i="72"/>
  <c r="F750" i="72"/>
  <c r="F758" i="72"/>
  <c r="F766" i="72"/>
  <c r="F774" i="72"/>
  <c r="F782" i="72"/>
  <c r="F790" i="72"/>
  <c r="F798" i="72"/>
  <c r="F806" i="72"/>
  <c r="F814" i="72"/>
  <c r="F822" i="72"/>
  <c r="F830" i="72"/>
  <c r="F838" i="72"/>
  <c r="F846" i="72"/>
  <c r="F854" i="72"/>
  <c r="F862" i="72"/>
  <c r="F870" i="72"/>
  <c r="F878" i="72"/>
  <c r="F886" i="72"/>
  <c r="F894" i="72"/>
  <c r="F902" i="72"/>
  <c r="E3" i="72"/>
  <c r="G3" i="72" s="1"/>
  <c r="E11" i="72"/>
  <c r="G11" i="72" s="1"/>
  <c r="E19" i="72"/>
  <c r="G19" i="72" s="1"/>
  <c r="E27" i="72"/>
  <c r="G27" i="72" s="1"/>
  <c r="E35" i="72"/>
  <c r="G35" i="72" s="1"/>
  <c r="E43" i="72"/>
  <c r="G43" i="72" s="1"/>
  <c r="E51" i="72"/>
  <c r="G51" i="72" s="1"/>
  <c r="E59" i="72"/>
  <c r="G59" i="72" s="1"/>
  <c r="E67" i="72"/>
  <c r="G67" i="72" s="1"/>
  <c r="E75" i="72"/>
  <c r="G75" i="72" s="1"/>
  <c r="E83" i="72"/>
  <c r="G83" i="72" s="1"/>
  <c r="E91" i="72"/>
  <c r="G91" i="72" s="1"/>
  <c r="E99" i="72"/>
  <c r="G99" i="72" s="1"/>
  <c r="E107" i="72"/>
  <c r="G107" i="72" s="1"/>
  <c r="E115" i="72"/>
  <c r="G115" i="72" s="1"/>
  <c r="E123" i="72"/>
  <c r="G123" i="72" s="1"/>
  <c r="E131" i="72"/>
  <c r="G131" i="72" s="1"/>
  <c r="E139" i="72"/>
  <c r="G139" i="72" s="1"/>
  <c r="E147" i="72"/>
  <c r="G147" i="72" s="1"/>
  <c r="E155" i="72"/>
  <c r="G155" i="72" s="1"/>
  <c r="E163" i="72"/>
  <c r="G163" i="72" s="1"/>
  <c r="E171" i="72"/>
  <c r="G171" i="72" s="1"/>
  <c r="F235" i="72"/>
  <c r="F259" i="72"/>
  <c r="F282" i="72"/>
  <c r="F303" i="72"/>
  <c r="F323" i="72"/>
  <c r="F346" i="72"/>
  <c r="F367" i="72"/>
  <c r="F387" i="72"/>
  <c r="F403" i="72"/>
  <c r="F419" i="72"/>
  <c r="F435" i="72"/>
  <c r="F450" i="72"/>
  <c r="F463" i="72"/>
  <c r="F475" i="72"/>
  <c r="F487" i="72"/>
  <c r="F498" i="72"/>
  <c r="F508" i="72"/>
  <c r="F519" i="72"/>
  <c r="F247" i="72"/>
  <c r="F267" i="72"/>
  <c r="F290" i="72"/>
  <c r="F311" i="72"/>
  <c r="F331" i="72"/>
  <c r="F354" i="72"/>
  <c r="F375" i="72"/>
  <c r="F394" i="72"/>
  <c r="F410" i="72"/>
  <c r="F426" i="72"/>
  <c r="F442" i="72"/>
  <c r="F455" i="72"/>
  <c r="F467" i="72"/>
  <c r="F480" i="72"/>
  <c r="F491" i="72"/>
  <c r="F502" i="72"/>
  <c r="F512" i="72"/>
  <c r="F523" i="72"/>
  <c r="F534" i="72"/>
  <c r="F544" i="72"/>
  <c r="F555" i="72"/>
  <c r="F566" i="72"/>
  <c r="F576" i="72"/>
  <c r="F587" i="72"/>
  <c r="F598" i="72"/>
  <c r="F608" i="72"/>
  <c r="F619" i="72"/>
  <c r="F630" i="72"/>
  <c r="F640" i="72"/>
  <c r="F651" i="72"/>
  <c r="F662" i="72"/>
  <c r="F672" i="72"/>
  <c r="F682" i="72"/>
  <c r="F690" i="72"/>
  <c r="F698" i="72"/>
  <c r="F706" i="72"/>
  <c r="F714" i="72"/>
  <c r="F722" i="72"/>
  <c r="F730" i="72"/>
  <c r="F738" i="72"/>
  <c r="F746" i="72"/>
  <c r="F754" i="72"/>
  <c r="F762" i="72"/>
  <c r="F770" i="72"/>
  <c r="F778" i="72"/>
  <c r="F786" i="72"/>
  <c r="F794" i="72"/>
  <c r="F802" i="72"/>
  <c r="F810" i="72"/>
  <c r="F818" i="72"/>
  <c r="F826" i="72"/>
  <c r="F834" i="72"/>
  <c r="F842" i="72"/>
  <c r="F850" i="72"/>
  <c r="F858" i="72"/>
  <c r="F866" i="72"/>
  <c r="F874" i="72"/>
  <c r="F882" i="72"/>
  <c r="F890" i="72"/>
  <c r="F898" i="72"/>
  <c r="F906" i="72"/>
  <c r="E7" i="72"/>
  <c r="G7" i="72" s="1"/>
  <c r="E15" i="72"/>
  <c r="G15" i="72" s="1"/>
  <c r="E23" i="72"/>
  <c r="G23" i="72" s="1"/>
  <c r="E31" i="72"/>
  <c r="G31" i="72" s="1"/>
  <c r="E39" i="72"/>
  <c r="G39" i="72" s="1"/>
  <c r="E47" i="72"/>
  <c r="G47" i="72" s="1"/>
  <c r="E55" i="72"/>
  <c r="G55" i="72" s="1"/>
  <c r="E63" i="72"/>
  <c r="G63" i="72" s="1"/>
  <c r="E71" i="72"/>
  <c r="G71" i="72" s="1"/>
  <c r="E79" i="72"/>
  <c r="G79" i="72" s="1"/>
  <c r="E87" i="72"/>
  <c r="G87" i="72" s="1"/>
  <c r="E95" i="72"/>
  <c r="G95" i="72" s="1"/>
  <c r="E103" i="72"/>
  <c r="G103" i="72" s="1"/>
  <c r="E111" i="72"/>
  <c r="G111" i="72" s="1"/>
  <c r="E119" i="72"/>
  <c r="G119" i="72" s="1"/>
  <c r="E127" i="72"/>
  <c r="G127" i="72" s="1"/>
  <c r="E135" i="72"/>
  <c r="G135" i="72" s="1"/>
  <c r="E143" i="72"/>
  <c r="G143" i="72" s="1"/>
  <c r="E151" i="72"/>
  <c r="G151" i="72" s="1"/>
  <c r="E159" i="72"/>
  <c r="G159" i="72" s="1"/>
  <c r="E167" i="72"/>
  <c r="G167" i="72" s="1"/>
  <c r="E175" i="72"/>
  <c r="G175" i="72" s="1"/>
  <c r="F239" i="72"/>
  <c r="F327" i="72"/>
  <c r="F406" i="72"/>
  <c r="F458" i="72"/>
  <c r="F490" i="72"/>
  <c r="F520" i="72"/>
  <c r="F542" i="72"/>
  <c r="F563" i="72"/>
  <c r="F584" i="72"/>
  <c r="F606" i="72"/>
  <c r="F627" i="72"/>
  <c r="F648" i="72"/>
  <c r="F670" i="72"/>
  <c r="F688" i="72"/>
  <c r="F704" i="72"/>
  <c r="F720" i="72"/>
  <c r="F736" i="72"/>
  <c r="F752" i="72"/>
  <c r="F768" i="72"/>
  <c r="F784" i="72"/>
  <c r="F800" i="72"/>
  <c r="F816" i="72"/>
  <c r="F832" i="72"/>
  <c r="F848" i="72"/>
  <c r="F864" i="72"/>
  <c r="F880" i="72"/>
  <c r="F896" i="72"/>
  <c r="E5" i="72"/>
  <c r="G5" i="72" s="1"/>
  <c r="E21" i="72"/>
  <c r="G21" i="72" s="1"/>
  <c r="E37" i="72"/>
  <c r="G37" i="72" s="1"/>
  <c r="E53" i="72"/>
  <c r="G53" i="72" s="1"/>
  <c r="E69" i="72"/>
  <c r="G69" i="72" s="1"/>
  <c r="E85" i="72"/>
  <c r="G85" i="72" s="1"/>
  <c r="E101" i="72"/>
  <c r="G101" i="72" s="1"/>
  <c r="E117" i="72"/>
  <c r="G117" i="72" s="1"/>
  <c r="E133" i="72"/>
  <c r="G133" i="72" s="1"/>
  <c r="E149" i="72"/>
  <c r="G149" i="72" s="1"/>
  <c r="E165" i="72"/>
  <c r="G165" i="72" s="1"/>
  <c r="E180" i="72"/>
  <c r="G180" i="72" s="1"/>
  <c r="E189" i="72"/>
  <c r="G189" i="72" s="1"/>
  <c r="E197" i="72"/>
  <c r="G197" i="72" s="1"/>
  <c r="E205" i="72"/>
  <c r="G205" i="72" s="1"/>
  <c r="E213" i="72"/>
  <c r="G213" i="72" s="1"/>
  <c r="E221" i="72"/>
  <c r="G221" i="72" s="1"/>
  <c r="E229" i="72"/>
  <c r="G229" i="72" s="1"/>
  <c r="E237" i="72"/>
  <c r="G237" i="72" s="1"/>
  <c r="E245" i="72"/>
  <c r="G245" i="72" s="1"/>
  <c r="E253" i="72"/>
  <c r="G253" i="72" s="1"/>
  <c r="E261" i="72"/>
  <c r="G261" i="72" s="1"/>
  <c r="E269" i="72"/>
  <c r="G269" i="72" s="1"/>
  <c r="E277" i="72"/>
  <c r="G277" i="72" s="1"/>
  <c r="E285" i="72"/>
  <c r="G285" i="72" s="1"/>
  <c r="E293" i="72"/>
  <c r="G293" i="72" s="1"/>
  <c r="E301" i="72"/>
  <c r="G301" i="72" s="1"/>
  <c r="E309" i="72"/>
  <c r="G309" i="72" s="1"/>
  <c r="E317" i="72"/>
  <c r="G317" i="72" s="1"/>
  <c r="E325" i="72"/>
  <c r="G325" i="72" s="1"/>
  <c r="E333" i="72"/>
  <c r="G333" i="72" s="1"/>
  <c r="E341" i="72"/>
  <c r="G341" i="72" s="1"/>
  <c r="E349" i="72"/>
  <c r="G349" i="72" s="1"/>
  <c r="E357" i="72"/>
  <c r="G357" i="72" s="1"/>
  <c r="E365" i="72"/>
  <c r="G365" i="72" s="1"/>
  <c r="E373" i="72"/>
  <c r="G373" i="72" s="1"/>
  <c r="E381" i="72"/>
  <c r="G381" i="72" s="1"/>
  <c r="E389" i="72"/>
  <c r="G389" i="72" s="1"/>
  <c r="E397" i="72"/>
  <c r="G397" i="72" s="1"/>
  <c r="E405" i="72"/>
  <c r="G405" i="72" s="1"/>
  <c r="E413" i="72"/>
  <c r="G413" i="72" s="1"/>
  <c r="E421" i="72"/>
  <c r="G421" i="72" s="1"/>
  <c r="E429" i="72"/>
  <c r="G429" i="72" s="1"/>
  <c r="E437" i="72"/>
  <c r="G437" i="72" s="1"/>
  <c r="E445" i="72"/>
  <c r="G445" i="72" s="1"/>
  <c r="E453" i="72"/>
  <c r="G453" i="72" s="1"/>
  <c r="E461" i="72"/>
  <c r="G461" i="72" s="1"/>
  <c r="E469" i="72"/>
  <c r="G469" i="72" s="1"/>
  <c r="E477" i="72"/>
  <c r="G477" i="72" s="1"/>
  <c r="E485" i="72"/>
  <c r="G485" i="72" s="1"/>
  <c r="E493" i="72"/>
  <c r="G493" i="72" s="1"/>
  <c r="E501" i="72"/>
  <c r="G501" i="72" s="1"/>
  <c r="E509" i="72"/>
  <c r="G509" i="72" s="1"/>
  <c r="E517" i="72"/>
  <c r="G517" i="72" s="1"/>
  <c r="E525" i="72"/>
  <c r="G525" i="72" s="1"/>
  <c r="E533" i="72"/>
  <c r="G533" i="72" s="1"/>
  <c r="E541" i="72"/>
  <c r="G541" i="72" s="1"/>
  <c r="E549" i="72"/>
  <c r="G549" i="72" s="1"/>
  <c r="F243" i="72"/>
  <c r="F330" i="72"/>
  <c r="F407" i="72"/>
  <c r="F464" i="72"/>
  <c r="F494" i="72"/>
  <c r="F522" i="72"/>
  <c r="F543" i="72"/>
  <c r="F564" i="72"/>
  <c r="F586" i="72"/>
  <c r="F607" i="72"/>
  <c r="F628" i="72"/>
  <c r="F650" i="72"/>
  <c r="F671" i="72"/>
  <c r="F689" i="72"/>
  <c r="F705" i="72"/>
  <c r="F721" i="72"/>
  <c r="F737" i="72"/>
  <c r="F753" i="72"/>
  <c r="F769" i="72"/>
  <c r="F785" i="72"/>
  <c r="F801" i="72"/>
  <c r="F817" i="72"/>
  <c r="F833" i="72"/>
  <c r="F849" i="72"/>
  <c r="F865" i="72"/>
  <c r="F881" i="72"/>
  <c r="F897" i="72"/>
  <c r="E6" i="72"/>
  <c r="G6" i="72" s="1"/>
  <c r="E22" i="72"/>
  <c r="G22" i="72" s="1"/>
  <c r="E38" i="72"/>
  <c r="G38" i="72" s="1"/>
  <c r="E54" i="72"/>
  <c r="G54" i="72" s="1"/>
  <c r="E70" i="72"/>
  <c r="G70" i="72" s="1"/>
  <c r="E86" i="72"/>
  <c r="G86" i="72" s="1"/>
  <c r="E102" i="72"/>
  <c r="G102" i="72" s="1"/>
  <c r="E118" i="72"/>
  <c r="G118" i="72" s="1"/>
  <c r="E134" i="72"/>
  <c r="G134" i="72" s="1"/>
  <c r="E150" i="72"/>
  <c r="G150" i="72" s="1"/>
  <c r="E166" i="72"/>
  <c r="G166" i="72" s="1"/>
  <c r="E181" i="72"/>
  <c r="G181" i="72" s="1"/>
  <c r="E190" i="72"/>
  <c r="G190" i="72" s="1"/>
  <c r="E198" i="72"/>
  <c r="G198" i="72" s="1"/>
  <c r="E206" i="72"/>
  <c r="G206" i="72" s="1"/>
  <c r="E214" i="72"/>
  <c r="G214" i="72" s="1"/>
  <c r="E222" i="72"/>
  <c r="G222" i="72" s="1"/>
  <c r="E230" i="72"/>
  <c r="G230" i="72" s="1"/>
  <c r="E238" i="72"/>
  <c r="G238" i="72" s="1"/>
  <c r="E246" i="72"/>
  <c r="G246" i="72" s="1"/>
  <c r="E254" i="72"/>
  <c r="G254" i="72" s="1"/>
  <c r="E262" i="72"/>
  <c r="G262" i="72" s="1"/>
  <c r="E270" i="72"/>
  <c r="G270" i="72" s="1"/>
  <c r="E278" i="72"/>
  <c r="G278" i="72" s="1"/>
  <c r="E286" i="72"/>
  <c r="G286" i="72" s="1"/>
  <c r="E294" i="72"/>
  <c r="G294" i="72" s="1"/>
  <c r="E302" i="72"/>
  <c r="G302" i="72" s="1"/>
  <c r="E310" i="72"/>
  <c r="G310" i="72" s="1"/>
  <c r="E318" i="72"/>
  <c r="G318" i="72" s="1"/>
  <c r="E326" i="72"/>
  <c r="G326" i="72" s="1"/>
  <c r="E334" i="72"/>
  <c r="G334" i="72" s="1"/>
  <c r="E342" i="72"/>
  <c r="G342" i="72" s="1"/>
  <c r="E350" i="72"/>
  <c r="G350" i="72" s="1"/>
  <c r="E358" i="72"/>
  <c r="G358" i="72" s="1"/>
  <c r="E366" i="72"/>
  <c r="G366" i="72" s="1"/>
  <c r="E374" i="72"/>
  <c r="G374" i="72" s="1"/>
  <c r="E382" i="72"/>
  <c r="G382" i="72" s="1"/>
  <c r="E390" i="72"/>
  <c r="G390" i="72" s="1"/>
  <c r="E398" i="72"/>
  <c r="G398" i="72" s="1"/>
  <c r="E406" i="72"/>
  <c r="G406" i="72" s="1"/>
  <c r="E414" i="72"/>
  <c r="G414" i="72" s="1"/>
  <c r="E422" i="72"/>
  <c r="G422" i="72" s="1"/>
  <c r="E430" i="72"/>
  <c r="G430" i="72" s="1"/>
  <c r="E438" i="72"/>
  <c r="G438" i="72" s="1"/>
  <c r="E446" i="72"/>
  <c r="G446" i="72" s="1"/>
  <c r="E454" i="72"/>
  <c r="G454" i="72" s="1"/>
  <c r="F263" i="72"/>
  <c r="F347" i="72"/>
  <c r="F422" i="72"/>
  <c r="F466" i="72"/>
  <c r="F499" i="72"/>
  <c r="F526" i="72"/>
  <c r="F547" i="72"/>
  <c r="F568" i="72"/>
  <c r="F590" i="72"/>
  <c r="F611" i="72"/>
  <c r="F632" i="72"/>
  <c r="F654" i="72"/>
  <c r="F675" i="72"/>
  <c r="F692" i="72"/>
  <c r="F708" i="72"/>
  <c r="F724" i="72"/>
  <c r="F740" i="72"/>
  <c r="F756" i="72"/>
  <c r="F772" i="72"/>
  <c r="F788" i="72"/>
  <c r="F804" i="72"/>
  <c r="F820" i="72"/>
  <c r="F836" i="72"/>
  <c r="F852" i="72"/>
  <c r="F868" i="72"/>
  <c r="F266" i="72"/>
  <c r="F351" i="72"/>
  <c r="F423" i="72"/>
  <c r="F471" i="72"/>
  <c r="F500" i="72"/>
  <c r="F530" i="72"/>
  <c r="F551" i="72"/>
  <c r="F572" i="72"/>
  <c r="F594" i="72"/>
  <c r="F615" i="72"/>
  <c r="F636" i="72"/>
  <c r="F658" i="72"/>
  <c r="F678" i="72"/>
  <c r="F695" i="72"/>
  <c r="F711" i="72"/>
  <c r="F727" i="72"/>
  <c r="F743" i="72"/>
  <c r="F759" i="72"/>
  <c r="F775" i="72"/>
  <c r="F791" i="72"/>
  <c r="F807" i="72"/>
  <c r="F823" i="72"/>
  <c r="F839" i="72"/>
  <c r="F855" i="72"/>
  <c r="F871" i="72"/>
  <c r="F887" i="72"/>
  <c r="F903" i="72"/>
  <c r="E12" i="72"/>
  <c r="G12" i="72" s="1"/>
  <c r="E28" i="72"/>
  <c r="G28" i="72" s="1"/>
  <c r="E44" i="72"/>
  <c r="G44" i="72" s="1"/>
  <c r="E60" i="72"/>
  <c r="G60" i="72" s="1"/>
  <c r="E76" i="72"/>
  <c r="G76" i="72" s="1"/>
  <c r="E92" i="72"/>
  <c r="G92" i="72" s="1"/>
  <c r="E108" i="72"/>
  <c r="G108" i="72" s="1"/>
  <c r="E124" i="72"/>
  <c r="G124" i="72" s="1"/>
  <c r="E140" i="72"/>
  <c r="G140" i="72" s="1"/>
  <c r="E156" i="72"/>
  <c r="G156" i="72" s="1"/>
  <c r="E172" i="72"/>
  <c r="G172" i="72" s="1"/>
  <c r="E183" i="72"/>
  <c r="G183" i="72" s="1"/>
  <c r="E192" i="72"/>
  <c r="G192" i="72" s="1"/>
  <c r="E200" i="72"/>
  <c r="G200" i="72" s="1"/>
  <c r="E208" i="72"/>
  <c r="G208" i="72" s="1"/>
  <c r="E216" i="72"/>
  <c r="G216" i="72" s="1"/>
  <c r="E224" i="72"/>
  <c r="G224" i="72" s="1"/>
  <c r="E232" i="72"/>
  <c r="G232" i="72" s="1"/>
  <c r="E240" i="72"/>
  <c r="G240" i="72" s="1"/>
  <c r="E248" i="72"/>
  <c r="G248" i="72" s="1"/>
  <c r="E256" i="72"/>
  <c r="G256" i="72" s="1"/>
  <c r="E264" i="72"/>
  <c r="G264" i="72" s="1"/>
  <c r="E272" i="72"/>
  <c r="G272" i="72" s="1"/>
  <c r="E280" i="72"/>
  <c r="G280" i="72" s="1"/>
  <c r="E288" i="72"/>
  <c r="G288" i="72" s="1"/>
  <c r="E296" i="72"/>
  <c r="G296" i="72" s="1"/>
  <c r="E304" i="72"/>
  <c r="G304" i="72" s="1"/>
  <c r="E312" i="72"/>
  <c r="G312" i="72" s="1"/>
  <c r="E320" i="72"/>
  <c r="G320" i="72" s="1"/>
  <c r="E328" i="72"/>
  <c r="G328" i="72" s="1"/>
  <c r="E336" i="72"/>
  <c r="G336" i="72" s="1"/>
  <c r="E344" i="72"/>
  <c r="G344" i="72" s="1"/>
  <c r="E352" i="72"/>
  <c r="G352" i="72" s="1"/>
  <c r="E360" i="72"/>
  <c r="G360" i="72" s="1"/>
  <c r="E368" i="72"/>
  <c r="G368" i="72" s="1"/>
  <c r="E376" i="72"/>
  <c r="G376" i="72" s="1"/>
  <c r="E384" i="72"/>
  <c r="G384" i="72" s="1"/>
  <c r="E392" i="72"/>
  <c r="G392" i="72" s="1"/>
  <c r="E400" i="72"/>
  <c r="G400" i="72" s="1"/>
  <c r="E408" i="72"/>
  <c r="G408" i="72" s="1"/>
  <c r="E416" i="72"/>
  <c r="G416" i="72" s="1"/>
  <c r="E424" i="72"/>
  <c r="G424" i="72" s="1"/>
  <c r="E432" i="72"/>
  <c r="G432" i="72" s="1"/>
  <c r="E440" i="72"/>
  <c r="G440" i="72" s="1"/>
  <c r="E448" i="72"/>
  <c r="G448" i="72" s="1"/>
  <c r="E456" i="72"/>
  <c r="G456" i="72" s="1"/>
  <c r="E464" i="72"/>
  <c r="G464" i="72" s="1"/>
  <c r="E472" i="72"/>
  <c r="G472" i="72" s="1"/>
  <c r="E480" i="72"/>
  <c r="G480" i="72" s="1"/>
  <c r="E488" i="72"/>
  <c r="G488" i="72" s="1"/>
  <c r="E496" i="72"/>
  <c r="G496" i="72" s="1"/>
  <c r="E504" i="72"/>
  <c r="G504" i="72" s="1"/>
  <c r="E512" i="72"/>
  <c r="G512" i="72" s="1"/>
  <c r="F283" i="72"/>
  <c r="F370" i="72"/>
  <c r="F438" i="72"/>
  <c r="F478" i="72"/>
  <c r="F504" i="72"/>
  <c r="F531" i="72"/>
  <c r="F552" i="72"/>
  <c r="F574" i="72"/>
  <c r="F595" i="72"/>
  <c r="F616" i="72"/>
  <c r="F638" i="72"/>
  <c r="F659" i="72"/>
  <c r="F679" i="72"/>
  <c r="F696" i="72"/>
  <c r="F712" i="72"/>
  <c r="F728" i="72"/>
  <c r="F744" i="72"/>
  <c r="F760" i="72"/>
  <c r="F776" i="72"/>
  <c r="F792" i="72"/>
  <c r="F808" i="72"/>
  <c r="F824" i="72"/>
  <c r="F840" i="72"/>
  <c r="F856" i="72"/>
  <c r="F872" i="72"/>
  <c r="F888" i="72"/>
  <c r="F904" i="72"/>
  <c r="E13" i="72"/>
  <c r="G13" i="72" s="1"/>
  <c r="E29" i="72"/>
  <c r="G29" i="72" s="1"/>
  <c r="E45" i="72"/>
  <c r="G45" i="72" s="1"/>
  <c r="E61" i="72"/>
  <c r="G61" i="72" s="1"/>
  <c r="E77" i="72"/>
  <c r="G77" i="72" s="1"/>
  <c r="E93" i="72"/>
  <c r="G93" i="72" s="1"/>
  <c r="E109" i="72"/>
  <c r="G109" i="72" s="1"/>
  <c r="E125" i="72"/>
  <c r="G125" i="72" s="1"/>
  <c r="E141" i="72"/>
  <c r="G141" i="72" s="1"/>
  <c r="E157" i="72"/>
  <c r="G157" i="72" s="1"/>
  <c r="E173" i="72"/>
  <c r="G173" i="72" s="1"/>
  <c r="E184" i="72"/>
  <c r="G184" i="72" s="1"/>
  <c r="E193" i="72"/>
  <c r="G193" i="72" s="1"/>
  <c r="E201" i="72"/>
  <c r="G201" i="72" s="1"/>
  <c r="E209" i="72"/>
  <c r="G209" i="72" s="1"/>
  <c r="E217" i="72"/>
  <c r="G217" i="72" s="1"/>
  <c r="E225" i="72"/>
  <c r="G225" i="72" s="1"/>
  <c r="E233" i="72"/>
  <c r="G233" i="72" s="1"/>
  <c r="E241" i="72"/>
  <c r="G241" i="72" s="1"/>
  <c r="E249" i="72"/>
  <c r="G249" i="72" s="1"/>
  <c r="E257" i="72"/>
  <c r="G257" i="72" s="1"/>
  <c r="E265" i="72"/>
  <c r="G265" i="72" s="1"/>
  <c r="E273" i="72"/>
  <c r="G273" i="72" s="1"/>
  <c r="E281" i="72"/>
  <c r="G281" i="72" s="1"/>
  <c r="E289" i="72"/>
  <c r="G289" i="72" s="1"/>
  <c r="E297" i="72"/>
  <c r="G297" i="72" s="1"/>
  <c r="E305" i="72"/>
  <c r="G305" i="72" s="1"/>
  <c r="E313" i="72"/>
  <c r="G313" i="72" s="1"/>
  <c r="E321" i="72"/>
  <c r="G321" i="72" s="1"/>
  <c r="E329" i="72"/>
  <c r="G329" i="72" s="1"/>
  <c r="E337" i="72"/>
  <c r="G337" i="72" s="1"/>
  <c r="E345" i="72"/>
  <c r="G345" i="72" s="1"/>
  <c r="E353" i="72"/>
  <c r="G353" i="72" s="1"/>
  <c r="E361" i="72"/>
  <c r="G361" i="72" s="1"/>
  <c r="E369" i="72"/>
  <c r="G369" i="72" s="1"/>
  <c r="E377" i="72"/>
  <c r="G377" i="72" s="1"/>
  <c r="E385" i="72"/>
  <c r="G385" i="72" s="1"/>
  <c r="E393" i="72"/>
  <c r="G393" i="72" s="1"/>
  <c r="E401" i="72"/>
  <c r="G401" i="72" s="1"/>
  <c r="E409" i="72"/>
  <c r="G409" i="72" s="1"/>
  <c r="E417" i="72"/>
  <c r="G417" i="72" s="1"/>
  <c r="E425" i="72"/>
  <c r="G425" i="72" s="1"/>
  <c r="E433" i="72"/>
  <c r="G433" i="72" s="1"/>
  <c r="E441" i="72"/>
  <c r="G441" i="72" s="1"/>
  <c r="E449" i="72"/>
  <c r="G449" i="72" s="1"/>
  <c r="E457" i="72"/>
  <c r="G457" i="72" s="1"/>
  <c r="E465" i="72"/>
  <c r="G465" i="72" s="1"/>
  <c r="E473" i="72"/>
  <c r="G473" i="72" s="1"/>
  <c r="E481" i="72"/>
  <c r="G481" i="72" s="1"/>
  <c r="E489" i="72"/>
  <c r="G489" i="72" s="1"/>
  <c r="E497" i="72"/>
  <c r="G497" i="72" s="1"/>
  <c r="E505" i="72"/>
  <c r="G505" i="72" s="1"/>
  <c r="E513" i="72"/>
  <c r="G513" i="72" s="1"/>
  <c r="E521" i="72"/>
  <c r="G521" i="72" s="1"/>
  <c r="E529" i="72"/>
  <c r="G529" i="72" s="1"/>
  <c r="E537" i="72"/>
  <c r="G537" i="72" s="1"/>
  <c r="F307" i="72"/>
  <c r="F391" i="72"/>
  <c r="F454" i="72"/>
  <c r="F488" i="72"/>
  <c r="F515" i="72"/>
  <c r="F540" i="72"/>
  <c r="F562" i="72"/>
  <c r="F583" i="72"/>
  <c r="F604" i="72"/>
  <c r="F626" i="72"/>
  <c r="F647" i="72"/>
  <c r="F668" i="72"/>
  <c r="F687" i="72"/>
  <c r="F703" i="72"/>
  <c r="F719" i="72"/>
  <c r="F735" i="72"/>
  <c r="F751" i="72"/>
  <c r="F767" i="72"/>
  <c r="F783" i="72"/>
  <c r="F799" i="72"/>
  <c r="F815" i="72"/>
  <c r="F831" i="72"/>
  <c r="F847" i="72"/>
  <c r="F863" i="72"/>
  <c r="F879" i="72"/>
  <c r="F895" i="72"/>
  <c r="E4" i="72"/>
  <c r="G4" i="72" s="1"/>
  <c r="E20" i="72"/>
  <c r="G20" i="72" s="1"/>
  <c r="E36" i="72"/>
  <c r="G36" i="72" s="1"/>
  <c r="E52" i="72"/>
  <c r="G52" i="72" s="1"/>
  <c r="E68" i="72"/>
  <c r="G68" i="72" s="1"/>
  <c r="E84" i="72"/>
  <c r="G84" i="72" s="1"/>
  <c r="E100" i="72"/>
  <c r="G100" i="72" s="1"/>
  <c r="E116" i="72"/>
  <c r="G116" i="72" s="1"/>
  <c r="E132" i="72"/>
  <c r="G132" i="72" s="1"/>
  <c r="E148" i="72"/>
  <c r="G148" i="72" s="1"/>
  <c r="E164" i="72"/>
  <c r="G164" i="72" s="1"/>
  <c r="E179" i="72"/>
  <c r="G179" i="72" s="1"/>
  <c r="E188" i="72"/>
  <c r="G188" i="72" s="1"/>
  <c r="E196" i="72"/>
  <c r="G196" i="72" s="1"/>
  <c r="E204" i="72"/>
  <c r="G204" i="72" s="1"/>
  <c r="E212" i="72"/>
  <c r="G212" i="72" s="1"/>
  <c r="E220" i="72"/>
  <c r="G220" i="72" s="1"/>
  <c r="E228" i="72"/>
  <c r="G228" i="72" s="1"/>
  <c r="E236" i="72"/>
  <c r="G236" i="72" s="1"/>
  <c r="E244" i="72"/>
  <c r="G244" i="72" s="1"/>
  <c r="E252" i="72"/>
  <c r="G252" i="72" s="1"/>
  <c r="E260" i="72"/>
  <c r="G260" i="72" s="1"/>
  <c r="E268" i="72"/>
  <c r="G268" i="72" s="1"/>
  <c r="E276" i="72"/>
  <c r="G276" i="72" s="1"/>
  <c r="E284" i="72"/>
  <c r="G284" i="72" s="1"/>
  <c r="E292" i="72"/>
  <c r="G292" i="72" s="1"/>
  <c r="E300" i="72"/>
  <c r="G300" i="72" s="1"/>
  <c r="E901" i="72"/>
  <c r="G901" i="72" s="1"/>
  <c r="E893" i="72"/>
  <c r="G893" i="72" s="1"/>
  <c r="E885" i="72"/>
  <c r="G885" i="72" s="1"/>
  <c r="E877" i="72"/>
  <c r="G877" i="72" s="1"/>
  <c r="E869" i="72"/>
  <c r="G869" i="72" s="1"/>
  <c r="E861" i="72"/>
  <c r="G861" i="72" s="1"/>
  <c r="E853" i="72"/>
  <c r="G853" i="72" s="1"/>
  <c r="E845" i="72"/>
  <c r="G845" i="72" s="1"/>
  <c r="E837" i="72"/>
  <c r="G837" i="72" s="1"/>
  <c r="E829" i="72"/>
  <c r="G829" i="72" s="1"/>
  <c r="E821" i="72"/>
  <c r="G821" i="72" s="1"/>
  <c r="E813" i="72"/>
  <c r="G813" i="72" s="1"/>
  <c r="E805" i="72"/>
  <c r="G805" i="72" s="1"/>
  <c r="E797" i="72"/>
  <c r="G797" i="72" s="1"/>
  <c r="E789" i="72"/>
  <c r="G789" i="72" s="1"/>
  <c r="E781" i="72"/>
  <c r="G781" i="72" s="1"/>
  <c r="E773" i="72"/>
  <c r="G773" i="72" s="1"/>
  <c r="E765" i="72"/>
  <c r="G765" i="72" s="1"/>
  <c r="E757" i="72"/>
  <c r="G757" i="72" s="1"/>
  <c r="E749" i="72"/>
  <c r="G749" i="72" s="1"/>
  <c r="E741" i="72"/>
  <c r="G741" i="72" s="1"/>
  <c r="E733" i="72"/>
  <c r="G733" i="72" s="1"/>
  <c r="E725" i="72"/>
  <c r="G725" i="72" s="1"/>
  <c r="E717" i="72"/>
  <c r="G717" i="72" s="1"/>
  <c r="E709" i="72"/>
  <c r="G709" i="72" s="1"/>
  <c r="E701" i="72"/>
  <c r="G701" i="72" s="1"/>
  <c r="E693" i="72"/>
  <c r="G693" i="72" s="1"/>
  <c r="E685" i="72"/>
  <c r="G685" i="72" s="1"/>
  <c r="E677" i="72"/>
  <c r="G677" i="72" s="1"/>
  <c r="E669" i="72"/>
  <c r="G669" i="72" s="1"/>
  <c r="E661" i="72"/>
  <c r="G661" i="72" s="1"/>
  <c r="E653" i="72"/>
  <c r="G653" i="72" s="1"/>
  <c r="E645" i="72"/>
  <c r="G645" i="72" s="1"/>
  <c r="E637" i="72"/>
  <c r="G637" i="72" s="1"/>
  <c r="E629" i="72"/>
  <c r="G629" i="72" s="1"/>
  <c r="E621" i="72"/>
  <c r="G621" i="72" s="1"/>
  <c r="E613" i="72"/>
  <c r="G613" i="72" s="1"/>
  <c r="E605" i="72"/>
  <c r="G605" i="72" s="1"/>
  <c r="E597" i="72"/>
  <c r="G597" i="72" s="1"/>
  <c r="E589" i="72"/>
  <c r="G589" i="72" s="1"/>
  <c r="E581" i="72"/>
  <c r="G581" i="72" s="1"/>
  <c r="E573" i="72"/>
  <c r="G573" i="72" s="1"/>
  <c r="E565" i="72"/>
  <c r="G565" i="72" s="1"/>
  <c r="E557" i="72"/>
  <c r="G557" i="72" s="1"/>
  <c r="E548" i="72"/>
  <c r="G548" i="72" s="1"/>
  <c r="E539" i="72"/>
  <c r="G539" i="72" s="1"/>
  <c r="E528" i="72"/>
  <c r="G528" i="72" s="1"/>
  <c r="E518" i="72"/>
  <c r="G518" i="72" s="1"/>
  <c r="E506" i="72"/>
  <c r="G506" i="72" s="1"/>
  <c r="E492" i="72"/>
  <c r="G492" i="72" s="1"/>
  <c r="E479" i="72"/>
  <c r="G479" i="72" s="1"/>
  <c r="E467" i="72"/>
  <c r="G467" i="72" s="1"/>
  <c r="E452" i="72"/>
  <c r="G452" i="72" s="1"/>
  <c r="E436" i="72"/>
  <c r="G436" i="72" s="1"/>
  <c r="E420" i="72"/>
  <c r="G420" i="72" s="1"/>
  <c r="E404" i="72"/>
  <c r="G404" i="72" s="1"/>
  <c r="E388" i="72"/>
  <c r="G388" i="72" s="1"/>
  <c r="E372" i="72"/>
  <c r="G372" i="72" s="1"/>
  <c r="E356" i="72"/>
  <c r="G356" i="72" s="1"/>
  <c r="E340" i="72"/>
  <c r="G340" i="72" s="1"/>
  <c r="E324" i="72"/>
  <c r="G324" i="72" s="1"/>
  <c r="E308" i="72"/>
  <c r="G308" i="72" s="1"/>
  <c r="E290" i="72"/>
  <c r="G290" i="72" s="1"/>
  <c r="E267" i="72"/>
  <c r="G267" i="72" s="1"/>
  <c r="E247" i="72"/>
  <c r="G247" i="72" s="1"/>
  <c r="E226" i="72"/>
  <c r="G226" i="72" s="1"/>
  <c r="E203" i="72"/>
  <c r="G203" i="72" s="1"/>
  <c r="E182" i="72"/>
  <c r="G182" i="72" s="1"/>
  <c r="E142" i="72"/>
  <c r="G142" i="72" s="1"/>
  <c r="E97" i="72"/>
  <c r="G97" i="72" s="1"/>
  <c r="E57" i="72"/>
  <c r="G57" i="72" s="1"/>
  <c r="E14" i="72"/>
  <c r="G14" i="72" s="1"/>
  <c r="F876" i="72"/>
  <c r="F812" i="72"/>
  <c r="F748" i="72"/>
  <c r="F684" i="72"/>
  <c r="F600" i="72"/>
  <c r="F511" i="72"/>
  <c r="F306" i="72"/>
  <c r="E908" i="72"/>
  <c r="G908" i="72" s="1"/>
  <c r="E900" i="72"/>
  <c r="G900" i="72" s="1"/>
  <c r="E892" i="72"/>
  <c r="G892" i="72" s="1"/>
  <c r="E884" i="72"/>
  <c r="G884" i="72" s="1"/>
  <c r="E876" i="72"/>
  <c r="G876" i="72" s="1"/>
  <c r="E868" i="72"/>
  <c r="G868" i="72" s="1"/>
  <c r="E860" i="72"/>
  <c r="G860" i="72" s="1"/>
  <c r="E852" i="72"/>
  <c r="G852" i="72" s="1"/>
  <c r="E844" i="72"/>
  <c r="G844" i="72" s="1"/>
  <c r="E836" i="72"/>
  <c r="G836" i="72" s="1"/>
  <c r="E828" i="72"/>
  <c r="G828" i="72" s="1"/>
  <c r="E820" i="72"/>
  <c r="G820" i="72" s="1"/>
  <c r="E812" i="72"/>
  <c r="G812" i="72" s="1"/>
  <c r="E804" i="72"/>
  <c r="G804" i="72" s="1"/>
  <c r="E796" i="72"/>
  <c r="G796" i="72" s="1"/>
  <c r="E788" i="72"/>
  <c r="G788" i="72" s="1"/>
  <c r="E780" i="72"/>
  <c r="G780" i="72" s="1"/>
  <c r="E772" i="72"/>
  <c r="G772" i="72" s="1"/>
  <c r="E764" i="72"/>
  <c r="G764" i="72" s="1"/>
  <c r="E756" i="72"/>
  <c r="G756" i="72" s="1"/>
  <c r="E748" i="72"/>
  <c r="G748" i="72" s="1"/>
  <c r="E740" i="72"/>
  <c r="G740" i="72" s="1"/>
  <c r="E732" i="72"/>
  <c r="G732" i="72" s="1"/>
  <c r="E724" i="72"/>
  <c r="G724" i="72" s="1"/>
  <c r="E716" i="72"/>
  <c r="G716" i="72" s="1"/>
  <c r="E708" i="72"/>
  <c r="G708" i="72" s="1"/>
  <c r="E700" i="72"/>
  <c r="G700" i="72" s="1"/>
  <c r="E692" i="72"/>
  <c r="G692" i="72" s="1"/>
  <c r="E684" i="72"/>
  <c r="G684" i="72" s="1"/>
  <c r="E676" i="72"/>
  <c r="G676" i="72" s="1"/>
  <c r="E668" i="72"/>
  <c r="G668" i="72" s="1"/>
  <c r="E660" i="72"/>
  <c r="G660" i="72" s="1"/>
  <c r="E652" i="72"/>
  <c r="G652" i="72" s="1"/>
  <c r="E644" i="72"/>
  <c r="G644" i="72" s="1"/>
  <c r="E636" i="72"/>
  <c r="G636" i="72" s="1"/>
  <c r="E628" i="72"/>
  <c r="G628" i="72" s="1"/>
  <c r="E620" i="72"/>
  <c r="G620" i="72" s="1"/>
  <c r="E612" i="72"/>
  <c r="G612" i="72" s="1"/>
  <c r="E604" i="72"/>
  <c r="G604" i="72" s="1"/>
  <c r="E596" i="72"/>
  <c r="G596" i="72" s="1"/>
  <c r="E588" i="72"/>
  <c r="G588" i="72" s="1"/>
  <c r="E580" i="72"/>
  <c r="G580" i="72" s="1"/>
  <c r="E572" i="72"/>
  <c r="G572" i="72" s="1"/>
  <c r="E564" i="72"/>
  <c r="G564" i="72" s="1"/>
  <c r="E556" i="72"/>
  <c r="G556" i="72" s="1"/>
  <c r="E547" i="72"/>
  <c r="G547" i="72" s="1"/>
  <c r="E538" i="72"/>
  <c r="G538" i="72" s="1"/>
  <c r="E527" i="72"/>
  <c r="G527" i="72" s="1"/>
  <c r="E516" i="72"/>
  <c r="G516" i="72" s="1"/>
  <c r="E503" i="72"/>
  <c r="G503" i="72" s="1"/>
  <c r="E491" i="72"/>
  <c r="G491" i="72" s="1"/>
  <c r="E478" i="72"/>
  <c r="G478" i="72" s="1"/>
  <c r="E466" i="72"/>
  <c r="G466" i="72" s="1"/>
  <c r="E451" i="72"/>
  <c r="G451" i="72" s="1"/>
  <c r="E435" i="72"/>
  <c r="G435" i="72" s="1"/>
  <c r="E419" i="72"/>
  <c r="G419" i="72" s="1"/>
  <c r="E403" i="72"/>
  <c r="G403" i="72" s="1"/>
  <c r="E387" i="72"/>
  <c r="G387" i="72" s="1"/>
  <c r="E371" i="72"/>
  <c r="G371" i="72" s="1"/>
  <c r="E355" i="72"/>
  <c r="G355" i="72" s="1"/>
  <c r="E339" i="72"/>
  <c r="G339" i="72" s="1"/>
  <c r="E323" i="72"/>
  <c r="G323" i="72" s="1"/>
  <c r="E307" i="72"/>
  <c r="G307" i="72" s="1"/>
  <c r="E287" i="72"/>
  <c r="G287" i="72" s="1"/>
  <c r="E266" i="72"/>
  <c r="G266" i="72" s="1"/>
  <c r="E243" i="72"/>
  <c r="G243" i="72" s="1"/>
  <c r="E223" i="72"/>
  <c r="G223" i="72" s="1"/>
  <c r="E202" i="72"/>
  <c r="G202" i="72" s="1"/>
  <c r="E177" i="72"/>
  <c r="G177" i="72" s="1"/>
  <c r="E137" i="72"/>
  <c r="G137" i="72" s="1"/>
  <c r="E94" i="72"/>
  <c r="G94" i="72" s="1"/>
  <c r="E49" i="72"/>
  <c r="G49" i="72" s="1"/>
  <c r="E9" i="72"/>
  <c r="G9" i="72" s="1"/>
  <c r="F873" i="72"/>
  <c r="F809" i="72"/>
  <c r="F745" i="72"/>
  <c r="F680" i="72"/>
  <c r="F596" i="72"/>
  <c r="F510" i="72"/>
  <c r="F287" i="72"/>
  <c r="P30" i="77" l="1"/>
  <c r="Q30" i="77" s="1"/>
  <c r="O30" i="77"/>
  <c r="P32" i="77"/>
  <c r="Q32" i="77" s="1"/>
  <c r="O32" i="77"/>
  <c r="T34" i="77"/>
  <c r="S34" i="77"/>
  <c r="J34" i="77"/>
  <c r="K34" i="77" s="1"/>
  <c r="N34" i="77" s="1"/>
  <c r="P31" i="77"/>
  <c r="Q31" i="77" s="1"/>
  <c r="O31" i="77"/>
  <c r="P33" i="77"/>
  <c r="Q33" i="77" s="1"/>
  <c r="O33" i="77"/>
  <c r="P24" i="77"/>
  <c r="P22" i="77"/>
  <c r="P23" i="77"/>
  <c r="P25" i="77"/>
  <c r="O25" i="77"/>
  <c r="T26" i="77"/>
  <c r="S26" i="77"/>
  <c r="J26" i="77"/>
  <c r="K26" i="77" s="1"/>
  <c r="N26" i="77" s="1"/>
  <c r="L26" i="77"/>
  <c r="M26" i="77" s="1"/>
  <c r="S17" i="77"/>
  <c r="T17" i="77"/>
  <c r="J17" i="77"/>
  <c r="K17" i="77" s="1"/>
  <c r="N17" i="77" s="1"/>
  <c r="O24" i="77" s="1"/>
  <c r="L17" i="77"/>
  <c r="M17" i="77" s="1"/>
  <c r="O34" i="76"/>
  <c r="O36" i="76"/>
  <c r="O33" i="76"/>
  <c r="P37" i="76"/>
  <c r="Q37" i="76" s="1"/>
  <c r="O37" i="76"/>
  <c r="I2" i="71"/>
  <c r="I6" i="71" s="1"/>
  <c r="I7" i="71" s="1"/>
  <c r="I3" i="71"/>
  <c r="I4" i="71"/>
  <c r="I5" i="71"/>
  <c r="P34" i="77" l="1"/>
  <c r="Q34" i="77" s="1"/>
  <c r="O34" i="77"/>
  <c r="Q22" i="77"/>
  <c r="Q25" i="77"/>
  <c r="O23" i="77"/>
  <c r="O22" i="77"/>
  <c r="Q24" i="77"/>
  <c r="P26" i="77"/>
  <c r="Q26" i="77" s="1"/>
  <c r="O26" i="77"/>
  <c r="O14" i="77"/>
  <c r="O16" i="77"/>
  <c r="O13" i="77"/>
  <c r="O17" i="77"/>
  <c r="P17" i="77"/>
  <c r="Q23" i="77" s="1"/>
  <c r="O15" i="77"/>
  <c r="Q36" i="76"/>
  <c r="Q34" i="76"/>
  <c r="Q33" i="76"/>
  <c r="Q35" i="76"/>
  <c r="Q17" i="77" l="1"/>
  <c r="Q14" i="77"/>
  <c r="Q13" i="77"/>
  <c r="Q16" i="77"/>
  <c r="Q15" i="7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<sst xmlns="http://schemas.openxmlformats.org/spreadsheetml/2006/main" count="3310" uniqueCount="962">
  <si>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</si>
  <si>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</si>
  <si>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</si>
  <si>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</si>
  <si>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</si>
  <si>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</si>
  <si>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</si>
  <si>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</si>
  <si>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</si>
  <si>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</si>
  <si>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</si>
  <si>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</si>
  <si>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</si>
  <si>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</si>
  <si>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</si>
  <si>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</si>
  <si>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</si>
  <si>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</si>
  <si>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</si>
  <si>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</si>
  <si>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</si>
  <si>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</si>
  <si>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</si>
  <si>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</si>
  <si>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</si>
  <si>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</si>
  <si>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</si>
  <si>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</si>
  <si>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</si>
  <si>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</si>
  <si>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</si>
  <si>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</si>
  <si>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</si>
  <si>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</si>
  <si>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</si>
  <si>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</si>
  <si>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</si>
  <si>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</si>
  <si>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</si>
  <si>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</si>
  <si>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</si>
  <si>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</si>
  <si>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</si>
  <si>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</si>
  <si>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</si>
  <si>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</si>
  <si>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</si>
  <si>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</si>
  <si>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</si>
  <si>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</si>
  <si>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</si>
  <si>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</si>
  <si>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</si>
  <si>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</si>
  <si>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</si>
  <si>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</si>
  <si>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</si>
  <si>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</si>
  <si>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</si>
  <si>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</si>
  <si>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</si>
  <si>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</si>
  <si>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</si>
  <si>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</si>
  <si>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</si>
  <si>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</si>
  <si>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</si>
  <si>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</si>
  <si>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</si>
  <si>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</si>
  <si>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</si>
  <si>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</si>
  <si>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</si>
  <si>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</si>
  <si>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</si>
  <si>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</si>
  <si>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</si>
  <si>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</si>
  <si>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</si>
  <si>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</si>
  <si>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</si>
  <si>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</si>
  <si>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</si>
  <si>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</si>
  <si>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</si>
  <si>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</si>
  <si>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</si>
  <si>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</si>
  <si>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</si>
  <si>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</si>
  <si>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</si>
  <si>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</si>
  <si>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</si>
  <si>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</si>
  <si>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</si>
  <si>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</si>
  <si>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</si>
  <si>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</si>
  <si>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</si>
  <si>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</si>
  <si>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</si>
  <si>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</si>
  <si>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</si>
  <si>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</si>
  <si>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</si>
  <si>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</si>
  <si>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</si>
  <si>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</si>
  <si>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</si>
  <si>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</si>
  <si>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</si>
  <si>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</si>
  <si>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</si>
  <si>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</si>
  <si>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</si>
  <si>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</si>
  <si>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</si>
  <si>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</si>
  <si>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</si>
  <si>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</si>
  <si>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</si>
  <si>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</si>
  <si>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</si>
  <si>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</si>
  <si>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</si>
  <si>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</si>
  <si>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</si>
  <si>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</si>
  <si>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</si>
  <si>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</si>
  <si>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</si>
  <si>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</si>
  <si>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</si>
  <si>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</si>
  <si>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</si>
  <si>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</si>
  <si>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</si>
  <si>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</si>
  <si>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</si>
  <si>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</si>
  <si>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</si>
  <si>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</si>
  <si>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</si>
  <si>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</si>
  <si>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</si>
  <si>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</si>
  <si>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</si>
  <si>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</si>
  <si>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</si>
  <si>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</si>
  <si>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</si>
  <si>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</si>
  <si>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</si>
  <si>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</si>
  <si>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</si>
  <si>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</si>
  <si>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</si>
  <si>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</si>
  <si>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</si>
  <si>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</si>
  <si>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</si>
  <si>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</si>
  <si>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</si>
  <si>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</si>
  <si>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</si>
  <si>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</si>
  <si>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</si>
  <si>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</si>
  <si>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</si>
  <si>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</si>
  <si>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</si>
  <si>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</si>
  <si>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</si>
  <si>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</si>
  <si>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</si>
  <si>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</si>
  <si>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</si>
  <si>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</si>
  <si>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</si>
  <si>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</si>
  <si>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</si>
  <si>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</si>
  <si>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</si>
  <si>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</si>
  <si>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</si>
  <si>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</si>
  <si>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</si>
  <si>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</si>
  <si>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</si>
  <si>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</si>
  <si>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</si>
  <si>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</si>
  <si>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</si>
  <si>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</si>
  <si>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</si>
  <si>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</si>
  <si>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</si>
  <si>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</si>
  <si>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</si>
  <si>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</si>
  <si>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</si>
  <si>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</si>
  <si>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</si>
  <si>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</si>
  <si>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</si>
  <si>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</si>
  <si>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</si>
  <si>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</si>
  <si>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</si>
  <si>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</si>
  <si>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</si>
  <si>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</si>
  <si>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</si>
  <si>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</si>
  <si>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</si>
  <si>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</si>
  <si>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</si>
  <si>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</si>
  <si>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</si>
  <si>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</si>
  <si>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</si>
  <si>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</si>
  <si>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</si>
  <si>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</si>
  <si>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</si>
  <si>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</si>
  <si>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</si>
  <si>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</si>
  <si>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</si>
  <si>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</si>
  <si>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</si>
  <si>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</si>
  <si>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</si>
  <si>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</si>
  <si>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</si>
  <si>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</si>
  <si>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</si>
  <si>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</si>
  <si>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</si>
  <si>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</si>
  <si>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</si>
  <si>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</si>
  <si>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</si>
  <si>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</si>
  <si>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</si>
  <si>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</si>
  <si>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</si>
  <si>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</si>
  <si>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</si>
  <si>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</si>
  <si>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</si>
  <si>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</si>
  <si>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</si>
  <si>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</si>
  <si>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</si>
  <si>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</si>
  <si>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</si>
  <si>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</si>
  <si>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</si>
  <si>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</si>
  <si>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</si>
  <si>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</si>
  <si>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</si>
  <si>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</si>
  <si>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</si>
  <si>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</si>
  <si>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</si>
  <si>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</si>
  <si>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</si>
  <si>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</si>
  <si>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</si>
  <si>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</si>
  <si>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</si>
  <si>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</si>
  <si>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</si>
  <si>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</si>
  <si>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</si>
  <si>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</si>
  <si>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</si>
  <si>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</si>
  <si>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</si>
  <si>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</si>
  <si>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</si>
  <si>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</si>
  <si>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</si>
  <si>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</si>
  <si>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</si>
  <si>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</si>
  <si>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</si>
  <si>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</si>
  <si>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</si>
  <si>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</si>
  <si>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</si>
  <si>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</si>
  <si>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</si>
  <si>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</si>
  <si>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</si>
  <si>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</si>
  <si>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</si>
  <si>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</si>
  <si>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</si>
  <si>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</si>
  <si>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</si>
  <si>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</si>
  <si>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</si>
  <si>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</si>
  <si>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</si>
  <si>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</si>
  <si>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</si>
  <si>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</si>
  <si>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</si>
  <si>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</si>
  <si>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</si>
  <si>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</si>
  <si>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</si>
  <si>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</si>
  <si>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</si>
  <si>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</si>
  <si>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</si>
  <si>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</si>
  <si>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</si>
  <si>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</si>
  <si>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</si>
  <si>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</si>
  <si>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</si>
  <si>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</si>
  <si>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</si>
  <si>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</si>
  <si>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</si>
  <si>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</si>
  <si>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</si>
  <si>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</si>
  <si>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</si>
  <si>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</si>
  <si>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</si>
  <si>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</si>
  <si>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</si>
  <si>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</si>
  <si>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</si>
  <si>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</si>
  <si>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</si>
  <si>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</si>
  <si>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</si>
  <si>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</si>
  <si>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</si>
  <si>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</si>
  <si>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</si>
  <si>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</si>
  <si>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</si>
  <si>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</si>
  <si>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</si>
  <si>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</si>
  <si>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</si>
  <si>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</si>
  <si>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</si>
  <si>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</si>
  <si>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</si>
  <si>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</si>
  <si>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</si>
  <si>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</si>
  <si>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</si>
  <si>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</si>
  <si>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</si>
  <si>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</si>
  <si>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</si>
  <si>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</si>
  <si>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</si>
  <si>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</si>
  <si>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</si>
  <si>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</si>
  <si>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</si>
  <si>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</si>
  <si>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</si>
  <si>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</si>
  <si>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</si>
  <si>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</si>
  <si>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</si>
  <si>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</si>
  <si>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</si>
  <si>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</si>
  <si>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</si>
  <si>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</si>
  <si>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</si>
  <si>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</si>
  <si>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</si>
  <si>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</si>
  <si>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</si>
  <si>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</si>
  <si>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</si>
  <si>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</si>
  <si>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</si>
  <si>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</si>
  <si>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</si>
  <si>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</si>
  <si>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</si>
  <si>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</si>
  <si>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</si>
  <si>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</si>
  <si>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</si>
  <si>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</si>
  <si>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</si>
  <si>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</si>
  <si>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</si>
  <si>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</si>
  <si>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</si>
  <si>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</si>
  <si>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</si>
  <si>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</si>
  <si>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</si>
  <si>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</si>
  <si>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</si>
  <si>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</si>
  <si>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</si>
  <si>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</si>
  <si>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</si>
  <si>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</si>
  <si>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</si>
  <si>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</si>
  <si>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</si>
  <si>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</si>
  <si>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</si>
  <si>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</si>
  <si>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</si>
  <si>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</si>
  <si>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</si>
  <si>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</si>
  <si>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</si>
  <si>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</si>
  <si>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</si>
  <si>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</si>
  <si>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</si>
  <si>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</si>
  <si>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</si>
  <si>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</si>
  <si>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</si>
  <si>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</si>
  <si>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</si>
  <si>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</si>
  <si>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</si>
  <si>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</si>
  <si>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</si>
  <si>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</si>
  <si>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</si>
  <si>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</si>
  <si>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</si>
  <si>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</si>
  <si>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</si>
  <si>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</si>
  <si>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</si>
  <si>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</si>
  <si>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</si>
  <si>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</si>
  <si>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</si>
  <si>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</si>
  <si>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</si>
  <si>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</si>
  <si>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</si>
  <si>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</si>
  <si>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</si>
  <si>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</si>
  <si>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</si>
  <si>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</si>
  <si>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</si>
  <si>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</si>
  <si>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</si>
  <si>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</si>
  <si>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</si>
  <si>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</si>
  <si>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</si>
  <si>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</si>
  <si>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</si>
  <si>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</si>
  <si>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</si>
  <si>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</si>
  <si>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</si>
  <si>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</si>
  <si>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</si>
  <si>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</si>
  <si>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</si>
  <si>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</si>
  <si>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</si>
  <si>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</si>
  <si>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</si>
  <si>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</si>
  <si>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</si>
  <si>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</si>
  <si>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</si>
  <si>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</si>
  <si>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</si>
  <si>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</si>
  <si>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</si>
  <si>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</si>
  <si>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</si>
  <si>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</si>
  <si>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</si>
  <si>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</si>
  <si>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</si>
  <si>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</si>
  <si>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</si>
  <si>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</si>
  <si>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</si>
  <si>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</si>
  <si>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</si>
  <si>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</si>
  <si>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</si>
  <si>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</si>
  <si>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</si>
  <si>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</si>
  <si>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</si>
  <si>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</si>
  <si>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</si>
  <si>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</si>
  <si>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</si>
  <si>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</si>
  <si>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</si>
  <si>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</si>
  <si>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</si>
  <si>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</si>
  <si>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</si>
  <si>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</si>
  <si>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</si>
  <si>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</si>
  <si>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</si>
  <si>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</si>
  <si>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</si>
  <si>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</si>
  <si>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</si>
  <si>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</si>
  <si>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</si>
  <si>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</si>
  <si>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</si>
  <si>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</si>
  <si>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</si>
  <si>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</si>
  <si>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</si>
  <si>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</si>
  <si>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</si>
  <si>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</si>
  <si>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</si>
  <si>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</si>
  <si>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</si>
  <si>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</si>
  <si>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</si>
  <si>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</si>
  <si>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</si>
  <si>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</si>
  <si>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</si>
  <si>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</si>
  <si>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</si>
  <si>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</si>
  <si>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</si>
  <si>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</si>
  <si>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</si>
  <si>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</si>
  <si>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</si>
  <si>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</si>
  <si>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</si>
  <si>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</si>
  <si>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</si>
  <si>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</si>
  <si>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</si>
  <si>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</si>
  <si>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</si>
  <si>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</si>
  <si>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</si>
  <si>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</si>
  <si>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</si>
  <si>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</si>
  <si>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</si>
  <si>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</si>
  <si>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</si>
  <si>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</si>
  <si>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</si>
  <si>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</si>
  <si>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</si>
  <si>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</si>
  <si>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</si>
  <si>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</si>
  <si>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</si>
  <si>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</si>
  <si>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</si>
  <si>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</si>
  <si>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</si>
  <si>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</si>
  <si>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</si>
  <si>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</si>
  <si>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</si>
  <si>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</si>
  <si>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</si>
  <si>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</si>
  <si>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</si>
  <si>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</si>
  <si>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</si>
  <si>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</si>
  <si>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</si>
  <si>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</si>
  <si>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</si>
  <si>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</si>
  <si>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</si>
  <si>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</si>
  <si>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</si>
  <si>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</si>
  <si>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</si>
  <si>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</si>
  <si>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</si>
  <si>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</si>
  <si>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</si>
  <si>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</si>
  <si>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</si>
  <si>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</si>
  <si>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</si>
  <si>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</si>
  <si>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</si>
  <si>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</si>
  <si>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</si>
  <si>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</si>
  <si>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</si>
  <si>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</si>
  <si>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</si>
  <si>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</si>
  <si>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</si>
  <si>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</si>
  <si>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</si>
  <si>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</si>
  <si>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</si>
  <si>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</si>
  <si>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</si>
  <si>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</si>
  <si>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</si>
  <si>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</si>
  <si>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</si>
  <si>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</si>
  <si>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</si>
  <si>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</si>
  <si>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</si>
  <si>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</si>
  <si>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</si>
  <si>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</si>
  <si>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</si>
  <si>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</si>
  <si>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</si>
  <si>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</si>
  <si>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</si>
  <si>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</si>
  <si>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</si>
  <si>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</si>
  <si>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</si>
  <si>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</si>
  <si>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</si>
  <si>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</si>
  <si>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</si>
  <si>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</si>
  <si>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</si>
  <si>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</si>
  <si>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</si>
  <si>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</si>
  <si>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</si>
  <si>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</si>
  <si>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</si>
  <si>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</si>
  <si>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</si>
  <si>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</si>
  <si>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</si>
  <si>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</si>
  <si>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</si>
  <si>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</si>
  <si>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</si>
  <si>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</si>
  <si>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</si>
  <si>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</si>
  <si>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</si>
  <si>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</si>
  <si>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</si>
  <si>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</si>
  <si>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</si>
  <si>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</si>
  <si>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</si>
  <si>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</si>
  <si>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</si>
  <si>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</si>
  <si>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</si>
  <si>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</si>
  <si>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</si>
  <si>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</si>
  <si>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</si>
  <si>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</si>
  <si>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</si>
  <si>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</si>
  <si>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</si>
  <si>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</si>
  <si>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</si>
  <si>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</si>
  <si>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</si>
  <si>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</si>
  <si>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</si>
  <si>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</si>
  <si>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</si>
  <si>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</si>
  <si>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</si>
  <si>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</si>
  <si>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</si>
  <si>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</si>
  <si>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</si>
  <si>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</si>
  <si>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</si>
  <si>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</si>
  <si>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</si>
  <si>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</si>
  <si>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</si>
  <si>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</si>
  <si>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</si>
  <si>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</si>
  <si>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</si>
  <si>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</si>
  <si>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</si>
  <si>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</si>
  <si>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</si>
  <si>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</si>
  <si>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</si>
  <si>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</si>
  <si>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</si>
  <si>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</si>
  <si>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</si>
  <si>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</si>
  <si>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</si>
  <si>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</si>
  <si>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</si>
  <si>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</si>
  <si>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</si>
  <si>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</si>
  <si>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</si>
  <si>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</si>
  <si>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</si>
  <si>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</si>
  <si>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</si>
  <si>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</si>
  <si>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</si>
  <si>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</si>
  <si>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</si>
  <si>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</si>
  <si>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</si>
  <si>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</si>
  <si>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</si>
  <si>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</si>
  <si>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</si>
  <si>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</si>
  <si>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</si>
  <si>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</si>
  <si>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</si>
  <si>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</si>
  <si>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</si>
  <si>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</si>
  <si>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</si>
  <si>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</si>
  <si>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</si>
  <si>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</si>
  <si>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</si>
  <si>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</si>
  <si>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</si>
  <si>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</si>
  <si>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</si>
  <si>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</si>
  <si>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</si>
  <si>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</si>
  <si>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</si>
  <si>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</si>
  <si>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</si>
  <si>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</si>
  <si>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</si>
  <si>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</si>
  <si>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</si>
  <si>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</si>
  <si>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</si>
  <si>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</si>
  <si>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</si>
  <si>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</si>
  <si>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</si>
  <si>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</si>
  <si>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</si>
  <si>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</si>
  <si>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</si>
  <si>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</si>
  <si>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</si>
  <si>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</si>
  <si>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</si>
  <si>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</si>
  <si>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</si>
  <si>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</si>
  <si>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</si>
  <si>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</si>
  <si>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</si>
  <si>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</si>
  <si>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</si>
  <si>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</si>
  <si>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</si>
  <si>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</si>
  <si>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</si>
  <si>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</si>
  <si>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</si>
  <si>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</si>
  <si>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</si>
  <si>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</si>
  <si>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</si>
  <si>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</si>
  <si>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</si>
  <si>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</si>
  <si>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</si>
  <si>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</si>
  <si>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</si>
  <si>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</si>
  <si>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</si>
  <si>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</si>
  <si>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</si>
  <si>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</si>
  <si>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</si>
  <si>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</si>
  <si>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</si>
  <si>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</si>
  <si>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</si>
  <si>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</si>
  <si>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</si>
  <si>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</si>
  <si>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</si>
  <si>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</si>
  <si>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</si>
  <si>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</si>
  <si>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</si>
  <si>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</si>
  <si>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</si>
  <si>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</si>
  <si>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</si>
  <si>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</si>
  <si>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</si>
  <si>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</si>
  <si>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</si>
  <si>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</si>
  <si>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</si>
  <si>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</si>
  <si>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</si>
  <si>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</si>
  <si>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</si>
  <si>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</si>
  <si>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</si>
  <si>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</si>
  <si>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</si>
  <si>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</si>
  <si>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</si>
  <si>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</si>
  <si>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</si>
  <si>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</si>
  <si>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</si>
  <si>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</si>
  <si>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</si>
  <si>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</si>
  <si>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</si>
  <si>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</si>
  <si>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</si>
  <si>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</si>
  <si>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</si>
  <si>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</si>
  <si>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</si>
  <si>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</si>
  <si>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</si>
  <si>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</si>
  <si>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</si>
  <si>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</si>
  <si>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</si>
  <si>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</si>
  <si>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</si>
  <si>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</si>
  <si>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</si>
  <si>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</si>
  <si>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</si>
  <si>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</si>
  <si>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</si>
  <si>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</si>
  <si>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</si>
  <si>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</si>
  <si>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</si>
  <si>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</si>
  <si>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</si>
  <si>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</si>
  <si>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</si>
  <si>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</si>
  <si>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</si>
  <si>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</si>
  <si>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</si>
  <si>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</si>
  <si>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</si>
  <si>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</si>
  <si>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</si>
  <si>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</si>
  <si>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</si>
  <si>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</si>
  <si>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</si>
  <si>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</si>
  <si>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</si>
  <si>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</si>
  <si>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</si>
  <si>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</si>
  <si>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</si>
  <si>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</si>
  <si>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</si>
  <si>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Xlookup Region ID</t>
  </si>
  <si>
    <t xml:space="preserve"> </t>
  </si>
  <si>
    <t>Index Match ID</t>
  </si>
  <si>
    <t>Volume</t>
  </si>
  <si>
    <t>LATAM</t>
  </si>
  <si>
    <t>APAC</t>
  </si>
  <si>
    <t>Region Name</t>
  </si>
  <si>
    <t>Quarter</t>
  </si>
  <si>
    <t>Quarters</t>
  </si>
  <si>
    <t>Q1 2020</t>
  </si>
  <si>
    <t>Q2 2020</t>
  </si>
  <si>
    <t>Q3 2020</t>
  </si>
  <si>
    <t>Q4 2020</t>
  </si>
  <si>
    <t>Q1 2021</t>
  </si>
  <si>
    <t>Q2 2021</t>
  </si>
  <si>
    <t>Grand Total</t>
  </si>
  <si>
    <t>Sum of Vol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</si>
  <si>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</si>
  <si>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</si>
  <si>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</si>
  <si>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</si>
  <si>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</si>
  <si>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</si>
  <si>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</si>
  <si>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</si>
  <si>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</si>
  <si>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</si>
  <si>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</si>
  <si>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</si>
  <si>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</si>
  <si>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Annual Change</t>
  </si>
  <si>
    <t>Q2 Annual Change</t>
  </si>
  <si>
    <t>Q2 Forecast using Q1 growth rates</t>
  </si>
  <si>
    <t>% of Volume</t>
  </si>
  <si>
    <t>y^-y</t>
  </si>
  <si>
    <t>Years</t>
  </si>
  <si>
    <t>2020</t>
  </si>
  <si>
    <t>2021</t>
  </si>
  <si>
    <t>Clients</t>
  </si>
  <si>
    <t>Sum</t>
  </si>
  <si>
    <t>Average Volume per Client</t>
  </si>
  <si>
    <t>Q2 Client Change</t>
  </si>
  <si>
    <t>Q2 Avg Volume %Change</t>
  </si>
  <si>
    <t>Q2 growth rate slowed compared to Q1</t>
  </si>
  <si>
    <t>2 custies left in Q2, which slowed growth rate</t>
  </si>
  <si>
    <t>Insights:</t>
  </si>
  <si>
    <t>New NAM client inflated growth rate for Q1, explains variance in Q2 forecast</t>
  </si>
  <si>
    <t>Q2 2021 Widget Inc. Overview</t>
  </si>
  <si>
    <t>All data as of 6/30/2021</t>
  </si>
  <si>
    <t>Customers</t>
  </si>
  <si>
    <t>Prior Year</t>
  </si>
  <si>
    <t>% Change</t>
  </si>
  <si>
    <t>Regions</t>
  </si>
  <si>
    <t>#</t>
  </si>
  <si>
    <t>%</t>
  </si>
  <si>
    <t>Q2 YoY</t>
  </si>
  <si>
    <t>H1 YoY</t>
  </si>
  <si>
    <t>Volume Per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</si>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</sst>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</numFmts>
  <fonts count="12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4" fillId="2" borderId="1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164" fontId="0" fillId="0" borderId="0" xfId="0" applyNumberFormat="1" applyAlignment="1"/>
    <xf numFmtId="0" fontId="5" fillId="3" borderId="3" xfId="0" applyFont="1" applyFill="1" applyBorder="1" applyAlignment="1"/>
    <xf numFmtId="164" fontId="0" fillId="0" borderId="0" xfId="2" applyNumberFormat="1" applyFont="1" applyBorder="1" applyAlignment="1"/>
    <xf numFmtId="164" fontId="0" fillId="0" borderId="0" xfId="0" pivotButton="1" applyNumberFormat="1" applyAlignment="1"/>
    <xf numFmtId="164" fontId="0" fillId="0" borderId="0" xfId="0" applyNumberFormat="1" applyAlignment="1">
      <alignment horizontal="left"/>
    </xf>
    <xf numFmtId="164" fontId="0" fillId="0" borderId="0" xfId="0" applyNumberFormat="1">
      <alignment wrapText="1"/>
    </xf>
    <xf numFmtId="164" fontId="0" fillId="0" borderId="0" xfId="0" applyNumberFormat="1" applyAlignment="1">
      <alignment horizontal="left" indent="1"/>
    </xf>
    <xf numFmtId="0" fontId="1" fillId="0" borderId="0" xfId="0" applyFont="1">
      <alignment wrapTex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0" fontId="1" fillId="0" borderId="0" xfId="0" applyFont="1" applyAlignment="1"/>
    <xf numFmtId="43" fontId="0" fillId="0" borderId="0" xfId="0" applyNumberFormat="1">
      <alignment wrapText="1"/>
    </xf>
    <xf numFmtId="0" fontId="0" fillId="0" borderId="4" xfId="0" applyBorder="1">
      <alignment wrapText="1"/>
    </xf>
    <xf numFmtId="0" fontId="6" fillId="0" borderId="0" xfId="0" applyFont="1">
      <alignment wrapText="1"/>
    </xf>
    <xf numFmtId="0" fontId="6" fillId="0" borderId="4" xfId="0" applyFont="1" applyBorder="1">
      <alignment wrapText="1"/>
    </xf>
    <xf numFmtId="164" fontId="6" fillId="0" borderId="0" xfId="0" applyNumberFormat="1" applyFont="1" applyAlignment="1">
      <alignment horizontal="left" indent="1"/>
    </xf>
    <xf numFmtId="0" fontId="6" fillId="0" borderId="0" xfId="0" applyFont="1" applyAlignment="1">
      <alignment horizontal="left" wrapText="1" indent="1"/>
    </xf>
    <xf numFmtId="43" fontId="0" fillId="0" borderId="0" xfId="2" applyFont="1" applyAlignment="1">
      <alignment wrapText="1"/>
    </xf>
    <xf numFmtId="43" fontId="0" fillId="0" borderId="0" xfId="2" applyFont="1" applyAlignment="1"/>
    <xf numFmtId="0" fontId="6" fillId="0" borderId="0" xfId="0" applyFont="1" applyAlignment="1"/>
    <xf numFmtId="43" fontId="0" fillId="0" borderId="4" xfId="2" applyFont="1" applyBorder="1" applyAlignment="1">
      <alignment wrapText="1"/>
    </xf>
    <xf numFmtId="43" fontId="0" fillId="0" borderId="4" xfId="2" applyFont="1" applyBorder="1" applyAlignment="1"/>
    <xf numFmtId="165" fontId="0" fillId="0" borderId="0" xfId="3" applyNumberFormat="1" applyFont="1" applyAlignment="1"/>
    <xf numFmtId="0" fontId="7" fillId="5" borderId="0" xfId="0" applyFont="1" applyFill="1" applyAlignment="1">
      <alignment horizontal="centerContinuous" vertical="center"/>
    </xf>
    <xf numFmtId="0" fontId="7" fillId="5" borderId="0" xfId="0" applyFont="1" applyFill="1" applyAlignment="1">
      <alignment vertical="center"/>
    </xf>
    <xf numFmtId="0" fontId="8" fillId="0" borderId="0" xfId="0" applyFont="1" applyAlignment="1"/>
    <xf numFmtId="0" fontId="9" fillId="5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horizontal="centerContinuous" vertical="center"/>
    </xf>
    <xf numFmtId="9" fontId="7" fillId="5" borderId="0" xfId="3" applyFont="1" applyFill="1" applyAlignment="1">
      <alignment horizontal="right" vertical="center"/>
    </xf>
    <xf numFmtId="166" fontId="10" fillId="5" borderId="0" xfId="2" applyNumberFormat="1" applyFont="1" applyFill="1" applyAlignment="1">
      <alignment horizontal="centerContinuous" vertical="center"/>
    </xf>
    <xf numFmtId="166" fontId="7" fillId="5" borderId="0" xfId="0" applyNumberFormat="1" applyFont="1" applyFill="1" applyAlignment="1">
      <alignment vertical="center"/>
    </xf>
    <xf numFmtId="165" fontId="7" fillId="5" borderId="0" xfId="3" applyNumberFormat="1" applyFont="1" applyFill="1" applyAlignment="1">
      <alignment horizontal="right" vertical="center"/>
    </xf>
    <xf numFmtId="43" fontId="1" fillId="0" borderId="0" xfId="2" applyFont="1" applyAlignment="1"/>
    <xf numFmtId="43" fontId="6" fillId="0" borderId="0" xfId="2" applyFont="1" applyAlignment="1"/>
    <xf numFmtId="165" fontId="1" fillId="0" borderId="0" xfId="3" applyNumberFormat="1" applyFont="1" applyFill="1" applyAlignment="1">
      <alignment horizontal="right" vertical="center"/>
    </xf>
    <xf numFmtId="10" fontId="1" fillId="0" borderId="0" xfId="3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9" fillId="5" borderId="0" xfId="0" applyFont="1" applyFill="1" applyAlignment="1"/>
    <xf numFmtId="0" fontId="9" fillId="5" borderId="0" xfId="0" applyFont="1" applyFill="1" applyAlignment="1">
      <alignment horizontal="centerContinuous"/>
    </xf>
    <xf numFmtId="0" fontId="6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9" fontId="7" fillId="0" borderId="0" xfId="3" applyFont="1" applyFill="1" applyAlignment="1">
      <alignment horizontal="right" vertical="center"/>
    </xf>
    <xf numFmtId="166" fontId="7" fillId="0" borderId="0" xfId="0" applyNumberFormat="1" applyFont="1" applyFill="1" applyAlignment="1">
      <alignment vertical="center"/>
    </xf>
    <xf numFmtId="165" fontId="7" fillId="0" borderId="0" xfId="3" applyNumberFormat="1" applyFont="1" applyFill="1" applyAlignment="1">
      <alignment horizontal="right" vertical="center"/>
    </xf>
    <xf numFmtId="0" fontId="11" fillId="0" borderId="0" xfId="0" applyFont="1" applyAlignment="1"/>
    <xf numFmtId="43" fontId="1" fillId="7" borderId="0" xfId="2" applyFont="1" applyFill="1" applyAlignment="1"/>
    <xf numFmtId="43" fontId="6" fillId="7" borderId="0" xfId="2" applyFont="1" applyFill="1" applyAlignment="1"/>
    <xf numFmtId="164" fontId="1" fillId="0" borderId="0" xfId="2" applyNumberFormat="1" applyFont="1" applyAlignment="1"/>
    <xf numFmtId="164" fontId="1" fillId="7" borderId="0" xfId="2" applyNumberFormat="1" applyFont="1" applyFill="1" applyAlignment="1"/>
    <xf numFmtId="164" fontId="6" fillId="0" borderId="0" xfId="2" applyNumberFormat="1" applyFont="1" applyAlignment="1"/>
    <xf numFmtId="164" fontId="6" fillId="7" borderId="0" xfId="2" applyNumberFormat="1" applyFont="1" applyFill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8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4.xlsx]Pivot!PivotTable1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</c:multiLvlStrCache>
            </c:multiLvlStrRef>
          </c:cat>
          <c:val>
            <c:numRef>
              <c:f>Pivot!$B$5:$B$29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ECB-9CA7-560102C81ED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</c:multiLvlStrCache>
            </c:multiLvlStrRef>
          </c:cat>
          <c:val>
            <c:numRef>
              <c:f>Pivot!$C$5:$C$29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0-4ECB-9CA7-560102C81ED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</c:multiLvlStrCache>
            </c:multiLvlStrRef>
          </c:cat>
          <c:val>
            <c:numRef>
              <c:f>Pivot!$D$5:$D$29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ECB-9CA7-560102C81ED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2020</c:v>
                  </c:pt>
                  <c:pt idx="3">
                    <c:v>Q2 2020</c:v>
                  </c:pt>
                  <c:pt idx="6">
                    <c:v>Q3 2020</c:v>
                  </c:pt>
                  <c:pt idx="9">
                    <c:v>Q4 2020</c:v>
                  </c:pt>
                  <c:pt idx="12">
                    <c:v>Q1 2021</c:v>
                  </c:pt>
                  <c:pt idx="15">
                    <c:v>Q2 2021</c:v>
                  </c:pt>
                </c:lvl>
              </c:multiLvlStrCache>
            </c:multiLvlStrRef>
          </c:cat>
          <c:val>
            <c:numRef>
              <c:f>Pivot!$E$5:$E$29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ECB-9CA7-560102C8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018799"/>
        <c:axId val="1953626687"/>
      </c:lineChart>
      <c:catAx>
        <c:axId val="10690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26687"/>
        <c:crosses val="autoZero"/>
        <c:auto val="1"/>
        <c:lblAlgn val="ctr"/>
        <c:lblOffset val="100"/>
        <c:noMultiLvlLbl val="0"/>
      </c:catAx>
      <c:valAx>
        <c:axId val="19536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Summary!$H$12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Summary!$B$13:$B$16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Summary!$H$13:$H$16</c:f>
              <c:numCache>
                <c:formatCode>_(* #,##0.00_);_(* \(#,##0.00\);_(*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0E-4240-9067-23B271AEE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Summary!$C$13:$C$16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0E-4240-9067-23B271AEEF5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Summary!$D$13:$D$16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0E-4240-9067-23B271AEEF5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Summary!$E$13:$E$16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0E-4240-9067-23B271AEEF5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Summary!$F$13:$F$16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0E-4240-9067-23B271AEEF5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Summary!$G$13:$G$16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E0E-4240-9067-23B271AEEF5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1516691684442"/>
          <c:y val="0.20196884658347211"/>
          <c:w val="0.75236966616631118"/>
          <c:h val="0.58735908664158498"/>
        </c:manualLayout>
      </c:layout>
      <c:doughnutChart>
        <c:varyColors val="1"/>
        <c:ser>
          <c:idx val="5"/>
          <c:order val="5"/>
          <c:tx>
            <c:strRef>
              <c:f>Summary!$H$21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D-4902-BB11-13D5B0538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D-4902-BB11-13D5B0538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D-4902-BB11-13D5B0538A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D-4902-BB11-13D5B0538AF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Summary!$B$22:$B$25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Summary!$H$22:$H$25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D-4902-BB11-13D5B0538A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E4DD-4902-BB11-13D5B0538A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E4DD-4902-BB11-13D5B0538A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E4DD-4902-BB11-13D5B0538AF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E4DD-4902-BB11-13D5B0538AF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Summary!$C$22:$C$25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4DD-4902-BB11-13D5B0538AF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E4DD-4902-BB11-13D5B0538A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E4DD-4902-BB11-13D5B0538A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E4DD-4902-BB11-13D5B0538AF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E4DD-4902-BB11-13D5B0538AF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Summary!$D$22:$D$25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E4DD-4902-BB11-13D5B0538AF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4DD-4902-BB11-13D5B0538A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E4DD-4902-BB11-13D5B0538A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4DD-4902-BB11-13D5B0538AF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4DD-4902-BB11-13D5B0538AF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Summary!$E$22:$E$25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E4DD-4902-BB11-13D5B0538AF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E4DD-4902-BB11-13D5B0538A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E4DD-4902-BB11-13D5B0538A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E4DD-4902-BB11-13D5B0538AF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E4DD-4902-BB11-13D5B0538AF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Summary!$F$22:$F$25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E4DD-4902-BB11-13D5B0538AF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4DD-4902-BB11-13D5B0538AF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4DD-4902-BB11-13D5B0538AF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E4DD-4902-BB11-13D5B0538AF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E4DD-4902-BB11-13D5B0538AF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Summary!$B$22:$B$25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Summary!$G$22:$G$25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E4DD-4902-BB11-13D5B0538AF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7093368214969"/>
          <c:y val="3.8841807909604523E-2"/>
          <c:w val="0.71522566193883741"/>
          <c:h val="0.9223163841807909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Summary!$B$13:$B$16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Summary!$D$13:$D$16</c:f>
              <c:numCache>
                <c:formatCode>_(* #,##0.00_);_(* \(#,##0.00\);_(*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5-4689-BE40-169562847B78}"/>
            </c:ext>
          </c:extLst>
        </c:ser>
        <c:ser>
          <c:idx val="5"/>
          <c:order val="5"/>
          <c:tx>
            <c:strRef>
              <c:f>Summary!$H$12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Summary!$B$13:$B$16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Summary!$H$13:$H$16</c:f>
              <c:numCache>
                <c:formatCode>_(* #,##0.00_);_(* \(#,##0.00\);_(*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689-BE40-1695628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836207"/>
        <c:axId val="1151847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Summary!$C$13:$C$16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D5-4689-BE40-169562847B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Summary!$E$13:$E$16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7D5-4689-BE40-169562847B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Summary!$F$13:$F$16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7D5-4689-BE40-169562847B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Summary!$B$13:$B$16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Summary!$G$13:$G$16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7D5-4689-BE40-169562847B78}"/>
                  </c:ext>
                </c:extLst>
              </c15:ser>
            </c15:filteredBarSeries>
          </c:ext>
        </c:extLst>
      </c:barChart>
      <c:catAx>
        <c:axId val="1151836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7439"/>
        <c:crosses val="autoZero"/>
        <c:auto val="1"/>
        <c:lblAlgn val="ctr"/>
        <c:lblOffset val="100"/>
        <c:noMultiLvlLbl val="0"/>
      </c:catAx>
      <c:valAx>
        <c:axId val="1151847439"/>
        <c:scaling>
          <c:orientation val="minMax"/>
        </c:scaling>
        <c:delete val="1"/>
        <c:axPos val="t"/>
        <c:numFmt formatCode="_(* #,##0.00_);_(* \(#,##0.00\);_(* &quot;-&quot;??_);_(@_)" sourceLinked="1"/>
        <c:majorTickMark val="none"/>
        <c:minorTickMark val="none"/>
        <c:tickLblPos val="nextTo"/>
        <c:crossAx val="11518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581711080903148"/>
          <c:y val="0.57812458294408109"/>
          <c:w val="0.12697235117597272"/>
          <c:h val="0.11917456292539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15</xdr:col>
      <xdr:colOff>335280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1C0D7-921C-C384-8262-EC37B8B7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5</xdr:row>
      <xdr:rowOff>15240</xdr:rowOff>
    </xdr:from>
    <xdr:to>
      <xdr:col>4</xdr:col>
      <xdr:colOff>426720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DA701-BE68-C56B-3838-E3B87298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350520</xdr:colOff>
      <xdr:row>6</xdr:row>
      <xdr:rowOff>152400</xdr:rowOff>
    </xdr:from>
    <xdr:to>
      <xdr:col>7</xdr:col>
      <xdr:colOff>274320</xdr:colOff>
      <xdr:row>8</xdr:row>
      <xdr:rowOff>2735580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7E352-9541-4A46-B975-5D38F1A76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350520</xdr:colOff>
      <xdr:row>2</xdr:row>
      <xdr:rowOff>60960</xdr:rowOff>
    </xdr:from>
    <xdr:to>
      <xdr:col>19</xdr:col>
      <xdr:colOff>320040</xdr:colOff>
      <xdr:row>8</xdr:row>
      <xdr:rowOff>2453640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FAA3F-675D-6BE0-7CF7-9B64FDAE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" refreshedDate="44927.437113888889" createdVersion="8" refreshedVersion="8" minRefreshableVersion="3" recordCount="907" xr:uid="{3354CC24-CAEA-4C32-90DE-4B55FF196A9E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</r>
  <r>
    <x v="0"/>
    <x v="1"/>
    <n v="886"/>
    <n v="7"/>
    <s v="GEO1004"/>
    <s v="GEO1004"/>
    <x v="0"/>
    <x v="1"/>
  </r>
  <r>
    <x v="0"/>
    <x v="2"/>
    <n v="968"/>
    <n v="7"/>
    <s v="GEO1004"/>
    <s v="GEO1004"/>
    <x v="0"/>
    <x v="1"/>
  </r>
  <r>
    <x v="0"/>
    <x v="3"/>
    <n v="564"/>
    <n v="7"/>
    <s v="GEO1004"/>
    <s v="GEO1004"/>
    <x v="0"/>
    <x v="1"/>
  </r>
  <r>
    <x v="0"/>
    <x v="4"/>
    <n v="648"/>
    <n v="7"/>
    <s v="GEO1004"/>
    <s v="GEO1004"/>
    <x v="0"/>
    <x v="2"/>
  </r>
  <r>
    <x v="0"/>
    <x v="5"/>
    <n v="406"/>
    <n v="7"/>
    <s v="GEO1004"/>
    <s v="GEO1004"/>
    <x v="0"/>
    <x v="2"/>
  </r>
  <r>
    <x v="0"/>
    <x v="6"/>
    <n v="569"/>
    <n v="7"/>
    <s v="GEO1004"/>
    <s v="GEO1004"/>
    <x v="0"/>
    <x v="2"/>
  </r>
  <r>
    <x v="0"/>
    <x v="7"/>
    <n v="487"/>
    <n v="7"/>
    <s v="GEO1004"/>
    <s v="GEO1004"/>
    <x v="0"/>
    <x v="3"/>
  </r>
  <r>
    <x v="0"/>
    <x v="8"/>
    <n v="729"/>
    <n v="7"/>
    <s v="GEO1004"/>
    <s v="GEO1004"/>
    <x v="0"/>
    <x v="3"/>
  </r>
  <r>
    <x v="0"/>
    <x v="9"/>
    <n v="565"/>
    <n v="7"/>
    <s v="GEO1004"/>
    <s v="GEO1004"/>
    <x v="0"/>
    <x v="3"/>
  </r>
  <r>
    <x v="0"/>
    <x v="10"/>
    <n v="561"/>
    <n v="7"/>
    <s v="GEO1004"/>
    <s v="GEO1004"/>
    <x v="0"/>
    <x v="4"/>
  </r>
  <r>
    <x v="0"/>
    <x v="11"/>
    <n v="1014"/>
    <n v="7"/>
    <s v="GEO1004"/>
    <s v="GEO1004"/>
    <x v="0"/>
    <x v="4"/>
  </r>
  <r>
    <x v="0"/>
    <x v="12"/>
    <n v="878"/>
    <n v="7"/>
    <s v="GEO1004"/>
    <s v="GEO1004"/>
    <x v="0"/>
    <x v="4"/>
  </r>
  <r>
    <x v="0"/>
    <x v="13"/>
    <n v="922"/>
    <n v="7"/>
    <s v="GEO1004"/>
    <s v="GEO1004"/>
    <x v="0"/>
    <x v="5"/>
  </r>
  <r>
    <x v="0"/>
    <x v="14"/>
    <n v="668"/>
    <n v="7"/>
    <s v="GEO1004"/>
    <s v="GEO1004"/>
    <x v="0"/>
    <x v="5"/>
  </r>
  <r>
    <x v="0"/>
    <x v="15"/>
    <n v="725"/>
    <n v="7"/>
    <s v="GEO1004"/>
    <s v="GEO1004"/>
    <x v="0"/>
    <x v="5"/>
  </r>
  <r>
    <x v="1"/>
    <x v="16"/>
    <n v="1194"/>
    <n v="7"/>
    <s v="GEO1001"/>
    <s v="GEO1001"/>
    <x v="1"/>
    <x v="0"/>
  </r>
  <r>
    <x v="1"/>
    <x v="17"/>
    <n v="942"/>
    <n v="7"/>
    <s v="GEO1001"/>
    <s v="GEO1001"/>
    <x v="1"/>
    <x v="0"/>
  </r>
  <r>
    <x v="1"/>
    <x v="0"/>
    <n v="1448"/>
    <n v="7"/>
    <s v="GEO1001"/>
    <s v="GEO1001"/>
    <x v="1"/>
    <x v="0"/>
  </r>
  <r>
    <x v="1"/>
    <x v="1"/>
    <n v="1323"/>
    <n v="7"/>
    <s v="GEO1001"/>
    <s v="GEO1001"/>
    <x v="1"/>
    <x v="1"/>
  </r>
  <r>
    <x v="1"/>
    <x v="2"/>
    <n v="1573"/>
    <n v="7"/>
    <s v="GEO1001"/>
    <s v="GEO1001"/>
    <x v="1"/>
    <x v="1"/>
  </r>
  <r>
    <x v="1"/>
    <x v="3"/>
    <n v="820"/>
    <n v="7"/>
    <s v="GEO1001"/>
    <s v="GEO1001"/>
    <x v="1"/>
    <x v="1"/>
  </r>
  <r>
    <x v="1"/>
    <x v="4"/>
    <n v="1069"/>
    <n v="7"/>
    <s v="GEO1001"/>
    <s v="GEO1001"/>
    <x v="1"/>
    <x v="2"/>
  </r>
  <r>
    <x v="1"/>
    <x v="5"/>
    <n v="571"/>
    <n v="7"/>
    <s v="GEO1001"/>
    <s v="GEO1001"/>
    <x v="1"/>
    <x v="2"/>
  </r>
  <r>
    <x v="1"/>
    <x v="6"/>
    <n v="947"/>
    <n v="7"/>
    <s v="GEO1001"/>
    <s v="GEO1001"/>
    <x v="1"/>
    <x v="2"/>
  </r>
  <r>
    <x v="1"/>
    <x v="7"/>
    <n v="694"/>
    <n v="7"/>
    <s v="GEO1001"/>
    <s v="GEO1001"/>
    <x v="1"/>
    <x v="3"/>
  </r>
  <r>
    <x v="1"/>
    <x v="8"/>
    <n v="1197"/>
    <n v="7"/>
    <s v="GEO1001"/>
    <s v="GEO1001"/>
    <x v="1"/>
    <x v="3"/>
  </r>
  <r>
    <x v="1"/>
    <x v="9"/>
    <n v="822"/>
    <n v="7"/>
    <s v="GEO1001"/>
    <s v="GEO1001"/>
    <x v="1"/>
    <x v="3"/>
  </r>
  <r>
    <x v="1"/>
    <x v="10"/>
    <n v="846"/>
    <n v="7"/>
    <s v="GEO1001"/>
    <s v="GEO1001"/>
    <x v="1"/>
    <x v="4"/>
  </r>
  <r>
    <x v="1"/>
    <x v="11"/>
    <n v="1553"/>
    <n v="7"/>
    <s v="GEO1001"/>
    <s v="GEO1001"/>
    <x v="1"/>
    <x v="4"/>
  </r>
  <r>
    <x v="1"/>
    <x v="12"/>
    <n v="1344"/>
    <n v="7"/>
    <s v="GEO1001"/>
    <s v="GEO1001"/>
    <x v="1"/>
    <x v="4"/>
  </r>
  <r>
    <x v="1"/>
    <x v="13"/>
    <n v="1436"/>
    <n v="7"/>
    <s v="GEO1001"/>
    <s v="GEO1001"/>
    <x v="1"/>
    <x v="5"/>
  </r>
  <r>
    <x v="1"/>
    <x v="14"/>
    <n v="970"/>
    <n v="7"/>
    <s v="GEO1001"/>
    <s v="GEO1001"/>
    <x v="1"/>
    <x v="5"/>
  </r>
  <r>
    <x v="1"/>
    <x v="15"/>
    <n v="1207"/>
    <n v="7"/>
    <s v="GEO1001"/>
    <s v="GEO1001"/>
    <x v="1"/>
    <x v="5"/>
  </r>
  <r>
    <x v="2"/>
    <x v="16"/>
    <n v="532"/>
    <n v="7"/>
    <s v="GEO1003"/>
    <s v="GEO1003"/>
    <x v="2"/>
    <x v="0"/>
  </r>
  <r>
    <x v="2"/>
    <x v="17"/>
    <n v="760"/>
    <n v="7"/>
    <s v="GEO1003"/>
    <s v="GEO1003"/>
    <x v="2"/>
    <x v="0"/>
  </r>
  <r>
    <x v="2"/>
    <x v="0"/>
    <n v="682"/>
    <n v="7"/>
    <s v="GEO1003"/>
    <s v="GEO1003"/>
    <x v="2"/>
    <x v="0"/>
  </r>
  <r>
    <x v="2"/>
    <x v="1"/>
    <n v="984"/>
    <n v="7"/>
    <s v="GEO1003"/>
    <s v="GEO1003"/>
    <x v="2"/>
    <x v="1"/>
  </r>
  <r>
    <x v="2"/>
    <x v="2"/>
    <n v="760"/>
    <n v="7"/>
    <s v="GEO1003"/>
    <s v="GEO1003"/>
    <x v="2"/>
    <x v="1"/>
  </r>
  <r>
    <x v="2"/>
    <x v="3"/>
    <n v="681"/>
    <n v="7"/>
    <s v="GEO1003"/>
    <s v="GEO1003"/>
    <x v="2"/>
    <x v="1"/>
  </r>
  <r>
    <x v="2"/>
    <x v="4"/>
    <n v="457"/>
    <n v="7"/>
    <s v="GEO1003"/>
    <s v="GEO1003"/>
    <x v="2"/>
    <x v="2"/>
  </r>
  <r>
    <x v="2"/>
    <x v="5"/>
    <n v="528"/>
    <n v="7"/>
    <s v="GEO1003"/>
    <s v="GEO1003"/>
    <x v="2"/>
    <x v="2"/>
  </r>
  <r>
    <x v="2"/>
    <x v="6"/>
    <n v="377"/>
    <n v="7"/>
    <s v="GEO1003"/>
    <s v="GEO1003"/>
    <x v="2"/>
    <x v="2"/>
  </r>
  <r>
    <x v="2"/>
    <x v="7"/>
    <n v="606"/>
    <n v="7"/>
    <s v="GEO1003"/>
    <s v="GEO1003"/>
    <x v="2"/>
    <x v="3"/>
  </r>
  <r>
    <x v="2"/>
    <x v="8"/>
    <n v="534"/>
    <n v="7"/>
    <s v="GEO1003"/>
    <s v="GEO1003"/>
    <x v="2"/>
    <x v="3"/>
  </r>
  <r>
    <x v="2"/>
    <x v="9"/>
    <n v="681"/>
    <n v="7"/>
    <s v="GEO1003"/>
    <s v="GEO1003"/>
    <x v="2"/>
    <x v="3"/>
  </r>
  <r>
    <x v="2"/>
    <x v="11"/>
    <n v="764"/>
    <n v="7"/>
    <s v="GEO1003"/>
    <s v="GEO1003"/>
    <x v="2"/>
    <x v="4"/>
  </r>
  <r>
    <x v="2"/>
    <x v="12"/>
    <n v="973"/>
    <n v="7"/>
    <s v="GEO1003"/>
    <s v="GEO1003"/>
    <x v="2"/>
    <x v="4"/>
  </r>
  <r>
    <x v="2"/>
    <x v="13"/>
    <n v="688"/>
    <n v="7"/>
    <s v="GEO1003"/>
    <s v="GEO1003"/>
    <x v="2"/>
    <x v="5"/>
  </r>
  <r>
    <x v="2"/>
    <x v="14"/>
    <n v="750"/>
    <n v="7"/>
    <s v="GEO1003"/>
    <s v="GEO1003"/>
    <x v="2"/>
    <x v="5"/>
  </r>
  <r>
    <x v="2"/>
    <x v="15"/>
    <n v="554"/>
    <n v="7"/>
    <s v="GEO1003"/>
    <s v="GEO1003"/>
    <x v="2"/>
    <x v="5"/>
  </r>
  <r>
    <x v="3"/>
    <x v="3"/>
    <n v="1342"/>
    <n v="7"/>
    <s v="GEO1001"/>
    <s v="GEO1001"/>
    <x v="1"/>
    <x v="1"/>
  </r>
  <r>
    <x v="3"/>
    <x v="4"/>
    <n v="1526"/>
    <n v="7"/>
    <s v="GEO1001"/>
    <s v="GEO1001"/>
    <x v="1"/>
    <x v="2"/>
  </r>
  <r>
    <x v="3"/>
    <x v="5"/>
    <n v="958"/>
    <n v="7"/>
    <s v="GEO1001"/>
    <s v="GEO1001"/>
    <x v="1"/>
    <x v="2"/>
  </r>
  <r>
    <x v="3"/>
    <x v="6"/>
    <n v="1340"/>
    <n v="7"/>
    <s v="GEO1001"/>
    <s v="GEO1001"/>
    <x v="1"/>
    <x v="2"/>
  </r>
  <r>
    <x v="3"/>
    <x v="7"/>
    <n v="1150"/>
    <n v="7"/>
    <s v="GEO1001"/>
    <s v="GEO1001"/>
    <x v="1"/>
    <x v="3"/>
  </r>
  <r>
    <x v="3"/>
    <x v="8"/>
    <n v="1721"/>
    <n v="7"/>
    <s v="GEO1001"/>
    <s v="GEO1001"/>
    <x v="1"/>
    <x v="3"/>
  </r>
  <r>
    <x v="3"/>
    <x v="9"/>
    <n v="1342"/>
    <n v="7"/>
    <s v="GEO1001"/>
    <s v="GEO1001"/>
    <x v="1"/>
    <x v="3"/>
  </r>
  <r>
    <x v="3"/>
    <x v="10"/>
    <n v="1325"/>
    <n v="7"/>
    <s v="GEO1001"/>
    <s v="GEO1001"/>
    <x v="1"/>
    <x v="4"/>
  </r>
  <r>
    <x v="3"/>
    <x v="11"/>
    <n v="2403"/>
    <n v="7"/>
    <s v="GEO1001"/>
    <s v="GEO1001"/>
    <x v="1"/>
    <x v="4"/>
  </r>
  <r>
    <x v="3"/>
    <x v="12"/>
    <n v="2089"/>
    <n v="7"/>
    <s v="GEO1001"/>
    <s v="GEO1001"/>
    <x v="1"/>
    <x v="4"/>
  </r>
  <r>
    <x v="3"/>
    <x v="13"/>
    <n v="2185"/>
    <n v="7"/>
    <s v="GEO1001"/>
    <s v="GEO1001"/>
    <x v="1"/>
    <x v="5"/>
  </r>
  <r>
    <x v="3"/>
    <x v="14"/>
    <n v="1542"/>
    <n v="7"/>
    <s v="GEO1001"/>
    <s v="GEO1001"/>
    <x v="1"/>
    <x v="5"/>
  </r>
  <r>
    <x v="3"/>
    <x v="15"/>
    <n v="1804"/>
    <n v="7"/>
    <s v="GEO1001"/>
    <s v="GEO1001"/>
    <x v="1"/>
    <x v="5"/>
  </r>
  <r>
    <x v="4"/>
    <x v="16"/>
    <n v="12887"/>
    <n v="7"/>
    <s v="GEO1001"/>
    <s v="GEO1001"/>
    <x v="1"/>
    <x v="0"/>
  </r>
  <r>
    <x v="4"/>
    <x v="17"/>
    <n v="18411"/>
    <n v="7"/>
    <s v="GEO1001"/>
    <s v="GEO1001"/>
    <x v="1"/>
    <x v="0"/>
  </r>
  <r>
    <x v="4"/>
    <x v="0"/>
    <n v="16571"/>
    <n v="7"/>
    <s v="GEO1001"/>
    <s v="GEO1001"/>
    <x v="1"/>
    <x v="0"/>
  </r>
  <r>
    <x v="4"/>
    <x v="1"/>
    <n v="23929"/>
    <n v="7"/>
    <s v="GEO1001"/>
    <s v="GEO1001"/>
    <x v="1"/>
    <x v="1"/>
  </r>
  <r>
    <x v="4"/>
    <x v="2"/>
    <n v="18409"/>
    <n v="7"/>
    <s v="GEO1001"/>
    <s v="GEO1001"/>
    <x v="1"/>
    <x v="1"/>
  </r>
  <r>
    <x v="4"/>
    <x v="3"/>
    <n v="16572"/>
    <n v="7"/>
    <s v="GEO1001"/>
    <s v="GEO1001"/>
    <x v="1"/>
    <x v="1"/>
  </r>
  <r>
    <x v="4"/>
    <x v="4"/>
    <n v="11044"/>
    <n v="7"/>
    <s v="GEO1001"/>
    <s v="GEO1001"/>
    <x v="1"/>
    <x v="2"/>
  </r>
  <r>
    <x v="4"/>
    <x v="5"/>
    <n v="12885"/>
    <n v="7"/>
    <s v="GEO1001"/>
    <s v="GEO1001"/>
    <x v="1"/>
    <x v="2"/>
  </r>
  <r>
    <x v="4"/>
    <x v="6"/>
    <n v="9208"/>
    <n v="7"/>
    <s v="GEO1001"/>
    <s v="GEO1001"/>
    <x v="1"/>
    <x v="2"/>
  </r>
  <r>
    <x v="4"/>
    <x v="7"/>
    <n v="14725"/>
    <n v="7"/>
    <s v="GEO1001"/>
    <s v="GEO1001"/>
    <x v="1"/>
    <x v="3"/>
  </r>
  <r>
    <x v="4"/>
    <x v="8"/>
    <n v="12888"/>
    <n v="7"/>
    <s v="GEO1001"/>
    <s v="GEO1001"/>
    <x v="1"/>
    <x v="3"/>
  </r>
  <r>
    <x v="4"/>
    <x v="9"/>
    <n v="16571"/>
    <n v="7"/>
    <s v="GEO1001"/>
    <s v="GEO1001"/>
    <x v="1"/>
    <x v="3"/>
  </r>
  <r>
    <x v="4"/>
    <x v="10"/>
    <n v="17235"/>
    <n v="7"/>
    <s v="GEO1001"/>
    <s v="GEO1001"/>
    <x v="1"/>
    <x v="4"/>
  </r>
  <r>
    <x v="4"/>
    <x v="11"/>
    <n v="19146"/>
    <n v="7"/>
    <s v="GEO1001"/>
    <s v="GEO1001"/>
    <x v="1"/>
    <x v="4"/>
  </r>
  <r>
    <x v="4"/>
    <x v="12"/>
    <n v="23690"/>
    <n v="7"/>
    <s v="GEO1001"/>
    <s v="GEO1001"/>
    <x v="1"/>
    <x v="4"/>
  </r>
  <r>
    <x v="4"/>
    <x v="13"/>
    <n v="17229"/>
    <n v="7"/>
    <s v="GEO1001"/>
    <s v="GEO1001"/>
    <x v="1"/>
    <x v="5"/>
  </r>
  <r>
    <x v="4"/>
    <x v="14"/>
    <n v="19330"/>
    <n v="7"/>
    <s v="GEO1001"/>
    <s v="GEO1001"/>
    <x v="1"/>
    <x v="5"/>
  </r>
  <r>
    <x v="4"/>
    <x v="15"/>
    <n v="12826"/>
    <n v="7"/>
    <s v="GEO1001"/>
    <s v="GEO1001"/>
    <x v="1"/>
    <x v="5"/>
  </r>
  <r>
    <x v="5"/>
    <x v="6"/>
    <n v="1249"/>
    <n v="7"/>
    <s v="GEO1004"/>
    <s v="GEO1004"/>
    <x v="0"/>
    <x v="2"/>
  </r>
  <r>
    <x v="5"/>
    <x v="7"/>
    <n v="913"/>
    <n v="7"/>
    <s v="GEO1004"/>
    <s v="GEO1004"/>
    <x v="0"/>
    <x v="3"/>
  </r>
  <r>
    <x v="5"/>
    <x v="8"/>
    <n v="1574"/>
    <n v="7"/>
    <s v="GEO1004"/>
    <s v="GEO1004"/>
    <x v="0"/>
    <x v="3"/>
  </r>
  <r>
    <x v="5"/>
    <x v="9"/>
    <n v="1082"/>
    <n v="7"/>
    <s v="GEO1004"/>
    <s v="GEO1004"/>
    <x v="0"/>
    <x v="3"/>
  </r>
  <r>
    <x v="5"/>
    <x v="13"/>
    <n v="1945"/>
    <n v="7"/>
    <s v="GEO1004"/>
    <s v="GEO1004"/>
    <x v="0"/>
    <x v="5"/>
  </r>
  <r>
    <x v="5"/>
    <x v="14"/>
    <n v="1296"/>
    <n v="7"/>
    <s v="GEO1004"/>
    <s v="GEO1004"/>
    <x v="0"/>
    <x v="5"/>
  </r>
  <r>
    <x v="5"/>
    <x v="15"/>
    <n v="1568"/>
    <n v="7"/>
    <s v="GEO1004"/>
    <s v="GEO1004"/>
    <x v="0"/>
    <x v="5"/>
  </r>
  <r>
    <x v="6"/>
    <x v="16"/>
    <n v="756"/>
    <n v="7"/>
    <s v="GEO1004"/>
    <s v="GEO1004"/>
    <x v="0"/>
    <x v="0"/>
  </r>
  <r>
    <x v="6"/>
    <x v="17"/>
    <n v="954"/>
    <n v="7"/>
    <s v="GEO1004"/>
    <s v="GEO1004"/>
    <x v="0"/>
    <x v="0"/>
  </r>
  <r>
    <x v="6"/>
    <x v="0"/>
    <n v="955"/>
    <n v="7"/>
    <s v="GEO1004"/>
    <s v="GEO1004"/>
    <x v="0"/>
    <x v="0"/>
  </r>
  <r>
    <x v="6"/>
    <x v="1"/>
    <n v="1261"/>
    <n v="7"/>
    <s v="GEO1004"/>
    <s v="GEO1004"/>
    <x v="0"/>
    <x v="1"/>
  </r>
  <r>
    <x v="6"/>
    <x v="2"/>
    <n v="1058"/>
    <n v="7"/>
    <s v="GEO1004"/>
    <s v="GEO1004"/>
    <x v="0"/>
    <x v="1"/>
  </r>
  <r>
    <x v="6"/>
    <x v="3"/>
    <n v="855"/>
    <n v="7"/>
    <s v="GEO1004"/>
    <s v="GEO1004"/>
    <x v="0"/>
    <x v="1"/>
  </r>
  <r>
    <x v="6"/>
    <x v="4"/>
    <n v="654"/>
    <n v="7"/>
    <s v="GEO1004"/>
    <s v="GEO1004"/>
    <x v="0"/>
    <x v="2"/>
  </r>
  <r>
    <x v="6"/>
    <x v="5"/>
    <n v="656"/>
    <n v="7"/>
    <s v="GEO1004"/>
    <s v="GEO1004"/>
    <x v="0"/>
    <x v="2"/>
  </r>
  <r>
    <x v="6"/>
    <x v="6"/>
    <n v="554"/>
    <n v="7"/>
    <s v="GEO1004"/>
    <s v="GEO1004"/>
    <x v="0"/>
    <x v="2"/>
  </r>
  <r>
    <x v="6"/>
    <x v="7"/>
    <n v="760"/>
    <n v="7"/>
    <s v="GEO1004"/>
    <s v="GEO1004"/>
    <x v="0"/>
    <x v="3"/>
  </r>
  <r>
    <x v="6"/>
    <x v="8"/>
    <n v="759"/>
    <n v="7"/>
    <s v="GEO1004"/>
    <s v="GEO1004"/>
    <x v="0"/>
    <x v="3"/>
  </r>
  <r>
    <x v="6"/>
    <x v="9"/>
    <n v="857"/>
    <n v="7"/>
    <s v="GEO1004"/>
    <s v="GEO1004"/>
    <x v="0"/>
    <x v="3"/>
  </r>
  <r>
    <x v="6"/>
    <x v="10"/>
    <n v="865"/>
    <n v="7"/>
    <s v="GEO1004"/>
    <s v="GEO1004"/>
    <x v="0"/>
    <x v="4"/>
  </r>
  <r>
    <x v="6"/>
    <x v="11"/>
    <n v="1078"/>
    <n v="7"/>
    <s v="GEO1004"/>
    <s v="GEO1004"/>
    <x v="0"/>
    <x v="4"/>
  </r>
  <r>
    <x v="6"/>
    <x v="12"/>
    <n v="1305"/>
    <n v="7"/>
    <s v="GEO1004"/>
    <s v="GEO1004"/>
    <x v="0"/>
    <x v="4"/>
  </r>
  <r>
    <x v="6"/>
    <x v="13"/>
    <n v="950"/>
    <n v="7"/>
    <s v="GEO1004"/>
    <s v="GEO1004"/>
    <x v="0"/>
    <x v="5"/>
  </r>
  <r>
    <x v="6"/>
    <x v="14"/>
    <n v="968"/>
    <n v="7"/>
    <s v="GEO1004"/>
    <s v="GEO1004"/>
    <x v="0"/>
    <x v="5"/>
  </r>
  <r>
    <x v="6"/>
    <x v="15"/>
    <n v="749"/>
    <n v="7"/>
    <s v="GEO1004"/>
    <s v="GEO1004"/>
    <x v="0"/>
    <x v="5"/>
  </r>
  <r>
    <x v="7"/>
    <x v="16"/>
    <n v="945"/>
    <n v="7"/>
    <s v="GEO1002"/>
    <s v="GEO1002"/>
    <x v="3"/>
    <x v="0"/>
  </r>
  <r>
    <x v="7"/>
    <x v="17"/>
    <n v="941"/>
    <n v="7"/>
    <s v="GEO1002"/>
    <s v="GEO1002"/>
    <x v="3"/>
    <x v="0"/>
  </r>
  <r>
    <x v="7"/>
    <x v="0"/>
    <n v="1164"/>
    <n v="7"/>
    <s v="GEO1002"/>
    <s v="GEO1002"/>
    <x v="3"/>
    <x v="0"/>
  </r>
  <r>
    <x v="7"/>
    <x v="1"/>
    <n v="1276"/>
    <n v="7"/>
    <s v="GEO1002"/>
    <s v="GEO1002"/>
    <x v="3"/>
    <x v="1"/>
  </r>
  <r>
    <x v="7"/>
    <x v="2"/>
    <n v="1275"/>
    <n v="7"/>
    <s v="GEO1002"/>
    <s v="GEO1002"/>
    <x v="3"/>
    <x v="1"/>
  </r>
  <r>
    <x v="7"/>
    <x v="3"/>
    <n v="834"/>
    <n v="7"/>
    <s v="GEO1002"/>
    <s v="GEO1002"/>
    <x v="3"/>
    <x v="1"/>
  </r>
  <r>
    <x v="7"/>
    <x v="4"/>
    <n v="833"/>
    <n v="7"/>
    <s v="GEO1002"/>
    <s v="GEO1002"/>
    <x v="3"/>
    <x v="2"/>
  </r>
  <r>
    <x v="7"/>
    <x v="5"/>
    <n v="610"/>
    <n v="7"/>
    <s v="GEO1002"/>
    <s v="GEO1002"/>
    <x v="3"/>
    <x v="2"/>
  </r>
  <r>
    <x v="7"/>
    <x v="6"/>
    <n v="722"/>
    <n v="7"/>
    <s v="GEO1002"/>
    <s v="GEO1002"/>
    <x v="3"/>
    <x v="2"/>
  </r>
  <r>
    <x v="7"/>
    <x v="7"/>
    <n v="722"/>
    <n v="7"/>
    <s v="GEO1002"/>
    <s v="GEO1002"/>
    <x v="3"/>
    <x v="3"/>
  </r>
  <r>
    <x v="7"/>
    <x v="8"/>
    <n v="939"/>
    <n v="7"/>
    <s v="GEO1002"/>
    <s v="GEO1002"/>
    <x v="3"/>
    <x v="3"/>
  </r>
  <r>
    <x v="7"/>
    <x v="9"/>
    <n v="829"/>
    <n v="7"/>
    <s v="GEO1002"/>
    <s v="GEO1002"/>
    <x v="3"/>
    <x v="3"/>
  </r>
  <r>
    <x v="7"/>
    <x v="10"/>
    <n v="848"/>
    <n v="7"/>
    <s v="GEO1002"/>
    <s v="GEO1002"/>
    <x v="3"/>
    <x v="4"/>
  </r>
  <r>
    <x v="7"/>
    <x v="11"/>
    <n v="1326"/>
    <n v="7"/>
    <s v="GEO1002"/>
    <s v="GEO1002"/>
    <x v="3"/>
    <x v="4"/>
  </r>
  <r>
    <x v="7"/>
    <x v="12"/>
    <n v="1309"/>
    <n v="7"/>
    <s v="GEO1002"/>
    <s v="GEO1002"/>
    <x v="3"/>
    <x v="4"/>
  </r>
  <r>
    <x v="7"/>
    <x v="13"/>
    <n v="1173"/>
    <n v="7"/>
    <s v="GEO1002"/>
    <s v="GEO1002"/>
    <x v="3"/>
    <x v="5"/>
  </r>
  <r>
    <x v="7"/>
    <x v="14"/>
    <n v="935"/>
    <n v="7"/>
    <s v="GEO1002"/>
    <s v="GEO1002"/>
    <x v="3"/>
    <x v="5"/>
  </r>
  <r>
    <x v="7"/>
    <x v="15"/>
    <n v="973"/>
    <n v="7"/>
    <s v="GEO1002"/>
    <s v="GEO1002"/>
    <x v="3"/>
    <x v="5"/>
  </r>
  <r>
    <x v="8"/>
    <x v="16"/>
    <n v="188"/>
    <n v="7"/>
    <s v="GEO1004"/>
    <s v="GEO1004"/>
    <x v="0"/>
    <x v="0"/>
  </r>
  <r>
    <x v="8"/>
    <x v="17"/>
    <n v="168"/>
    <n v="7"/>
    <s v="GEO1004"/>
    <s v="GEO1004"/>
    <x v="0"/>
    <x v="0"/>
  </r>
  <r>
    <x v="8"/>
    <x v="0"/>
    <n v="226"/>
    <n v="7"/>
    <s v="GEO1004"/>
    <s v="GEO1004"/>
    <x v="0"/>
    <x v="0"/>
  </r>
  <r>
    <x v="8"/>
    <x v="1"/>
    <n v="223"/>
    <n v="7"/>
    <s v="GEO1004"/>
    <s v="GEO1004"/>
    <x v="0"/>
    <x v="1"/>
  </r>
  <r>
    <x v="8"/>
    <x v="2"/>
    <n v="247"/>
    <n v="7"/>
    <s v="GEO1004"/>
    <s v="GEO1004"/>
    <x v="0"/>
    <x v="1"/>
  </r>
  <r>
    <x v="8"/>
    <x v="3"/>
    <n v="142"/>
    <n v="7"/>
    <s v="GEO1004"/>
    <s v="GEO1004"/>
    <x v="0"/>
    <x v="1"/>
  </r>
  <r>
    <x v="8"/>
    <x v="4"/>
    <n v="163"/>
    <n v="7"/>
    <s v="GEO1004"/>
    <s v="GEO1004"/>
    <x v="0"/>
    <x v="2"/>
  </r>
  <r>
    <x v="8"/>
    <x v="5"/>
    <n v="101"/>
    <n v="7"/>
    <s v="GEO1004"/>
    <s v="GEO1004"/>
    <x v="0"/>
    <x v="2"/>
  </r>
  <r>
    <x v="8"/>
    <x v="6"/>
    <n v="142"/>
    <n v="7"/>
    <s v="GEO1004"/>
    <s v="GEO1004"/>
    <x v="0"/>
    <x v="2"/>
  </r>
  <r>
    <x v="8"/>
    <x v="7"/>
    <n v="123"/>
    <n v="7"/>
    <s v="GEO1004"/>
    <s v="GEO1004"/>
    <x v="0"/>
    <x v="3"/>
  </r>
  <r>
    <x v="8"/>
    <x v="8"/>
    <n v="183"/>
    <n v="7"/>
    <s v="GEO1004"/>
    <s v="GEO1004"/>
    <x v="0"/>
    <x v="3"/>
  </r>
  <r>
    <x v="8"/>
    <x v="9"/>
    <n v="144"/>
    <n v="7"/>
    <s v="GEO1004"/>
    <s v="GEO1004"/>
    <x v="0"/>
    <x v="3"/>
  </r>
  <r>
    <x v="8"/>
    <x v="10"/>
    <n v="145"/>
    <n v="7"/>
    <s v="GEO1004"/>
    <s v="GEO1004"/>
    <x v="0"/>
    <x v="4"/>
  </r>
  <r>
    <x v="8"/>
    <x v="11"/>
    <n v="244"/>
    <n v="7"/>
    <s v="GEO1004"/>
    <s v="GEO1004"/>
    <x v="0"/>
    <x v="4"/>
  </r>
  <r>
    <x v="8"/>
    <x v="12"/>
    <n v="226"/>
    <n v="7"/>
    <s v="GEO1004"/>
    <s v="GEO1004"/>
    <x v="0"/>
    <x v="4"/>
  </r>
  <r>
    <x v="8"/>
    <x v="13"/>
    <n v="227"/>
    <n v="7"/>
    <s v="GEO1004"/>
    <s v="GEO1004"/>
    <x v="0"/>
    <x v="5"/>
  </r>
  <r>
    <x v="8"/>
    <x v="14"/>
    <n v="172"/>
    <n v="7"/>
    <s v="GEO1004"/>
    <s v="GEO1004"/>
    <x v="0"/>
    <x v="5"/>
  </r>
  <r>
    <x v="8"/>
    <x v="15"/>
    <n v="190"/>
    <n v="7"/>
    <s v="GEO1004"/>
    <s v="GEO1004"/>
    <x v="0"/>
    <x v="5"/>
  </r>
  <r>
    <x v="9"/>
    <x v="16"/>
    <n v="391"/>
    <n v="7"/>
    <s v="GEO1003"/>
    <s v="GEO1003"/>
    <x v="2"/>
    <x v="0"/>
  </r>
  <r>
    <x v="9"/>
    <x v="17"/>
    <n v="553"/>
    <n v="7"/>
    <s v="GEO1003"/>
    <s v="GEO1003"/>
    <x v="2"/>
    <x v="0"/>
  </r>
  <r>
    <x v="9"/>
    <x v="0"/>
    <n v="498"/>
    <n v="7"/>
    <s v="GEO1003"/>
    <s v="GEO1003"/>
    <x v="2"/>
    <x v="0"/>
  </r>
  <r>
    <x v="9"/>
    <x v="1"/>
    <n v="719"/>
    <n v="7"/>
    <s v="GEO1003"/>
    <s v="GEO1003"/>
    <x v="2"/>
    <x v="1"/>
  </r>
  <r>
    <x v="9"/>
    <x v="2"/>
    <n v="555"/>
    <n v="7"/>
    <s v="GEO1003"/>
    <s v="GEO1003"/>
    <x v="2"/>
    <x v="1"/>
  </r>
  <r>
    <x v="9"/>
    <x v="3"/>
    <n v="499"/>
    <n v="7"/>
    <s v="GEO1003"/>
    <s v="GEO1003"/>
    <x v="2"/>
    <x v="1"/>
  </r>
  <r>
    <x v="9"/>
    <x v="4"/>
    <n v="338"/>
    <n v="7"/>
    <s v="GEO1003"/>
    <s v="GEO1003"/>
    <x v="2"/>
    <x v="2"/>
  </r>
  <r>
    <x v="9"/>
    <x v="5"/>
    <n v="391"/>
    <n v="7"/>
    <s v="GEO1003"/>
    <s v="GEO1003"/>
    <x v="2"/>
    <x v="2"/>
  </r>
  <r>
    <x v="9"/>
    <x v="6"/>
    <n v="279"/>
    <n v="7"/>
    <s v="GEO1003"/>
    <s v="GEO1003"/>
    <x v="2"/>
    <x v="2"/>
  </r>
  <r>
    <x v="9"/>
    <x v="7"/>
    <n v="447"/>
    <n v="7"/>
    <s v="GEO1003"/>
    <s v="GEO1003"/>
    <x v="2"/>
    <x v="3"/>
  </r>
  <r>
    <x v="9"/>
    <x v="8"/>
    <n v="390"/>
    <n v="7"/>
    <s v="GEO1003"/>
    <s v="GEO1003"/>
    <x v="2"/>
    <x v="3"/>
  </r>
  <r>
    <x v="9"/>
    <x v="9"/>
    <n v="500"/>
    <n v="7"/>
    <s v="GEO1003"/>
    <s v="GEO1003"/>
    <x v="2"/>
    <x v="3"/>
  </r>
  <r>
    <x v="9"/>
    <x v="10"/>
    <n v="505"/>
    <n v="7"/>
    <s v="GEO1003"/>
    <s v="GEO1003"/>
    <x v="2"/>
    <x v="4"/>
  </r>
  <r>
    <x v="9"/>
    <x v="11"/>
    <n v="574"/>
    <n v="7"/>
    <s v="GEO1003"/>
    <s v="GEO1003"/>
    <x v="2"/>
    <x v="4"/>
  </r>
  <r>
    <x v="9"/>
    <x v="12"/>
    <n v="747"/>
    <n v="7"/>
    <s v="GEO1003"/>
    <s v="GEO1003"/>
    <x v="2"/>
    <x v="4"/>
  </r>
  <r>
    <x v="9"/>
    <x v="13"/>
    <n v="515"/>
    <n v="7"/>
    <s v="GEO1003"/>
    <s v="GEO1003"/>
    <x v="2"/>
    <x v="5"/>
  </r>
  <r>
    <x v="9"/>
    <x v="14"/>
    <n v="564"/>
    <n v="7"/>
    <s v="GEO1003"/>
    <s v="GEO1003"/>
    <x v="2"/>
    <x v="5"/>
  </r>
  <r>
    <x v="9"/>
    <x v="15"/>
    <n v="404"/>
    <n v="7"/>
    <s v="GEO1003"/>
    <s v="GEO1003"/>
    <x v="2"/>
    <x v="5"/>
  </r>
  <r>
    <x v="10"/>
    <x v="16"/>
    <n v="16996"/>
    <n v="7"/>
    <s v="GEO1001"/>
    <s v="GEO1001"/>
    <x v="1"/>
    <x v="0"/>
  </r>
  <r>
    <x v="10"/>
    <x v="17"/>
    <n v="19114"/>
    <n v="7"/>
    <s v="GEO1001"/>
    <s v="GEO1001"/>
    <x v="1"/>
    <x v="0"/>
  </r>
  <r>
    <x v="10"/>
    <x v="0"/>
    <n v="21243"/>
    <n v="7"/>
    <s v="GEO1001"/>
    <s v="GEO1001"/>
    <x v="1"/>
    <x v="0"/>
  </r>
  <r>
    <x v="10"/>
    <x v="1"/>
    <n v="25486"/>
    <n v="7"/>
    <s v="GEO1001"/>
    <s v="GEO1001"/>
    <x v="1"/>
    <x v="1"/>
  </r>
  <r>
    <x v="10"/>
    <x v="2"/>
    <n v="23366"/>
    <n v="7"/>
    <s v="GEO1001"/>
    <s v="GEO1001"/>
    <x v="1"/>
    <x v="1"/>
  </r>
  <r>
    <x v="10"/>
    <x v="3"/>
    <n v="16995"/>
    <n v="7"/>
    <s v="GEO1001"/>
    <s v="GEO1001"/>
    <x v="1"/>
    <x v="1"/>
  </r>
  <r>
    <x v="10"/>
    <x v="4"/>
    <n v="14870"/>
    <n v="7"/>
    <s v="GEO1001"/>
    <s v="GEO1001"/>
    <x v="1"/>
    <x v="2"/>
  </r>
  <r>
    <x v="10"/>
    <x v="5"/>
    <n v="12746"/>
    <n v="7"/>
    <s v="GEO1001"/>
    <s v="GEO1001"/>
    <x v="1"/>
    <x v="2"/>
  </r>
  <r>
    <x v="10"/>
    <x v="6"/>
    <n v="12748"/>
    <n v="7"/>
    <s v="GEO1001"/>
    <s v="GEO1001"/>
    <x v="1"/>
    <x v="2"/>
  </r>
  <r>
    <x v="10"/>
    <x v="7"/>
    <n v="14871"/>
    <n v="7"/>
    <s v="GEO1001"/>
    <s v="GEO1001"/>
    <x v="1"/>
    <x v="3"/>
  </r>
  <r>
    <x v="10"/>
    <x v="8"/>
    <n v="16997"/>
    <n v="7"/>
    <s v="GEO1001"/>
    <s v="GEO1001"/>
    <x v="1"/>
    <x v="3"/>
  </r>
  <r>
    <x v="10"/>
    <x v="9"/>
    <n v="16997"/>
    <n v="7"/>
    <s v="GEO1001"/>
    <s v="GEO1001"/>
    <x v="1"/>
    <x v="3"/>
  </r>
  <r>
    <x v="10"/>
    <x v="10"/>
    <n v="17844"/>
    <n v="7"/>
    <s v="GEO1001"/>
    <s v="GEO1001"/>
    <x v="1"/>
    <x v="4"/>
  </r>
  <r>
    <x v="10"/>
    <x v="11"/>
    <n v="23129"/>
    <n v="7"/>
    <s v="GEO1001"/>
    <s v="GEO1001"/>
    <x v="1"/>
    <x v="4"/>
  </r>
  <r>
    <x v="10"/>
    <x v="12"/>
    <n v="26253"/>
    <n v="7"/>
    <s v="GEO1001"/>
    <s v="GEO1001"/>
    <x v="1"/>
    <x v="4"/>
  </r>
  <r>
    <x v="10"/>
    <x v="13"/>
    <n v="21877"/>
    <n v="7"/>
    <s v="GEO1001"/>
    <s v="GEO1001"/>
    <x v="1"/>
    <x v="5"/>
  </r>
  <r>
    <x v="10"/>
    <x v="14"/>
    <n v="19020"/>
    <n v="7"/>
    <s v="GEO1001"/>
    <s v="GEO1001"/>
    <x v="1"/>
    <x v="5"/>
  </r>
  <r>
    <x v="10"/>
    <x v="15"/>
    <n v="17843"/>
    <n v="7"/>
    <s v="GEO1001"/>
    <s v="GEO1001"/>
    <x v="1"/>
    <x v="5"/>
  </r>
  <r>
    <x v="11"/>
    <x v="16"/>
    <n v="13879"/>
    <n v="7"/>
    <s v="GEO1001"/>
    <s v="GEO1001"/>
    <x v="1"/>
    <x v="0"/>
  </r>
  <r>
    <x v="11"/>
    <x v="17"/>
    <n v="19822"/>
    <n v="7"/>
    <s v="GEO1001"/>
    <s v="GEO1001"/>
    <x v="1"/>
    <x v="0"/>
  </r>
  <r>
    <x v="11"/>
    <x v="0"/>
    <n v="17842"/>
    <n v="7"/>
    <s v="GEO1001"/>
    <s v="GEO1001"/>
    <x v="1"/>
    <x v="0"/>
  </r>
  <r>
    <x v="11"/>
    <x v="1"/>
    <n v="25770"/>
    <n v="7"/>
    <s v="GEO1001"/>
    <s v="GEO1001"/>
    <x v="1"/>
    <x v="1"/>
  </r>
  <r>
    <x v="11"/>
    <x v="2"/>
    <n v="19823"/>
    <n v="7"/>
    <s v="GEO1001"/>
    <s v="GEO1001"/>
    <x v="1"/>
    <x v="1"/>
  </r>
  <r>
    <x v="11"/>
    <x v="3"/>
    <n v="17845"/>
    <n v="7"/>
    <s v="GEO1001"/>
    <s v="GEO1001"/>
    <x v="1"/>
    <x v="1"/>
  </r>
  <r>
    <x v="11"/>
    <x v="4"/>
    <n v="11899"/>
    <n v="7"/>
    <s v="GEO1001"/>
    <s v="GEO1001"/>
    <x v="1"/>
    <x v="2"/>
  </r>
  <r>
    <x v="11"/>
    <x v="5"/>
    <n v="13879"/>
    <n v="7"/>
    <s v="GEO1001"/>
    <s v="GEO1001"/>
    <x v="1"/>
    <x v="2"/>
  </r>
  <r>
    <x v="11"/>
    <x v="6"/>
    <n v="9913"/>
    <n v="7"/>
    <s v="GEO1001"/>
    <s v="GEO1001"/>
    <x v="1"/>
    <x v="2"/>
  </r>
  <r>
    <x v="11"/>
    <x v="7"/>
    <n v="15858"/>
    <n v="7"/>
    <s v="GEO1001"/>
    <s v="GEO1001"/>
    <x v="1"/>
    <x v="3"/>
  </r>
  <r>
    <x v="11"/>
    <x v="8"/>
    <n v="13882"/>
    <n v="7"/>
    <s v="GEO1001"/>
    <s v="GEO1001"/>
    <x v="1"/>
    <x v="3"/>
  </r>
  <r>
    <x v="11"/>
    <x v="9"/>
    <n v="17841"/>
    <n v="7"/>
    <s v="GEO1001"/>
    <s v="GEO1001"/>
    <x v="1"/>
    <x v="3"/>
  </r>
  <r>
    <x v="11"/>
    <x v="10"/>
    <n v="18554"/>
    <n v="7"/>
    <s v="GEO1001"/>
    <s v="GEO1001"/>
    <x v="1"/>
    <x v="4"/>
  </r>
  <r>
    <x v="11"/>
    <x v="11"/>
    <n v="20218"/>
    <n v="7"/>
    <s v="GEO1001"/>
    <s v="GEO1001"/>
    <x v="1"/>
    <x v="4"/>
  </r>
  <r>
    <x v="11"/>
    <x v="12"/>
    <n v="27062"/>
    <n v="7"/>
    <s v="GEO1001"/>
    <s v="GEO1001"/>
    <x v="1"/>
    <x v="4"/>
  </r>
  <r>
    <x v="11"/>
    <x v="13"/>
    <n v="18378"/>
    <n v="7"/>
    <s v="GEO1001"/>
    <s v="GEO1001"/>
    <x v="1"/>
    <x v="5"/>
  </r>
  <r>
    <x v="11"/>
    <x v="14"/>
    <n v="19729"/>
    <n v="7"/>
    <s v="GEO1001"/>
    <s v="GEO1001"/>
    <x v="1"/>
    <x v="5"/>
  </r>
  <r>
    <x v="11"/>
    <x v="15"/>
    <n v="14159"/>
    <n v="7"/>
    <s v="GEO1001"/>
    <s v="GEO1001"/>
    <x v="1"/>
    <x v="5"/>
  </r>
  <r>
    <x v="12"/>
    <x v="17"/>
    <n v="815"/>
    <n v="7"/>
    <s v="GEO1002"/>
    <s v="GEO1002"/>
    <x v="3"/>
    <x v="0"/>
  </r>
  <r>
    <x v="12"/>
    <x v="0"/>
    <n v="910"/>
    <n v="7"/>
    <s v="GEO1002"/>
    <s v="GEO1002"/>
    <x v="3"/>
    <x v="0"/>
  </r>
  <r>
    <x v="12"/>
    <x v="1"/>
    <n v="1091"/>
    <n v="7"/>
    <s v="GEO1002"/>
    <s v="GEO1002"/>
    <x v="3"/>
    <x v="1"/>
  </r>
  <r>
    <x v="12"/>
    <x v="2"/>
    <n v="995"/>
    <n v="7"/>
    <s v="GEO1002"/>
    <s v="GEO1002"/>
    <x v="3"/>
    <x v="1"/>
  </r>
  <r>
    <x v="12"/>
    <x v="3"/>
    <n v="727"/>
    <n v="7"/>
    <s v="GEO1002"/>
    <s v="GEO1002"/>
    <x v="3"/>
    <x v="1"/>
  </r>
  <r>
    <x v="12"/>
    <x v="4"/>
    <n v="635"/>
    <n v="7"/>
    <s v="GEO1002"/>
    <s v="GEO1002"/>
    <x v="3"/>
    <x v="2"/>
  </r>
  <r>
    <x v="12"/>
    <x v="5"/>
    <n v="544"/>
    <n v="7"/>
    <s v="GEO1002"/>
    <s v="GEO1002"/>
    <x v="3"/>
    <x v="2"/>
  </r>
  <r>
    <x v="12"/>
    <x v="6"/>
    <n v="545"/>
    <n v="7"/>
    <s v="GEO1002"/>
    <s v="GEO1002"/>
    <x v="3"/>
    <x v="2"/>
  </r>
  <r>
    <x v="12"/>
    <x v="7"/>
    <n v="637"/>
    <n v="7"/>
    <s v="GEO1002"/>
    <s v="GEO1002"/>
    <x v="3"/>
    <x v="3"/>
  </r>
  <r>
    <x v="12"/>
    <x v="8"/>
    <n v="723"/>
    <n v="7"/>
    <s v="GEO1002"/>
    <s v="GEO1002"/>
    <x v="3"/>
    <x v="3"/>
  </r>
  <r>
    <x v="12"/>
    <x v="9"/>
    <n v="727"/>
    <n v="7"/>
    <s v="GEO1002"/>
    <s v="GEO1002"/>
    <x v="3"/>
    <x v="3"/>
  </r>
  <r>
    <x v="12"/>
    <x v="10"/>
    <n v="722"/>
    <n v="7"/>
    <s v="GEO1002"/>
    <s v="GEO1002"/>
    <x v="3"/>
    <x v="4"/>
  </r>
  <r>
    <x v="12"/>
    <x v="11"/>
    <n v="1039"/>
    <n v="7"/>
    <s v="GEO1002"/>
    <s v="GEO1002"/>
    <x v="3"/>
    <x v="4"/>
  </r>
  <r>
    <x v="12"/>
    <x v="12"/>
    <n v="1124"/>
    <n v="7"/>
    <s v="GEO1002"/>
    <s v="GEO1002"/>
    <x v="3"/>
    <x v="4"/>
  </r>
  <r>
    <x v="12"/>
    <x v="13"/>
    <n v="895"/>
    <n v="7"/>
    <s v="GEO1002"/>
    <s v="GEO1002"/>
    <x v="3"/>
    <x v="5"/>
  </r>
  <r>
    <x v="12"/>
    <x v="14"/>
    <n v="851"/>
    <n v="7"/>
    <s v="GEO1002"/>
    <s v="GEO1002"/>
    <x v="3"/>
    <x v="5"/>
  </r>
  <r>
    <x v="12"/>
    <x v="15"/>
    <n v="741"/>
    <n v="7"/>
    <s v="GEO1002"/>
    <s v="GEO1002"/>
    <x v="3"/>
    <x v="5"/>
  </r>
  <r>
    <x v="13"/>
    <x v="16"/>
    <n v="1172"/>
    <n v="7"/>
    <s v="GEO1004"/>
    <s v="GEO1004"/>
    <x v="0"/>
    <x v="0"/>
  </r>
  <r>
    <x v="13"/>
    <x v="17"/>
    <n v="1483"/>
    <n v="7"/>
    <s v="GEO1004"/>
    <s v="GEO1004"/>
    <x v="0"/>
    <x v="0"/>
  </r>
  <r>
    <x v="13"/>
    <x v="0"/>
    <n v="1484"/>
    <n v="7"/>
    <s v="GEO1004"/>
    <s v="GEO1004"/>
    <x v="0"/>
    <x v="0"/>
  </r>
  <r>
    <x v="13"/>
    <x v="1"/>
    <n v="1949"/>
    <n v="7"/>
    <s v="GEO1004"/>
    <s v="GEO1004"/>
    <x v="0"/>
    <x v="1"/>
  </r>
  <r>
    <x v="13"/>
    <x v="2"/>
    <n v="1635"/>
    <n v="7"/>
    <s v="GEO1004"/>
    <s v="GEO1004"/>
    <x v="0"/>
    <x v="1"/>
  </r>
  <r>
    <x v="13"/>
    <x v="3"/>
    <n v="1326"/>
    <n v="7"/>
    <s v="GEO1004"/>
    <s v="GEO1004"/>
    <x v="0"/>
    <x v="1"/>
  </r>
  <r>
    <x v="13"/>
    <x v="4"/>
    <n v="1012"/>
    <n v="7"/>
    <s v="GEO1004"/>
    <s v="GEO1004"/>
    <x v="0"/>
    <x v="2"/>
  </r>
  <r>
    <x v="13"/>
    <x v="5"/>
    <n v="1018"/>
    <n v="7"/>
    <s v="GEO1004"/>
    <s v="GEO1004"/>
    <x v="0"/>
    <x v="2"/>
  </r>
  <r>
    <x v="13"/>
    <x v="6"/>
    <n v="861"/>
    <n v="7"/>
    <s v="GEO1004"/>
    <s v="GEO1004"/>
    <x v="0"/>
    <x v="2"/>
  </r>
  <r>
    <x v="13"/>
    <x v="7"/>
    <n v="1173"/>
    <n v="7"/>
    <s v="GEO1004"/>
    <s v="GEO1004"/>
    <x v="0"/>
    <x v="3"/>
  </r>
  <r>
    <x v="13"/>
    <x v="8"/>
    <n v="1169"/>
    <n v="7"/>
    <s v="GEO1004"/>
    <s v="GEO1004"/>
    <x v="0"/>
    <x v="3"/>
  </r>
  <r>
    <x v="13"/>
    <x v="9"/>
    <n v="1323"/>
    <n v="7"/>
    <s v="GEO1004"/>
    <s v="GEO1004"/>
    <x v="0"/>
    <x v="3"/>
  </r>
  <r>
    <x v="13"/>
    <x v="10"/>
    <n v="1318"/>
    <n v="7"/>
    <s v="GEO1004"/>
    <s v="GEO1004"/>
    <x v="0"/>
    <x v="4"/>
  </r>
  <r>
    <x v="13"/>
    <x v="11"/>
    <n v="1656"/>
    <n v="7"/>
    <s v="GEO1004"/>
    <s v="GEO1004"/>
    <x v="0"/>
    <x v="4"/>
  </r>
  <r>
    <x v="13"/>
    <x v="12"/>
    <n v="1987"/>
    <n v="7"/>
    <s v="GEO1004"/>
    <s v="GEO1004"/>
    <x v="0"/>
    <x v="4"/>
  </r>
  <r>
    <x v="13"/>
    <x v="13"/>
    <n v="1528"/>
    <n v="7"/>
    <s v="GEO1004"/>
    <s v="GEO1004"/>
    <x v="0"/>
    <x v="5"/>
  </r>
  <r>
    <x v="13"/>
    <x v="14"/>
    <n v="1557"/>
    <n v="7"/>
    <s v="GEO1004"/>
    <s v="GEO1004"/>
    <x v="0"/>
    <x v="5"/>
  </r>
  <r>
    <x v="13"/>
    <x v="15"/>
    <n v="1183"/>
    <n v="7"/>
    <s v="GEO1004"/>
    <s v="GEO1004"/>
    <x v="0"/>
    <x v="5"/>
  </r>
  <r>
    <x v="14"/>
    <x v="16"/>
    <n v="11332"/>
    <n v="7"/>
    <s v="GEO1001"/>
    <s v="GEO1001"/>
    <x v="1"/>
    <x v="0"/>
  </r>
  <r>
    <x v="14"/>
    <x v="17"/>
    <n v="12748"/>
    <n v="7"/>
    <s v="GEO1001"/>
    <s v="GEO1001"/>
    <x v="1"/>
    <x v="0"/>
  </r>
  <r>
    <x v="14"/>
    <x v="0"/>
    <n v="14162"/>
    <n v="7"/>
    <s v="GEO1001"/>
    <s v="GEO1001"/>
    <x v="1"/>
    <x v="0"/>
  </r>
  <r>
    <x v="14"/>
    <x v="1"/>
    <n v="16992"/>
    <n v="7"/>
    <s v="GEO1001"/>
    <s v="GEO1001"/>
    <x v="1"/>
    <x v="1"/>
  </r>
  <r>
    <x v="14"/>
    <x v="2"/>
    <n v="15578"/>
    <n v="7"/>
    <s v="GEO1001"/>
    <s v="GEO1001"/>
    <x v="1"/>
    <x v="1"/>
  </r>
  <r>
    <x v="14"/>
    <x v="3"/>
    <n v="11330"/>
    <n v="7"/>
    <s v="GEO1001"/>
    <s v="GEO1001"/>
    <x v="1"/>
    <x v="1"/>
  </r>
  <r>
    <x v="14"/>
    <x v="4"/>
    <n v="9912"/>
    <n v="7"/>
    <s v="GEO1001"/>
    <s v="GEO1001"/>
    <x v="1"/>
    <x v="2"/>
  </r>
  <r>
    <x v="14"/>
    <x v="5"/>
    <n v="8496"/>
    <n v="7"/>
    <s v="GEO1001"/>
    <s v="GEO1001"/>
    <x v="1"/>
    <x v="2"/>
  </r>
  <r>
    <x v="14"/>
    <x v="6"/>
    <n v="8502"/>
    <n v="7"/>
    <s v="GEO1001"/>
    <s v="GEO1001"/>
    <x v="1"/>
    <x v="2"/>
  </r>
  <r>
    <x v="14"/>
    <x v="7"/>
    <n v="9917"/>
    <n v="7"/>
    <s v="GEO1001"/>
    <s v="GEO1001"/>
    <x v="1"/>
    <x v="3"/>
  </r>
  <r>
    <x v="14"/>
    <x v="8"/>
    <n v="11330"/>
    <n v="7"/>
    <s v="GEO1001"/>
    <s v="GEO1001"/>
    <x v="1"/>
    <x v="3"/>
  </r>
  <r>
    <x v="14"/>
    <x v="9"/>
    <n v="11328"/>
    <n v="7"/>
    <s v="GEO1001"/>
    <s v="GEO1001"/>
    <x v="1"/>
    <x v="3"/>
  </r>
  <r>
    <x v="14"/>
    <x v="10"/>
    <n v="11781"/>
    <n v="7"/>
    <s v="GEO1001"/>
    <s v="GEO1001"/>
    <x v="1"/>
    <x v="4"/>
  </r>
  <r>
    <x v="14"/>
    <x v="11"/>
    <n v="15424"/>
    <n v="7"/>
    <s v="GEO1001"/>
    <s v="GEO1001"/>
    <x v="1"/>
    <x v="4"/>
  </r>
  <r>
    <x v="14"/>
    <x v="12"/>
    <n v="16906"/>
    <n v="7"/>
    <s v="GEO1001"/>
    <s v="GEO1001"/>
    <x v="1"/>
    <x v="4"/>
  </r>
  <r>
    <x v="14"/>
    <x v="13"/>
    <n v="14020"/>
    <n v="7"/>
    <s v="GEO1001"/>
    <s v="GEO1001"/>
    <x v="1"/>
    <x v="5"/>
  </r>
  <r>
    <x v="14"/>
    <x v="14"/>
    <n v="13386"/>
    <n v="7"/>
    <s v="GEO1001"/>
    <s v="GEO1001"/>
    <x v="1"/>
    <x v="5"/>
  </r>
  <r>
    <x v="14"/>
    <x v="15"/>
    <n v="11896"/>
    <n v="7"/>
    <s v="GEO1001"/>
    <s v="GEO1001"/>
    <x v="1"/>
    <x v="5"/>
  </r>
  <r>
    <x v="15"/>
    <x v="16"/>
    <n v="358"/>
    <n v="7"/>
    <s v="GEO1004"/>
    <s v="GEO1004"/>
    <x v="0"/>
    <x v="0"/>
  </r>
  <r>
    <x v="15"/>
    <x v="17"/>
    <n v="508"/>
    <n v="7"/>
    <s v="GEO1004"/>
    <s v="GEO1004"/>
    <x v="0"/>
    <x v="0"/>
  </r>
  <r>
    <x v="15"/>
    <x v="0"/>
    <n v="458"/>
    <n v="7"/>
    <s v="GEO1004"/>
    <s v="GEO1004"/>
    <x v="0"/>
    <x v="0"/>
  </r>
  <r>
    <x v="15"/>
    <x v="1"/>
    <n v="655"/>
    <n v="7"/>
    <s v="GEO1004"/>
    <s v="GEO1004"/>
    <x v="0"/>
    <x v="1"/>
  </r>
  <r>
    <x v="15"/>
    <x v="2"/>
    <n v="506"/>
    <n v="7"/>
    <s v="GEO1004"/>
    <s v="GEO1004"/>
    <x v="0"/>
    <x v="1"/>
  </r>
  <r>
    <x v="15"/>
    <x v="3"/>
    <n v="458"/>
    <n v="7"/>
    <s v="GEO1004"/>
    <s v="GEO1004"/>
    <x v="0"/>
    <x v="1"/>
  </r>
  <r>
    <x v="15"/>
    <x v="4"/>
    <n v="308"/>
    <n v="7"/>
    <s v="GEO1004"/>
    <s v="GEO1004"/>
    <x v="0"/>
    <x v="2"/>
  </r>
  <r>
    <x v="15"/>
    <x v="5"/>
    <n v="353"/>
    <n v="7"/>
    <s v="GEO1004"/>
    <s v="GEO1004"/>
    <x v="0"/>
    <x v="2"/>
  </r>
  <r>
    <x v="15"/>
    <x v="6"/>
    <n v="252"/>
    <n v="7"/>
    <s v="GEO1004"/>
    <s v="GEO1004"/>
    <x v="0"/>
    <x v="2"/>
  </r>
  <r>
    <x v="15"/>
    <x v="7"/>
    <n v="402"/>
    <n v="7"/>
    <s v="GEO1004"/>
    <s v="GEO1004"/>
    <x v="0"/>
    <x v="3"/>
  </r>
  <r>
    <x v="15"/>
    <x v="8"/>
    <n v="352"/>
    <n v="7"/>
    <s v="GEO1004"/>
    <s v="GEO1004"/>
    <x v="0"/>
    <x v="3"/>
  </r>
  <r>
    <x v="15"/>
    <x v="9"/>
    <n v="457"/>
    <n v="7"/>
    <s v="GEO1004"/>
    <s v="GEO1004"/>
    <x v="0"/>
    <x v="3"/>
  </r>
  <r>
    <x v="15"/>
    <x v="10"/>
    <n v="472"/>
    <n v="7"/>
    <s v="GEO1004"/>
    <s v="GEO1004"/>
    <x v="0"/>
    <x v="4"/>
  </r>
  <r>
    <x v="15"/>
    <x v="11"/>
    <n v="499"/>
    <n v="7"/>
    <s v="GEO1004"/>
    <s v="GEO1004"/>
    <x v="0"/>
    <x v="4"/>
  </r>
  <r>
    <x v="15"/>
    <x v="12"/>
    <n v="665"/>
    <n v="7"/>
    <s v="GEO1004"/>
    <s v="GEO1004"/>
    <x v="0"/>
    <x v="4"/>
  </r>
  <r>
    <x v="15"/>
    <x v="13"/>
    <n v="459"/>
    <n v="7"/>
    <s v="GEO1004"/>
    <s v="GEO1004"/>
    <x v="0"/>
    <x v="5"/>
  </r>
  <r>
    <x v="15"/>
    <x v="14"/>
    <n v="519"/>
    <n v="7"/>
    <s v="GEO1004"/>
    <s v="GEO1004"/>
    <x v="0"/>
    <x v="5"/>
  </r>
  <r>
    <x v="15"/>
    <x v="15"/>
    <n v="358"/>
    <n v="7"/>
    <s v="GEO1004"/>
    <s v="GEO1004"/>
    <x v="0"/>
    <x v="5"/>
  </r>
  <r>
    <x v="16"/>
    <x v="16"/>
    <n v="20394"/>
    <n v="7"/>
    <s v="GEO1001"/>
    <s v="GEO1001"/>
    <x v="1"/>
    <x v="0"/>
  </r>
  <r>
    <x v="16"/>
    <x v="17"/>
    <n v="22941"/>
    <n v="7"/>
    <s v="GEO1001"/>
    <s v="GEO1001"/>
    <x v="1"/>
    <x v="0"/>
  </r>
  <r>
    <x v="16"/>
    <x v="0"/>
    <n v="25487"/>
    <n v="7"/>
    <s v="GEO1001"/>
    <s v="GEO1001"/>
    <x v="1"/>
    <x v="0"/>
  </r>
  <r>
    <x v="16"/>
    <x v="1"/>
    <n v="30586"/>
    <n v="7"/>
    <s v="GEO1001"/>
    <s v="GEO1001"/>
    <x v="1"/>
    <x v="1"/>
  </r>
  <r>
    <x v="16"/>
    <x v="2"/>
    <n v="28040"/>
    <n v="7"/>
    <s v="GEO1001"/>
    <s v="GEO1001"/>
    <x v="1"/>
    <x v="1"/>
  </r>
  <r>
    <x v="16"/>
    <x v="3"/>
    <n v="20393"/>
    <n v="7"/>
    <s v="GEO1001"/>
    <s v="GEO1001"/>
    <x v="1"/>
    <x v="1"/>
  </r>
  <r>
    <x v="16"/>
    <x v="4"/>
    <n v="17841"/>
    <n v="7"/>
    <s v="GEO1001"/>
    <s v="GEO1001"/>
    <x v="1"/>
    <x v="2"/>
  </r>
  <r>
    <x v="16"/>
    <x v="5"/>
    <n v="15298"/>
    <n v="7"/>
    <s v="GEO1001"/>
    <s v="GEO1001"/>
    <x v="1"/>
    <x v="2"/>
  </r>
  <r>
    <x v="16"/>
    <x v="6"/>
    <n v="15295"/>
    <n v="7"/>
    <s v="GEO1001"/>
    <s v="GEO1001"/>
    <x v="1"/>
    <x v="2"/>
  </r>
  <r>
    <x v="16"/>
    <x v="7"/>
    <n v="17846"/>
    <n v="7"/>
    <s v="GEO1001"/>
    <s v="GEO1001"/>
    <x v="1"/>
    <x v="3"/>
  </r>
  <r>
    <x v="16"/>
    <x v="8"/>
    <n v="20388"/>
    <n v="7"/>
    <s v="GEO1001"/>
    <s v="GEO1001"/>
    <x v="1"/>
    <x v="3"/>
  </r>
  <r>
    <x v="16"/>
    <x v="9"/>
    <n v="20391"/>
    <n v="7"/>
    <s v="GEO1001"/>
    <s v="GEO1001"/>
    <x v="1"/>
    <x v="3"/>
  </r>
  <r>
    <x v="16"/>
    <x v="10"/>
    <n v="20289"/>
    <n v="7"/>
    <s v="GEO1001"/>
    <s v="GEO1001"/>
    <x v="1"/>
    <x v="4"/>
  </r>
  <r>
    <x v="16"/>
    <x v="11"/>
    <n v="29437"/>
    <n v="7"/>
    <s v="GEO1001"/>
    <s v="GEO1001"/>
    <x v="1"/>
    <x v="4"/>
  </r>
  <r>
    <x v="16"/>
    <x v="12"/>
    <n v="32113"/>
    <n v="7"/>
    <s v="GEO1001"/>
    <s v="GEO1001"/>
    <x v="1"/>
    <x v="4"/>
  </r>
  <r>
    <x v="16"/>
    <x v="13"/>
    <n v="26762"/>
    <n v="7"/>
    <s v="GEO1001"/>
    <s v="GEO1001"/>
    <x v="1"/>
    <x v="5"/>
  </r>
  <r>
    <x v="16"/>
    <x v="14"/>
    <n v="22713"/>
    <n v="7"/>
    <s v="GEO1001"/>
    <s v="GEO1001"/>
    <x v="1"/>
    <x v="5"/>
  </r>
  <r>
    <x v="16"/>
    <x v="15"/>
    <n v="20286"/>
    <n v="7"/>
    <s v="GEO1001"/>
    <s v="GEO1001"/>
    <x v="1"/>
    <x v="5"/>
  </r>
  <r>
    <x v="17"/>
    <x v="16"/>
    <n v="11682"/>
    <n v="7"/>
    <s v="GEO1004"/>
    <s v="GEO1004"/>
    <x v="0"/>
    <x v="0"/>
  </r>
  <r>
    <x v="17"/>
    <x v="17"/>
    <n v="14802"/>
    <n v="7"/>
    <s v="GEO1004"/>
    <s v="GEO1004"/>
    <x v="0"/>
    <x v="0"/>
  </r>
  <r>
    <x v="17"/>
    <x v="0"/>
    <n v="14798"/>
    <n v="7"/>
    <s v="GEO1004"/>
    <s v="GEO1004"/>
    <x v="0"/>
    <x v="0"/>
  </r>
  <r>
    <x v="17"/>
    <x v="1"/>
    <n v="19470"/>
    <n v="7"/>
    <s v="GEO1004"/>
    <s v="GEO1004"/>
    <x v="0"/>
    <x v="1"/>
  </r>
  <r>
    <x v="17"/>
    <x v="2"/>
    <n v="16356"/>
    <n v="7"/>
    <s v="GEO1004"/>
    <s v="GEO1004"/>
    <x v="0"/>
    <x v="1"/>
  </r>
  <r>
    <x v="17"/>
    <x v="3"/>
    <n v="13245"/>
    <n v="7"/>
    <s v="GEO1004"/>
    <s v="GEO1004"/>
    <x v="0"/>
    <x v="1"/>
  </r>
  <r>
    <x v="17"/>
    <x v="4"/>
    <n v="10130"/>
    <n v="7"/>
    <s v="GEO1004"/>
    <s v="GEO1004"/>
    <x v="0"/>
    <x v="2"/>
  </r>
  <r>
    <x v="17"/>
    <x v="5"/>
    <n v="10124"/>
    <n v="7"/>
    <s v="GEO1004"/>
    <s v="GEO1004"/>
    <x v="0"/>
    <x v="2"/>
  </r>
  <r>
    <x v="17"/>
    <x v="6"/>
    <n v="8573"/>
    <n v="7"/>
    <s v="GEO1004"/>
    <s v="GEO1004"/>
    <x v="0"/>
    <x v="2"/>
  </r>
  <r>
    <x v="17"/>
    <x v="7"/>
    <n v="11682"/>
    <n v="7"/>
    <s v="GEO1004"/>
    <s v="GEO1004"/>
    <x v="0"/>
    <x v="3"/>
  </r>
  <r>
    <x v="17"/>
    <x v="8"/>
    <n v="11686"/>
    <n v="7"/>
    <s v="GEO1004"/>
    <s v="GEO1004"/>
    <x v="0"/>
    <x v="3"/>
  </r>
  <r>
    <x v="17"/>
    <x v="9"/>
    <n v="13239"/>
    <n v="7"/>
    <s v="GEO1004"/>
    <s v="GEO1004"/>
    <x v="0"/>
    <x v="3"/>
  </r>
  <r>
    <x v="17"/>
    <x v="10"/>
    <n v="13905"/>
    <n v="7"/>
    <s v="GEO1004"/>
    <s v="GEO1004"/>
    <x v="0"/>
    <x v="4"/>
  </r>
  <r>
    <x v="17"/>
    <x v="11"/>
    <n v="16273"/>
    <n v="7"/>
    <s v="GEO1004"/>
    <s v="GEO1004"/>
    <x v="0"/>
    <x v="4"/>
  </r>
  <r>
    <x v="17"/>
    <x v="12"/>
    <n v="20251"/>
    <n v="7"/>
    <s v="GEO1004"/>
    <s v="GEO1004"/>
    <x v="0"/>
    <x v="4"/>
  </r>
  <r>
    <x v="17"/>
    <x v="13"/>
    <n v="15092"/>
    <n v="7"/>
    <s v="GEO1004"/>
    <s v="GEO1004"/>
    <x v="0"/>
    <x v="5"/>
  </r>
  <r>
    <x v="17"/>
    <x v="14"/>
    <n v="15094"/>
    <n v="7"/>
    <s v="GEO1004"/>
    <s v="GEO1004"/>
    <x v="0"/>
    <x v="5"/>
  </r>
  <r>
    <x v="17"/>
    <x v="15"/>
    <n v="11799"/>
    <n v="7"/>
    <s v="GEO1004"/>
    <s v="GEO1004"/>
    <x v="0"/>
    <x v="5"/>
  </r>
  <r>
    <x v="18"/>
    <x v="4"/>
    <n v="326"/>
    <n v="7"/>
    <s v="GEO1002"/>
    <s v="GEO1002"/>
    <x v="3"/>
    <x v="2"/>
  </r>
  <r>
    <x v="18"/>
    <x v="5"/>
    <n v="202"/>
    <n v="7"/>
    <s v="GEO1002"/>
    <s v="GEO1002"/>
    <x v="3"/>
    <x v="2"/>
  </r>
  <r>
    <x v="18"/>
    <x v="6"/>
    <n v="283"/>
    <n v="7"/>
    <s v="GEO1002"/>
    <s v="GEO1002"/>
    <x v="3"/>
    <x v="2"/>
  </r>
  <r>
    <x v="18"/>
    <x v="7"/>
    <n v="243"/>
    <n v="7"/>
    <s v="GEO1002"/>
    <s v="GEO1002"/>
    <x v="3"/>
    <x v="3"/>
  </r>
  <r>
    <x v="18"/>
    <x v="8"/>
    <n v="368"/>
    <n v="7"/>
    <s v="GEO1002"/>
    <s v="GEO1002"/>
    <x v="3"/>
    <x v="3"/>
  </r>
  <r>
    <x v="18"/>
    <x v="9"/>
    <n v="285"/>
    <n v="7"/>
    <s v="GEO1002"/>
    <s v="GEO1002"/>
    <x v="3"/>
    <x v="3"/>
  </r>
  <r>
    <x v="18"/>
    <x v="10"/>
    <n v="292"/>
    <n v="7"/>
    <s v="GEO1002"/>
    <s v="GEO1002"/>
    <x v="3"/>
    <x v="4"/>
  </r>
  <r>
    <x v="18"/>
    <x v="11"/>
    <n v="495"/>
    <n v="7"/>
    <s v="GEO1002"/>
    <s v="GEO1002"/>
    <x v="3"/>
    <x v="4"/>
  </r>
  <r>
    <x v="18"/>
    <x v="12"/>
    <n v="467"/>
    <n v="7"/>
    <s v="GEO1002"/>
    <s v="GEO1002"/>
    <x v="3"/>
    <x v="4"/>
  </r>
  <r>
    <x v="18"/>
    <x v="13"/>
    <n v="451"/>
    <n v="7"/>
    <s v="GEO1002"/>
    <s v="GEO1002"/>
    <x v="3"/>
    <x v="5"/>
  </r>
  <r>
    <x v="18"/>
    <x v="14"/>
    <n v="320"/>
    <n v="7"/>
    <s v="GEO1002"/>
    <s v="GEO1002"/>
    <x v="3"/>
    <x v="5"/>
  </r>
  <r>
    <x v="18"/>
    <x v="15"/>
    <n v="361"/>
    <n v="7"/>
    <s v="GEO1002"/>
    <s v="GEO1002"/>
    <x v="3"/>
    <x v="5"/>
  </r>
  <r>
    <x v="19"/>
    <x v="16"/>
    <n v="2691"/>
    <n v="7"/>
    <s v="GEO1001"/>
    <s v="GEO1001"/>
    <x v="1"/>
    <x v="0"/>
  </r>
  <r>
    <x v="19"/>
    <x v="17"/>
    <n v="2129"/>
    <n v="7"/>
    <s v="GEO1001"/>
    <s v="GEO1001"/>
    <x v="1"/>
    <x v="0"/>
  </r>
  <r>
    <x v="19"/>
    <x v="0"/>
    <n v="3258"/>
    <n v="7"/>
    <s v="GEO1001"/>
    <s v="GEO1001"/>
    <x v="1"/>
    <x v="0"/>
  </r>
  <r>
    <x v="19"/>
    <x v="1"/>
    <n v="2978"/>
    <n v="7"/>
    <s v="GEO1001"/>
    <s v="GEO1001"/>
    <x v="1"/>
    <x v="1"/>
  </r>
  <r>
    <x v="19"/>
    <x v="2"/>
    <n v="3544"/>
    <n v="7"/>
    <s v="GEO1001"/>
    <s v="GEO1001"/>
    <x v="1"/>
    <x v="1"/>
  </r>
  <r>
    <x v="19"/>
    <x v="3"/>
    <n v="1845"/>
    <n v="7"/>
    <s v="GEO1001"/>
    <s v="GEO1001"/>
    <x v="1"/>
    <x v="1"/>
  </r>
  <r>
    <x v="19"/>
    <x v="4"/>
    <n v="2414"/>
    <n v="7"/>
    <s v="GEO1001"/>
    <s v="GEO1001"/>
    <x v="1"/>
    <x v="2"/>
  </r>
  <r>
    <x v="19"/>
    <x v="5"/>
    <n v="1281"/>
    <n v="7"/>
    <s v="GEO1001"/>
    <s v="GEO1001"/>
    <x v="1"/>
    <x v="2"/>
  </r>
  <r>
    <x v="19"/>
    <x v="6"/>
    <n v="2131"/>
    <n v="7"/>
    <s v="GEO1001"/>
    <s v="GEO1001"/>
    <x v="1"/>
    <x v="2"/>
  </r>
  <r>
    <x v="19"/>
    <x v="7"/>
    <n v="1560"/>
    <n v="7"/>
    <s v="GEO1001"/>
    <s v="GEO1001"/>
    <x v="1"/>
    <x v="3"/>
  </r>
  <r>
    <x v="19"/>
    <x v="8"/>
    <n v="2691"/>
    <n v="7"/>
    <s v="GEO1001"/>
    <s v="GEO1001"/>
    <x v="1"/>
    <x v="3"/>
  </r>
  <r>
    <x v="19"/>
    <x v="9"/>
    <n v="1843"/>
    <n v="7"/>
    <s v="GEO1001"/>
    <s v="GEO1001"/>
    <x v="1"/>
    <x v="3"/>
  </r>
  <r>
    <x v="19"/>
    <x v="10"/>
    <n v="1864"/>
    <n v="7"/>
    <s v="GEO1001"/>
    <s v="GEO1001"/>
    <x v="1"/>
    <x v="4"/>
  </r>
  <r>
    <x v="19"/>
    <x v="11"/>
    <n v="3527"/>
    <n v="7"/>
    <s v="GEO1001"/>
    <s v="GEO1001"/>
    <x v="1"/>
    <x v="4"/>
  </r>
  <r>
    <x v="19"/>
    <x v="12"/>
    <n v="3010"/>
    <n v="7"/>
    <s v="GEO1001"/>
    <s v="GEO1001"/>
    <x v="1"/>
    <x v="4"/>
  </r>
  <r>
    <x v="19"/>
    <x v="13"/>
    <n v="3387"/>
    <n v="7"/>
    <s v="GEO1001"/>
    <s v="GEO1001"/>
    <x v="1"/>
    <x v="5"/>
  </r>
  <r>
    <x v="19"/>
    <x v="14"/>
    <n v="2190"/>
    <n v="7"/>
    <s v="GEO1001"/>
    <s v="GEO1001"/>
    <x v="1"/>
    <x v="5"/>
  </r>
  <r>
    <x v="19"/>
    <x v="15"/>
    <n v="2719"/>
    <n v="7"/>
    <s v="GEO1001"/>
    <s v="GEO1001"/>
    <x v="1"/>
    <x v="5"/>
  </r>
  <r>
    <x v="20"/>
    <x v="16"/>
    <n v="484"/>
    <n v="7"/>
    <s v="GEO1004"/>
    <s v="GEO1004"/>
    <x v="0"/>
    <x v="0"/>
  </r>
  <r>
    <x v="20"/>
    <x v="17"/>
    <n v="546"/>
    <n v="7"/>
    <s v="GEO1004"/>
    <s v="GEO1004"/>
    <x v="0"/>
    <x v="0"/>
  </r>
  <r>
    <x v="20"/>
    <x v="0"/>
    <n v="609"/>
    <n v="7"/>
    <s v="GEO1004"/>
    <s v="GEO1004"/>
    <x v="0"/>
    <x v="0"/>
  </r>
  <r>
    <x v="20"/>
    <x v="1"/>
    <n v="727"/>
    <n v="7"/>
    <s v="GEO1004"/>
    <s v="GEO1004"/>
    <x v="0"/>
    <x v="1"/>
  </r>
  <r>
    <x v="20"/>
    <x v="2"/>
    <n v="663"/>
    <n v="7"/>
    <s v="GEO1004"/>
    <s v="GEO1004"/>
    <x v="0"/>
    <x v="1"/>
  </r>
  <r>
    <x v="20"/>
    <x v="3"/>
    <n v="489"/>
    <n v="7"/>
    <s v="GEO1004"/>
    <s v="GEO1004"/>
    <x v="0"/>
    <x v="1"/>
  </r>
  <r>
    <x v="20"/>
    <x v="4"/>
    <n v="422"/>
    <n v="7"/>
    <s v="GEO1004"/>
    <s v="GEO1004"/>
    <x v="0"/>
    <x v="2"/>
  </r>
  <r>
    <x v="20"/>
    <x v="5"/>
    <n v="366"/>
    <n v="7"/>
    <s v="GEO1004"/>
    <s v="GEO1004"/>
    <x v="0"/>
    <x v="2"/>
  </r>
  <r>
    <x v="20"/>
    <x v="6"/>
    <n v="365"/>
    <n v="7"/>
    <s v="GEO1004"/>
    <s v="GEO1004"/>
    <x v="0"/>
    <x v="2"/>
  </r>
  <r>
    <x v="20"/>
    <x v="7"/>
    <n v="428"/>
    <n v="7"/>
    <s v="GEO1004"/>
    <s v="GEO1004"/>
    <x v="0"/>
    <x v="3"/>
  </r>
  <r>
    <x v="20"/>
    <x v="8"/>
    <n v="486"/>
    <n v="7"/>
    <s v="GEO1004"/>
    <s v="GEO1004"/>
    <x v="0"/>
    <x v="3"/>
  </r>
  <r>
    <x v="20"/>
    <x v="9"/>
    <n v="488"/>
    <n v="7"/>
    <s v="GEO1004"/>
    <s v="GEO1004"/>
    <x v="0"/>
    <x v="3"/>
  </r>
  <r>
    <x v="20"/>
    <x v="15"/>
    <n v="483"/>
    <n v="7"/>
    <s v="GEO1004"/>
    <s v="GEO1004"/>
    <x v="0"/>
    <x v="5"/>
  </r>
  <r>
    <x v="21"/>
    <x v="16"/>
    <n v="13597"/>
    <n v="7"/>
    <s v="GEO1002"/>
    <s v="GEO1002"/>
    <x v="3"/>
    <x v="0"/>
  </r>
  <r>
    <x v="21"/>
    <x v="17"/>
    <n v="15298"/>
    <n v="7"/>
    <s v="GEO1002"/>
    <s v="GEO1002"/>
    <x v="3"/>
    <x v="0"/>
  </r>
  <r>
    <x v="21"/>
    <x v="0"/>
    <n v="16992"/>
    <n v="7"/>
    <s v="GEO1002"/>
    <s v="GEO1002"/>
    <x v="3"/>
    <x v="0"/>
  </r>
  <r>
    <x v="21"/>
    <x v="1"/>
    <n v="20394"/>
    <n v="7"/>
    <s v="GEO1002"/>
    <s v="GEO1002"/>
    <x v="3"/>
    <x v="1"/>
  </r>
  <r>
    <x v="21"/>
    <x v="2"/>
    <n v="18695"/>
    <n v="7"/>
    <s v="GEO1002"/>
    <s v="GEO1002"/>
    <x v="3"/>
    <x v="1"/>
  </r>
  <r>
    <x v="21"/>
    <x v="3"/>
    <n v="13597"/>
    <n v="7"/>
    <s v="GEO1002"/>
    <s v="GEO1002"/>
    <x v="3"/>
    <x v="1"/>
  </r>
  <r>
    <x v="21"/>
    <x v="4"/>
    <n v="11899"/>
    <n v="7"/>
    <s v="GEO1002"/>
    <s v="GEO1002"/>
    <x v="3"/>
    <x v="2"/>
  </r>
  <r>
    <x v="21"/>
    <x v="5"/>
    <n v="10197"/>
    <n v="7"/>
    <s v="GEO1002"/>
    <s v="GEO1002"/>
    <x v="3"/>
    <x v="2"/>
  </r>
  <r>
    <x v="21"/>
    <x v="6"/>
    <n v="10196"/>
    <n v="7"/>
    <s v="GEO1002"/>
    <s v="GEO1002"/>
    <x v="3"/>
    <x v="2"/>
  </r>
  <r>
    <x v="21"/>
    <x v="7"/>
    <n v="11895"/>
    <n v="7"/>
    <s v="GEO1002"/>
    <s v="GEO1002"/>
    <x v="3"/>
    <x v="3"/>
  </r>
  <r>
    <x v="21"/>
    <x v="8"/>
    <n v="13596"/>
    <n v="7"/>
    <s v="GEO1002"/>
    <s v="GEO1002"/>
    <x v="3"/>
    <x v="3"/>
  </r>
  <r>
    <x v="21"/>
    <x v="9"/>
    <n v="13595"/>
    <n v="7"/>
    <s v="GEO1002"/>
    <s v="GEO1002"/>
    <x v="3"/>
    <x v="3"/>
  </r>
  <r>
    <x v="21"/>
    <x v="10"/>
    <n v="13732"/>
    <n v="7"/>
    <s v="GEO1002"/>
    <s v="GEO1002"/>
    <x v="3"/>
    <x v="4"/>
  </r>
  <r>
    <x v="21"/>
    <x v="11"/>
    <n v="19253"/>
    <n v="7"/>
    <s v="GEO1002"/>
    <s v="GEO1002"/>
    <x v="3"/>
    <x v="4"/>
  </r>
  <r>
    <x v="21"/>
    <x v="12"/>
    <n v="20185"/>
    <n v="7"/>
    <s v="GEO1002"/>
    <s v="GEO1002"/>
    <x v="3"/>
    <x v="4"/>
  </r>
  <r>
    <x v="21"/>
    <x v="13"/>
    <n v="17502"/>
    <n v="7"/>
    <s v="GEO1002"/>
    <s v="GEO1002"/>
    <x v="3"/>
    <x v="5"/>
  </r>
  <r>
    <x v="21"/>
    <x v="14"/>
    <n v="16057"/>
    <n v="7"/>
    <s v="GEO1002"/>
    <s v="GEO1002"/>
    <x v="3"/>
    <x v="5"/>
  </r>
  <r>
    <x v="21"/>
    <x v="15"/>
    <n v="14276"/>
    <n v="7"/>
    <s v="GEO1002"/>
    <s v="GEO1002"/>
    <x v="3"/>
    <x v="5"/>
  </r>
  <r>
    <x v="22"/>
    <x v="16"/>
    <n v="864"/>
    <n v="7"/>
    <s v="GEO1001"/>
    <s v="GEO1001"/>
    <x v="1"/>
    <x v="0"/>
  </r>
  <r>
    <x v="22"/>
    <x v="17"/>
    <n v="765"/>
    <n v="7"/>
    <s v="GEO1001"/>
    <s v="GEO1001"/>
    <x v="1"/>
    <x v="0"/>
  </r>
  <r>
    <x v="22"/>
    <x v="0"/>
    <n v="1051"/>
    <n v="7"/>
    <s v="GEO1001"/>
    <s v="GEO1001"/>
    <x v="1"/>
    <x v="0"/>
  </r>
  <r>
    <x v="22"/>
    <x v="1"/>
    <n v="1053"/>
    <n v="7"/>
    <s v="GEO1001"/>
    <s v="GEO1001"/>
    <x v="1"/>
    <x v="1"/>
  </r>
  <r>
    <x v="22"/>
    <x v="2"/>
    <n v="1146"/>
    <n v="7"/>
    <s v="GEO1001"/>
    <s v="GEO1001"/>
    <x v="1"/>
    <x v="1"/>
  </r>
  <r>
    <x v="22"/>
    <x v="3"/>
    <n v="674"/>
    <n v="7"/>
    <s v="GEO1001"/>
    <s v="GEO1001"/>
    <x v="1"/>
    <x v="1"/>
  </r>
  <r>
    <x v="22"/>
    <x v="4"/>
    <n v="764"/>
    <n v="7"/>
    <s v="GEO1001"/>
    <s v="GEO1001"/>
    <x v="1"/>
    <x v="2"/>
  </r>
  <r>
    <x v="22"/>
    <x v="5"/>
    <n v="482"/>
    <n v="7"/>
    <s v="GEO1001"/>
    <s v="GEO1001"/>
    <x v="1"/>
    <x v="2"/>
  </r>
  <r>
    <x v="22"/>
    <x v="6"/>
    <n v="673"/>
    <n v="7"/>
    <s v="GEO1001"/>
    <s v="GEO1001"/>
    <x v="1"/>
    <x v="2"/>
  </r>
  <r>
    <x v="22"/>
    <x v="7"/>
    <n v="575"/>
    <n v="7"/>
    <s v="GEO1001"/>
    <s v="GEO1001"/>
    <x v="1"/>
    <x v="3"/>
  </r>
  <r>
    <x v="22"/>
    <x v="8"/>
    <n v="865"/>
    <n v="7"/>
    <s v="GEO1001"/>
    <s v="GEO1001"/>
    <x v="1"/>
    <x v="3"/>
  </r>
  <r>
    <x v="22"/>
    <x v="9"/>
    <n v="674"/>
    <n v="7"/>
    <s v="GEO1001"/>
    <s v="GEO1001"/>
    <x v="1"/>
    <x v="3"/>
  </r>
  <r>
    <x v="22"/>
    <x v="10"/>
    <n v="681"/>
    <n v="7"/>
    <s v="GEO1001"/>
    <s v="GEO1001"/>
    <x v="1"/>
    <x v="4"/>
  </r>
  <r>
    <x v="22"/>
    <x v="11"/>
    <n v="1136"/>
    <n v="7"/>
    <s v="GEO1001"/>
    <s v="GEO1001"/>
    <x v="1"/>
    <x v="4"/>
  </r>
  <r>
    <x v="22"/>
    <x v="12"/>
    <n v="1095"/>
    <n v="7"/>
    <s v="GEO1001"/>
    <s v="GEO1001"/>
    <x v="1"/>
    <x v="4"/>
  </r>
  <r>
    <x v="22"/>
    <x v="13"/>
    <n v="1043"/>
    <n v="7"/>
    <s v="GEO1001"/>
    <s v="GEO1001"/>
    <x v="1"/>
    <x v="5"/>
  </r>
  <r>
    <x v="22"/>
    <x v="14"/>
    <n v="797"/>
    <n v="7"/>
    <s v="GEO1001"/>
    <s v="GEO1001"/>
    <x v="1"/>
    <x v="5"/>
  </r>
  <r>
    <x v="22"/>
    <x v="15"/>
    <n v="859"/>
    <n v="7"/>
    <s v="GEO1001"/>
    <s v="GEO1001"/>
    <x v="1"/>
    <x v="5"/>
  </r>
  <r>
    <x v="23"/>
    <x v="8"/>
    <n v="916"/>
    <n v="7"/>
    <s v="GEO1001"/>
    <s v="GEO1001"/>
    <x v="1"/>
    <x v="3"/>
  </r>
  <r>
    <x v="23"/>
    <x v="9"/>
    <n v="1176"/>
    <n v="7"/>
    <s v="GEO1001"/>
    <s v="GEO1001"/>
    <x v="1"/>
    <x v="3"/>
  </r>
  <r>
    <x v="23"/>
    <x v="10"/>
    <n v="1193"/>
    <n v="7"/>
    <s v="GEO1001"/>
    <s v="GEO1001"/>
    <x v="1"/>
    <x v="4"/>
  </r>
  <r>
    <x v="23"/>
    <x v="11"/>
    <n v="1360"/>
    <n v="7"/>
    <s v="GEO1001"/>
    <s v="GEO1001"/>
    <x v="1"/>
    <x v="4"/>
  </r>
  <r>
    <x v="23"/>
    <x v="12"/>
    <n v="1768"/>
    <n v="7"/>
    <s v="GEO1001"/>
    <s v="GEO1001"/>
    <x v="1"/>
    <x v="4"/>
  </r>
  <r>
    <x v="23"/>
    <x v="13"/>
    <n v="1192"/>
    <n v="7"/>
    <s v="GEO1001"/>
    <s v="GEO1001"/>
    <x v="1"/>
    <x v="5"/>
  </r>
  <r>
    <x v="23"/>
    <x v="14"/>
    <n v="1332"/>
    <n v="7"/>
    <s v="GEO1001"/>
    <s v="GEO1001"/>
    <x v="1"/>
    <x v="5"/>
  </r>
  <r>
    <x v="23"/>
    <x v="15"/>
    <n v="941"/>
    <n v="7"/>
    <s v="GEO1001"/>
    <s v="GEO1001"/>
    <x v="1"/>
    <x v="5"/>
  </r>
  <r>
    <x v="24"/>
    <x v="16"/>
    <n v="1131"/>
    <n v="7"/>
    <s v="GEO1001"/>
    <s v="GEO1001"/>
    <x v="1"/>
    <x v="0"/>
  </r>
  <r>
    <x v="24"/>
    <x v="17"/>
    <n v="1268"/>
    <n v="7"/>
    <s v="GEO1001"/>
    <s v="GEO1001"/>
    <x v="1"/>
    <x v="0"/>
  </r>
  <r>
    <x v="24"/>
    <x v="0"/>
    <n v="1410"/>
    <n v="7"/>
    <s v="GEO1001"/>
    <s v="GEO1001"/>
    <x v="1"/>
    <x v="0"/>
  </r>
  <r>
    <x v="24"/>
    <x v="1"/>
    <n v="1688"/>
    <n v="7"/>
    <s v="GEO1001"/>
    <s v="GEO1001"/>
    <x v="1"/>
    <x v="1"/>
  </r>
  <r>
    <x v="24"/>
    <x v="2"/>
    <n v="1548"/>
    <n v="7"/>
    <s v="GEO1001"/>
    <s v="GEO1001"/>
    <x v="1"/>
    <x v="1"/>
  </r>
  <r>
    <x v="24"/>
    <x v="3"/>
    <n v="1127"/>
    <n v="7"/>
    <s v="GEO1001"/>
    <s v="GEO1001"/>
    <x v="1"/>
    <x v="1"/>
  </r>
  <r>
    <x v="24"/>
    <x v="4"/>
    <n v="984"/>
    <n v="7"/>
    <s v="GEO1001"/>
    <s v="GEO1001"/>
    <x v="1"/>
    <x v="2"/>
  </r>
  <r>
    <x v="24"/>
    <x v="5"/>
    <n v="850"/>
    <n v="7"/>
    <s v="GEO1001"/>
    <s v="GEO1001"/>
    <x v="1"/>
    <x v="2"/>
  </r>
  <r>
    <x v="24"/>
    <x v="6"/>
    <n v="850"/>
    <n v="7"/>
    <s v="GEO1001"/>
    <s v="GEO1001"/>
    <x v="1"/>
    <x v="2"/>
  </r>
  <r>
    <x v="24"/>
    <x v="7"/>
    <n v="986"/>
    <n v="7"/>
    <s v="GEO1001"/>
    <s v="GEO1001"/>
    <x v="1"/>
    <x v="3"/>
  </r>
  <r>
    <x v="24"/>
    <x v="8"/>
    <n v="1129"/>
    <n v="7"/>
    <s v="GEO1001"/>
    <s v="GEO1001"/>
    <x v="1"/>
    <x v="3"/>
  </r>
  <r>
    <x v="24"/>
    <x v="9"/>
    <n v="1131"/>
    <n v="7"/>
    <s v="GEO1001"/>
    <s v="GEO1001"/>
    <x v="1"/>
    <x v="3"/>
  </r>
  <r>
    <x v="24"/>
    <x v="10"/>
    <n v="1119"/>
    <n v="7"/>
    <s v="GEO1001"/>
    <s v="GEO1001"/>
    <x v="1"/>
    <x v="4"/>
  </r>
  <r>
    <x v="24"/>
    <x v="11"/>
    <n v="1598"/>
    <n v="7"/>
    <s v="GEO1001"/>
    <s v="GEO1001"/>
    <x v="1"/>
    <x v="4"/>
  </r>
  <r>
    <x v="24"/>
    <x v="12"/>
    <n v="1707"/>
    <n v="7"/>
    <s v="GEO1001"/>
    <s v="GEO1001"/>
    <x v="1"/>
    <x v="4"/>
  </r>
  <r>
    <x v="24"/>
    <x v="13"/>
    <n v="1404"/>
    <n v="7"/>
    <s v="GEO1001"/>
    <s v="GEO1001"/>
    <x v="1"/>
    <x v="5"/>
  </r>
  <r>
    <x v="24"/>
    <x v="14"/>
    <n v="1252"/>
    <n v="7"/>
    <s v="GEO1001"/>
    <s v="GEO1001"/>
    <x v="1"/>
    <x v="5"/>
  </r>
  <r>
    <x v="24"/>
    <x v="15"/>
    <n v="1119"/>
    <n v="7"/>
    <s v="GEO1001"/>
    <s v="GEO1001"/>
    <x v="1"/>
    <x v="5"/>
  </r>
  <r>
    <x v="25"/>
    <x v="16"/>
    <n v="318"/>
    <n v="7"/>
    <s v="GEO1002"/>
    <s v="GEO1002"/>
    <x v="3"/>
    <x v="0"/>
  </r>
  <r>
    <x v="25"/>
    <x v="17"/>
    <n v="453"/>
    <n v="7"/>
    <s v="GEO1002"/>
    <s v="GEO1002"/>
    <x v="3"/>
    <x v="0"/>
  </r>
  <r>
    <x v="25"/>
    <x v="0"/>
    <n v="411"/>
    <n v="7"/>
    <s v="GEO1002"/>
    <s v="GEO1002"/>
    <x v="3"/>
    <x v="0"/>
  </r>
  <r>
    <x v="25"/>
    <x v="1"/>
    <n v="588"/>
    <n v="7"/>
    <s v="GEO1002"/>
    <s v="GEO1002"/>
    <x v="3"/>
    <x v="1"/>
  </r>
  <r>
    <x v="25"/>
    <x v="2"/>
    <n v="457"/>
    <n v="7"/>
    <s v="GEO1002"/>
    <s v="GEO1002"/>
    <x v="3"/>
    <x v="1"/>
  </r>
  <r>
    <x v="25"/>
    <x v="3"/>
    <n v="410"/>
    <n v="7"/>
    <s v="GEO1002"/>
    <s v="GEO1002"/>
    <x v="3"/>
    <x v="1"/>
  </r>
  <r>
    <x v="25"/>
    <x v="4"/>
    <n v="273"/>
    <n v="7"/>
    <s v="GEO1002"/>
    <s v="GEO1002"/>
    <x v="3"/>
    <x v="2"/>
  </r>
  <r>
    <x v="25"/>
    <x v="5"/>
    <n v="317"/>
    <n v="7"/>
    <s v="GEO1002"/>
    <s v="GEO1002"/>
    <x v="3"/>
    <x v="2"/>
  </r>
  <r>
    <x v="25"/>
    <x v="6"/>
    <n v="233"/>
    <n v="7"/>
    <s v="GEO1002"/>
    <s v="GEO1002"/>
    <x v="3"/>
    <x v="2"/>
  </r>
  <r>
    <x v="25"/>
    <x v="7"/>
    <n v="367"/>
    <n v="7"/>
    <s v="GEO1002"/>
    <s v="GEO1002"/>
    <x v="3"/>
    <x v="3"/>
  </r>
  <r>
    <x v="25"/>
    <x v="8"/>
    <n v="322"/>
    <n v="7"/>
    <s v="GEO1002"/>
    <s v="GEO1002"/>
    <x v="3"/>
    <x v="3"/>
  </r>
  <r>
    <x v="25"/>
    <x v="9"/>
    <n v="407"/>
    <n v="7"/>
    <s v="GEO1002"/>
    <s v="GEO1002"/>
    <x v="3"/>
    <x v="3"/>
  </r>
  <r>
    <x v="25"/>
    <x v="10"/>
    <n v="409"/>
    <n v="7"/>
    <s v="GEO1002"/>
    <s v="GEO1002"/>
    <x v="3"/>
    <x v="4"/>
  </r>
  <r>
    <x v="25"/>
    <x v="11"/>
    <n v="459"/>
    <n v="7"/>
    <s v="GEO1002"/>
    <s v="GEO1002"/>
    <x v="3"/>
    <x v="4"/>
  </r>
  <r>
    <x v="25"/>
    <x v="12"/>
    <n v="591"/>
    <n v="7"/>
    <s v="GEO1002"/>
    <s v="GEO1002"/>
    <x v="3"/>
    <x v="4"/>
  </r>
  <r>
    <x v="25"/>
    <x v="13"/>
    <n v="421"/>
    <n v="7"/>
    <s v="GEO1002"/>
    <s v="GEO1002"/>
    <x v="3"/>
    <x v="5"/>
  </r>
  <r>
    <x v="25"/>
    <x v="14"/>
    <n v="456"/>
    <n v="7"/>
    <s v="GEO1002"/>
    <s v="GEO1002"/>
    <x v="3"/>
    <x v="5"/>
  </r>
  <r>
    <x v="25"/>
    <x v="15"/>
    <n v="316"/>
    <n v="7"/>
    <s v="GEO1002"/>
    <s v="GEO1002"/>
    <x v="3"/>
    <x v="5"/>
  </r>
  <r>
    <x v="26"/>
    <x v="16"/>
    <n v="1488"/>
    <n v="7"/>
    <s v="GEO1001"/>
    <s v="GEO1001"/>
    <x v="1"/>
    <x v="0"/>
  </r>
  <r>
    <x v="26"/>
    <x v="17"/>
    <n v="1674"/>
    <n v="7"/>
    <s v="GEO1001"/>
    <s v="GEO1001"/>
    <x v="1"/>
    <x v="0"/>
  </r>
  <r>
    <x v="26"/>
    <x v="0"/>
    <n v="1862"/>
    <n v="7"/>
    <s v="GEO1001"/>
    <s v="GEO1001"/>
    <x v="1"/>
    <x v="0"/>
  </r>
  <r>
    <x v="26"/>
    <x v="1"/>
    <n v="2231"/>
    <n v="7"/>
    <s v="GEO1001"/>
    <s v="GEO1001"/>
    <x v="1"/>
    <x v="1"/>
  </r>
  <r>
    <x v="26"/>
    <x v="2"/>
    <n v="2049"/>
    <n v="7"/>
    <s v="GEO1001"/>
    <s v="GEO1001"/>
    <x v="1"/>
    <x v="1"/>
  </r>
  <r>
    <x v="26"/>
    <x v="3"/>
    <n v="1489"/>
    <n v="7"/>
    <s v="GEO1001"/>
    <s v="GEO1001"/>
    <x v="1"/>
    <x v="1"/>
  </r>
  <r>
    <x v="26"/>
    <x v="4"/>
    <n v="1301"/>
    <n v="7"/>
    <s v="GEO1001"/>
    <s v="GEO1001"/>
    <x v="1"/>
    <x v="2"/>
  </r>
  <r>
    <x v="26"/>
    <x v="5"/>
    <n v="1118"/>
    <n v="7"/>
    <s v="GEO1001"/>
    <s v="GEO1001"/>
    <x v="1"/>
    <x v="2"/>
  </r>
  <r>
    <x v="26"/>
    <x v="6"/>
    <n v="1117"/>
    <n v="7"/>
    <s v="GEO1001"/>
    <s v="GEO1001"/>
    <x v="1"/>
    <x v="2"/>
  </r>
  <r>
    <x v="26"/>
    <x v="7"/>
    <n v="1301"/>
    <n v="7"/>
    <s v="GEO1001"/>
    <s v="GEO1001"/>
    <x v="1"/>
    <x v="3"/>
  </r>
  <r>
    <x v="26"/>
    <x v="8"/>
    <n v="1488"/>
    <n v="7"/>
    <s v="GEO1001"/>
    <s v="GEO1001"/>
    <x v="1"/>
    <x v="3"/>
  </r>
  <r>
    <x v="26"/>
    <x v="9"/>
    <n v="1489"/>
    <n v="7"/>
    <s v="GEO1001"/>
    <s v="GEO1001"/>
    <x v="1"/>
    <x v="3"/>
  </r>
  <r>
    <x v="26"/>
    <x v="10"/>
    <n v="1551"/>
    <n v="7"/>
    <s v="GEO1001"/>
    <s v="GEO1001"/>
    <x v="1"/>
    <x v="4"/>
  </r>
  <r>
    <x v="26"/>
    <x v="11"/>
    <n v="2067"/>
    <n v="7"/>
    <s v="GEO1001"/>
    <s v="GEO1001"/>
    <x v="1"/>
    <x v="4"/>
  </r>
  <r>
    <x v="26"/>
    <x v="12"/>
    <n v="2277"/>
    <n v="7"/>
    <s v="GEO1001"/>
    <s v="GEO1001"/>
    <x v="1"/>
    <x v="4"/>
  </r>
  <r>
    <x v="26"/>
    <x v="13"/>
    <n v="1854"/>
    <n v="7"/>
    <s v="GEO1001"/>
    <s v="GEO1001"/>
    <x v="1"/>
    <x v="5"/>
  </r>
  <r>
    <x v="26"/>
    <x v="14"/>
    <n v="1665"/>
    <n v="7"/>
    <s v="GEO1001"/>
    <s v="GEO1001"/>
    <x v="1"/>
    <x v="5"/>
  </r>
  <r>
    <x v="26"/>
    <x v="15"/>
    <n v="1516"/>
    <n v="7"/>
    <s v="GEO1001"/>
    <s v="GEO1001"/>
    <x v="1"/>
    <x v="5"/>
  </r>
  <r>
    <x v="27"/>
    <x v="16"/>
    <n v="644"/>
    <n v="7"/>
    <s v="GEO1002"/>
    <s v="GEO1002"/>
    <x v="3"/>
    <x v="0"/>
  </r>
  <r>
    <x v="27"/>
    <x v="17"/>
    <n v="814"/>
    <n v="7"/>
    <s v="GEO1002"/>
    <s v="GEO1002"/>
    <x v="3"/>
    <x v="0"/>
  </r>
  <r>
    <x v="27"/>
    <x v="0"/>
    <n v="814"/>
    <n v="7"/>
    <s v="GEO1002"/>
    <s v="GEO1002"/>
    <x v="3"/>
    <x v="0"/>
  </r>
  <r>
    <x v="27"/>
    <x v="1"/>
    <n v="1068"/>
    <n v="7"/>
    <s v="GEO1002"/>
    <s v="GEO1002"/>
    <x v="3"/>
    <x v="1"/>
  </r>
  <r>
    <x v="27"/>
    <x v="2"/>
    <n v="899"/>
    <n v="7"/>
    <s v="GEO1002"/>
    <s v="GEO1002"/>
    <x v="3"/>
    <x v="1"/>
  </r>
  <r>
    <x v="27"/>
    <x v="3"/>
    <n v="732"/>
    <n v="7"/>
    <s v="GEO1002"/>
    <s v="GEO1002"/>
    <x v="3"/>
    <x v="1"/>
  </r>
  <r>
    <x v="27"/>
    <x v="4"/>
    <n v="560"/>
    <n v="7"/>
    <s v="GEO1002"/>
    <s v="GEO1002"/>
    <x v="3"/>
    <x v="2"/>
  </r>
  <r>
    <x v="27"/>
    <x v="5"/>
    <n v="557"/>
    <n v="7"/>
    <s v="GEO1002"/>
    <s v="GEO1002"/>
    <x v="3"/>
    <x v="2"/>
  </r>
  <r>
    <x v="27"/>
    <x v="6"/>
    <n v="473"/>
    <n v="7"/>
    <s v="GEO1002"/>
    <s v="GEO1002"/>
    <x v="3"/>
    <x v="2"/>
  </r>
  <r>
    <x v="27"/>
    <x v="7"/>
    <n v="645"/>
    <n v="7"/>
    <s v="GEO1002"/>
    <s v="GEO1002"/>
    <x v="3"/>
    <x v="3"/>
  </r>
  <r>
    <x v="27"/>
    <x v="8"/>
    <n v="643"/>
    <n v="7"/>
    <s v="GEO1002"/>
    <s v="GEO1002"/>
    <x v="3"/>
    <x v="3"/>
  </r>
  <r>
    <x v="27"/>
    <x v="9"/>
    <n v="726"/>
    <n v="7"/>
    <s v="GEO1002"/>
    <s v="GEO1002"/>
    <x v="3"/>
    <x v="3"/>
  </r>
  <r>
    <x v="27"/>
    <x v="10"/>
    <n v="755"/>
    <n v="7"/>
    <s v="GEO1002"/>
    <s v="GEO1002"/>
    <x v="3"/>
    <x v="4"/>
  </r>
  <r>
    <x v="27"/>
    <x v="11"/>
    <n v="892"/>
    <n v="7"/>
    <s v="GEO1002"/>
    <s v="GEO1002"/>
    <x v="3"/>
    <x v="4"/>
  </r>
  <r>
    <x v="27"/>
    <x v="12"/>
    <n v="1125"/>
    <n v="7"/>
    <s v="GEO1002"/>
    <s v="GEO1002"/>
    <x v="3"/>
    <x v="4"/>
  </r>
  <r>
    <x v="27"/>
    <x v="13"/>
    <n v="828"/>
    <n v="7"/>
    <s v="GEO1002"/>
    <s v="GEO1002"/>
    <x v="3"/>
    <x v="5"/>
  </r>
  <r>
    <x v="27"/>
    <x v="14"/>
    <n v="855"/>
    <n v="7"/>
    <s v="GEO1002"/>
    <s v="GEO1002"/>
    <x v="3"/>
    <x v="5"/>
  </r>
  <r>
    <x v="27"/>
    <x v="15"/>
    <n v="668"/>
    <n v="7"/>
    <s v="GEO1002"/>
    <s v="GEO1002"/>
    <x v="3"/>
    <x v="5"/>
  </r>
  <r>
    <x v="28"/>
    <x v="16"/>
    <n v="6731"/>
    <n v="7"/>
    <s v="GEO1001"/>
    <s v="GEO1001"/>
    <x v="1"/>
    <x v="0"/>
  </r>
  <r>
    <x v="28"/>
    <x v="17"/>
    <n v="5312"/>
    <n v="7"/>
    <s v="GEO1001"/>
    <s v="GEO1001"/>
    <x v="1"/>
    <x v="0"/>
  </r>
  <r>
    <x v="28"/>
    <x v="0"/>
    <n v="8146"/>
    <n v="7"/>
    <s v="GEO1001"/>
    <s v="GEO1001"/>
    <x v="1"/>
    <x v="0"/>
  </r>
  <r>
    <x v="28"/>
    <x v="1"/>
    <n v="7438"/>
    <n v="7"/>
    <s v="GEO1001"/>
    <s v="GEO1001"/>
    <x v="1"/>
    <x v="1"/>
  </r>
  <r>
    <x v="28"/>
    <x v="2"/>
    <n v="8850"/>
    <n v="7"/>
    <s v="GEO1001"/>
    <s v="GEO1001"/>
    <x v="1"/>
    <x v="1"/>
  </r>
  <r>
    <x v="28"/>
    <x v="3"/>
    <n v="4608"/>
    <n v="7"/>
    <s v="GEO1001"/>
    <s v="GEO1001"/>
    <x v="1"/>
    <x v="1"/>
  </r>
  <r>
    <x v="28"/>
    <x v="4"/>
    <n v="6024"/>
    <n v="7"/>
    <s v="GEO1001"/>
    <s v="GEO1001"/>
    <x v="1"/>
    <x v="2"/>
  </r>
  <r>
    <x v="28"/>
    <x v="5"/>
    <n v="3188"/>
    <n v="7"/>
    <s v="GEO1001"/>
    <s v="GEO1001"/>
    <x v="1"/>
    <x v="2"/>
  </r>
  <r>
    <x v="28"/>
    <x v="6"/>
    <n v="5313"/>
    <n v="7"/>
    <s v="GEO1001"/>
    <s v="GEO1001"/>
    <x v="1"/>
    <x v="2"/>
  </r>
  <r>
    <x v="28"/>
    <x v="7"/>
    <n v="3897"/>
    <n v="7"/>
    <s v="GEO1001"/>
    <s v="GEO1001"/>
    <x v="1"/>
    <x v="3"/>
  </r>
  <r>
    <x v="28"/>
    <x v="8"/>
    <n v="6730"/>
    <n v="7"/>
    <s v="GEO1001"/>
    <s v="GEO1001"/>
    <x v="1"/>
    <x v="3"/>
  </r>
  <r>
    <x v="28"/>
    <x v="9"/>
    <n v="4607"/>
    <n v="7"/>
    <s v="GEO1001"/>
    <s v="GEO1001"/>
    <x v="1"/>
    <x v="3"/>
  </r>
  <r>
    <x v="28"/>
    <x v="10"/>
    <n v="4556"/>
    <n v="7"/>
    <s v="GEO1001"/>
    <s v="GEO1001"/>
    <x v="1"/>
    <x v="4"/>
  </r>
  <r>
    <x v="28"/>
    <x v="11"/>
    <n v="8806"/>
    <n v="7"/>
    <s v="GEO1001"/>
    <s v="GEO1001"/>
    <x v="1"/>
    <x v="4"/>
  </r>
  <r>
    <x v="28"/>
    <x v="12"/>
    <n v="7735"/>
    <n v="7"/>
    <s v="GEO1001"/>
    <s v="GEO1001"/>
    <x v="1"/>
    <x v="4"/>
  </r>
  <r>
    <x v="28"/>
    <x v="13"/>
    <n v="8064"/>
    <n v="7"/>
    <s v="GEO1001"/>
    <s v="GEO1001"/>
    <x v="1"/>
    <x v="5"/>
  </r>
  <r>
    <x v="28"/>
    <x v="14"/>
    <n v="5257"/>
    <n v="7"/>
    <s v="GEO1001"/>
    <s v="GEO1001"/>
    <x v="1"/>
    <x v="5"/>
  </r>
  <r>
    <x v="28"/>
    <x v="15"/>
    <n v="6996"/>
    <n v="7"/>
    <s v="GEO1001"/>
    <s v="GEO1001"/>
    <x v="1"/>
    <x v="5"/>
  </r>
  <r>
    <x v="29"/>
    <x v="16"/>
    <n v="1087"/>
    <n v="7"/>
    <s v="GEO1001"/>
    <s v="GEO1001"/>
    <x v="1"/>
    <x v="0"/>
  </r>
  <r>
    <x v="29"/>
    <x v="17"/>
    <n v="1224"/>
    <n v="7"/>
    <s v="GEO1001"/>
    <s v="GEO1001"/>
    <x v="1"/>
    <x v="0"/>
  </r>
  <r>
    <x v="29"/>
    <x v="0"/>
    <n v="1362"/>
    <n v="7"/>
    <s v="GEO1001"/>
    <s v="GEO1001"/>
    <x v="1"/>
    <x v="0"/>
  </r>
  <r>
    <x v="29"/>
    <x v="1"/>
    <n v="1633"/>
    <n v="7"/>
    <s v="GEO1001"/>
    <s v="GEO1001"/>
    <x v="1"/>
    <x v="1"/>
  </r>
  <r>
    <x v="29"/>
    <x v="2"/>
    <n v="1492"/>
    <n v="7"/>
    <s v="GEO1001"/>
    <s v="GEO1001"/>
    <x v="1"/>
    <x v="1"/>
  </r>
  <r>
    <x v="29"/>
    <x v="3"/>
    <n v="1091"/>
    <n v="7"/>
    <s v="GEO1001"/>
    <s v="GEO1001"/>
    <x v="1"/>
    <x v="1"/>
  </r>
  <r>
    <x v="29"/>
    <x v="4"/>
    <n v="950"/>
    <n v="7"/>
    <s v="GEO1001"/>
    <s v="GEO1001"/>
    <x v="1"/>
    <x v="2"/>
  </r>
  <r>
    <x v="29"/>
    <x v="5"/>
    <n v="818"/>
    <n v="7"/>
    <s v="GEO1001"/>
    <s v="GEO1001"/>
    <x v="1"/>
    <x v="2"/>
  </r>
  <r>
    <x v="29"/>
    <x v="6"/>
    <n v="820"/>
    <n v="7"/>
    <s v="GEO1001"/>
    <s v="GEO1001"/>
    <x v="1"/>
    <x v="2"/>
  </r>
  <r>
    <x v="29"/>
    <x v="7"/>
    <n v="954"/>
    <n v="7"/>
    <s v="GEO1001"/>
    <s v="GEO1001"/>
    <x v="1"/>
    <x v="3"/>
  </r>
  <r>
    <x v="29"/>
    <x v="8"/>
    <n v="1086"/>
    <n v="7"/>
    <s v="GEO1001"/>
    <s v="GEO1001"/>
    <x v="1"/>
    <x v="3"/>
  </r>
  <r>
    <x v="29"/>
    <x v="9"/>
    <n v="1091"/>
    <n v="7"/>
    <s v="GEO1001"/>
    <s v="GEO1001"/>
    <x v="1"/>
    <x v="3"/>
  </r>
  <r>
    <x v="29"/>
    <x v="12"/>
    <n v="1614"/>
    <n v="7"/>
    <s v="GEO1001"/>
    <s v="GEO1001"/>
    <x v="1"/>
    <x v="4"/>
  </r>
  <r>
    <x v="29"/>
    <x v="13"/>
    <n v="1426"/>
    <n v="7"/>
    <s v="GEO1001"/>
    <s v="GEO1001"/>
    <x v="1"/>
    <x v="5"/>
  </r>
  <r>
    <x v="29"/>
    <x v="14"/>
    <n v="1220"/>
    <n v="7"/>
    <s v="GEO1001"/>
    <s v="GEO1001"/>
    <x v="1"/>
    <x v="5"/>
  </r>
  <r>
    <x v="29"/>
    <x v="15"/>
    <n v="1113"/>
    <n v="7"/>
    <s v="GEO1001"/>
    <s v="GEO1001"/>
    <x v="1"/>
    <x v="5"/>
  </r>
  <r>
    <x v="30"/>
    <x v="16"/>
    <n v="303"/>
    <n v="7"/>
    <s v="GEO1004"/>
    <s v="GEO1004"/>
    <x v="0"/>
    <x v="0"/>
  </r>
  <r>
    <x v="30"/>
    <x v="17"/>
    <n v="304"/>
    <n v="7"/>
    <s v="GEO1004"/>
    <s v="GEO1004"/>
    <x v="0"/>
    <x v="0"/>
  </r>
  <r>
    <x v="30"/>
    <x v="0"/>
    <n v="375"/>
    <n v="7"/>
    <s v="GEO1004"/>
    <s v="GEO1004"/>
    <x v="0"/>
    <x v="0"/>
  </r>
  <r>
    <x v="30"/>
    <x v="1"/>
    <n v="407"/>
    <n v="7"/>
    <s v="GEO1004"/>
    <s v="GEO1004"/>
    <x v="0"/>
    <x v="1"/>
  </r>
  <r>
    <x v="30"/>
    <x v="2"/>
    <n v="405"/>
    <n v="7"/>
    <s v="GEO1004"/>
    <s v="GEO1004"/>
    <x v="0"/>
    <x v="1"/>
  </r>
  <r>
    <x v="30"/>
    <x v="3"/>
    <n v="267"/>
    <n v="7"/>
    <s v="GEO1004"/>
    <s v="GEO1004"/>
    <x v="0"/>
    <x v="1"/>
  </r>
  <r>
    <x v="30"/>
    <x v="4"/>
    <n v="264"/>
    <n v="7"/>
    <s v="GEO1004"/>
    <s v="GEO1004"/>
    <x v="0"/>
    <x v="2"/>
  </r>
  <r>
    <x v="30"/>
    <x v="5"/>
    <n v="195"/>
    <n v="7"/>
    <s v="GEO1004"/>
    <s v="GEO1004"/>
    <x v="0"/>
    <x v="2"/>
  </r>
  <r>
    <x v="30"/>
    <x v="6"/>
    <n v="232"/>
    <n v="7"/>
    <s v="GEO1004"/>
    <s v="GEO1004"/>
    <x v="0"/>
    <x v="2"/>
  </r>
  <r>
    <x v="30"/>
    <x v="7"/>
    <n v="233"/>
    <n v="7"/>
    <s v="GEO1004"/>
    <s v="GEO1004"/>
    <x v="0"/>
    <x v="3"/>
  </r>
  <r>
    <x v="30"/>
    <x v="8"/>
    <n v="306"/>
    <n v="7"/>
    <s v="GEO1004"/>
    <s v="GEO1004"/>
    <x v="0"/>
    <x v="3"/>
  </r>
  <r>
    <x v="30"/>
    <x v="9"/>
    <n v="267"/>
    <n v="7"/>
    <s v="GEO1004"/>
    <s v="GEO1004"/>
    <x v="0"/>
    <x v="3"/>
  </r>
  <r>
    <x v="30"/>
    <x v="10"/>
    <n v="261"/>
    <n v="7"/>
    <s v="GEO1004"/>
    <s v="GEO1004"/>
    <x v="0"/>
    <x v="4"/>
  </r>
  <r>
    <x v="30"/>
    <x v="11"/>
    <n v="405"/>
    <n v="7"/>
    <s v="GEO1004"/>
    <s v="GEO1004"/>
    <x v="0"/>
    <x v="4"/>
  </r>
  <r>
    <x v="30"/>
    <x v="12"/>
    <n v="422"/>
    <n v="7"/>
    <s v="GEO1004"/>
    <s v="GEO1004"/>
    <x v="0"/>
    <x v="4"/>
  </r>
  <r>
    <x v="30"/>
    <x v="13"/>
    <n v="390"/>
    <n v="7"/>
    <s v="GEO1004"/>
    <s v="GEO1004"/>
    <x v="0"/>
    <x v="5"/>
  </r>
  <r>
    <x v="30"/>
    <x v="14"/>
    <n v="304"/>
    <n v="7"/>
    <s v="GEO1004"/>
    <s v="GEO1004"/>
    <x v="0"/>
    <x v="5"/>
  </r>
  <r>
    <x v="30"/>
    <x v="15"/>
    <n v="302"/>
    <n v="7"/>
    <s v="GEO1004"/>
    <s v="GEO1004"/>
    <x v="0"/>
    <x v="5"/>
  </r>
  <r>
    <x v="31"/>
    <x v="16"/>
    <n v="30584"/>
    <n v="7"/>
    <s v="GEO1001"/>
    <s v="GEO1001"/>
    <x v="1"/>
    <x v="0"/>
  </r>
  <r>
    <x v="31"/>
    <x v="17"/>
    <n v="27186"/>
    <n v="7"/>
    <s v="GEO1001"/>
    <s v="GEO1001"/>
    <x v="1"/>
    <x v="0"/>
  </r>
  <r>
    <x v="31"/>
    <x v="0"/>
    <n v="37383"/>
    <n v="7"/>
    <s v="GEO1001"/>
    <s v="GEO1001"/>
    <x v="1"/>
    <x v="0"/>
  </r>
  <r>
    <x v="31"/>
    <x v="1"/>
    <n v="37379"/>
    <n v="7"/>
    <s v="GEO1001"/>
    <s v="GEO1001"/>
    <x v="1"/>
    <x v="1"/>
  </r>
  <r>
    <x v="31"/>
    <x v="2"/>
    <n v="40779"/>
    <n v="7"/>
    <s v="GEO1001"/>
    <s v="GEO1001"/>
    <x v="1"/>
    <x v="1"/>
  </r>
  <r>
    <x v="31"/>
    <x v="3"/>
    <n v="23788"/>
    <n v="7"/>
    <s v="GEO1001"/>
    <s v="GEO1001"/>
    <x v="1"/>
    <x v="1"/>
  </r>
  <r>
    <x v="31"/>
    <x v="4"/>
    <n v="27188"/>
    <n v="7"/>
    <s v="GEO1001"/>
    <s v="GEO1001"/>
    <x v="1"/>
    <x v="2"/>
  </r>
  <r>
    <x v="31"/>
    <x v="5"/>
    <n v="16996"/>
    <n v="7"/>
    <s v="GEO1001"/>
    <s v="GEO1001"/>
    <x v="1"/>
    <x v="2"/>
  </r>
  <r>
    <x v="31"/>
    <x v="6"/>
    <n v="23792"/>
    <n v="7"/>
    <s v="GEO1001"/>
    <s v="GEO1001"/>
    <x v="1"/>
    <x v="2"/>
  </r>
  <r>
    <x v="31"/>
    <x v="7"/>
    <n v="20390"/>
    <n v="7"/>
    <s v="GEO1001"/>
    <s v="GEO1001"/>
    <x v="1"/>
    <x v="3"/>
  </r>
  <r>
    <x v="31"/>
    <x v="8"/>
    <n v="30586"/>
    <n v="7"/>
    <s v="GEO1001"/>
    <s v="GEO1001"/>
    <x v="1"/>
    <x v="3"/>
  </r>
  <r>
    <x v="31"/>
    <x v="9"/>
    <n v="23787"/>
    <n v="7"/>
    <s v="GEO1001"/>
    <s v="GEO1001"/>
    <x v="1"/>
    <x v="3"/>
  </r>
  <r>
    <x v="31"/>
    <x v="10"/>
    <n v="24737"/>
    <n v="7"/>
    <s v="GEO1001"/>
    <s v="GEO1001"/>
    <x v="1"/>
    <x v="4"/>
  </r>
  <r>
    <x v="31"/>
    <x v="11"/>
    <n v="41598"/>
    <n v="7"/>
    <s v="GEO1001"/>
    <s v="GEO1001"/>
    <x v="1"/>
    <x v="4"/>
  </r>
  <r>
    <x v="31"/>
    <x v="12"/>
    <n v="38878"/>
    <n v="7"/>
    <s v="GEO1001"/>
    <s v="GEO1001"/>
    <x v="1"/>
    <x v="4"/>
  </r>
  <r>
    <x v="31"/>
    <x v="13"/>
    <n v="39253"/>
    <n v="7"/>
    <s v="GEO1001"/>
    <s v="GEO1001"/>
    <x v="1"/>
    <x v="5"/>
  </r>
  <r>
    <x v="31"/>
    <x v="14"/>
    <n v="27048"/>
    <n v="7"/>
    <s v="GEO1001"/>
    <s v="GEO1001"/>
    <x v="1"/>
    <x v="5"/>
  </r>
  <r>
    <x v="31"/>
    <x v="15"/>
    <n v="32111"/>
    <n v="7"/>
    <s v="GEO1001"/>
    <s v="GEO1001"/>
    <x v="1"/>
    <x v="5"/>
  </r>
  <r>
    <x v="32"/>
    <x v="16"/>
    <n v="866"/>
    <n v="7"/>
    <s v="GEO1003"/>
    <s v="GEO1003"/>
    <x v="2"/>
    <x v="0"/>
  </r>
  <r>
    <x v="32"/>
    <x v="17"/>
    <n v="1101"/>
    <n v="7"/>
    <s v="GEO1003"/>
    <s v="GEO1003"/>
    <x v="2"/>
    <x v="0"/>
  </r>
  <r>
    <x v="32"/>
    <x v="0"/>
    <n v="1103"/>
    <n v="7"/>
    <s v="GEO1003"/>
    <s v="GEO1003"/>
    <x v="2"/>
    <x v="0"/>
  </r>
  <r>
    <x v="32"/>
    <x v="1"/>
    <n v="1447"/>
    <n v="7"/>
    <s v="GEO1003"/>
    <s v="GEO1003"/>
    <x v="2"/>
    <x v="1"/>
  </r>
  <r>
    <x v="32"/>
    <x v="2"/>
    <n v="1213"/>
    <n v="7"/>
    <s v="GEO1003"/>
    <s v="GEO1003"/>
    <x v="2"/>
    <x v="1"/>
  </r>
  <r>
    <x v="32"/>
    <x v="3"/>
    <n v="988"/>
    <n v="7"/>
    <s v="GEO1003"/>
    <s v="GEO1003"/>
    <x v="2"/>
    <x v="1"/>
  </r>
  <r>
    <x v="32"/>
    <x v="4"/>
    <n v="752"/>
    <n v="7"/>
    <s v="GEO1003"/>
    <s v="GEO1003"/>
    <x v="2"/>
    <x v="2"/>
  </r>
  <r>
    <x v="32"/>
    <x v="5"/>
    <n v="756"/>
    <n v="7"/>
    <s v="GEO1003"/>
    <s v="GEO1003"/>
    <x v="2"/>
    <x v="2"/>
  </r>
  <r>
    <x v="32"/>
    <x v="6"/>
    <n v="641"/>
    <n v="7"/>
    <s v="GEO1003"/>
    <s v="GEO1003"/>
    <x v="2"/>
    <x v="2"/>
  </r>
  <r>
    <x v="32"/>
    <x v="7"/>
    <n v="867"/>
    <n v="7"/>
    <s v="GEO1003"/>
    <s v="GEO1003"/>
    <x v="2"/>
    <x v="3"/>
  </r>
  <r>
    <x v="32"/>
    <x v="8"/>
    <n v="866"/>
    <n v="7"/>
    <s v="GEO1003"/>
    <s v="GEO1003"/>
    <x v="2"/>
    <x v="3"/>
  </r>
  <r>
    <x v="32"/>
    <x v="9"/>
    <n v="986"/>
    <n v="7"/>
    <s v="GEO1003"/>
    <s v="GEO1003"/>
    <x v="2"/>
    <x v="3"/>
  </r>
  <r>
    <x v="32"/>
    <x v="10"/>
    <n v="997"/>
    <n v="7"/>
    <s v="GEO1003"/>
    <s v="GEO1003"/>
    <x v="2"/>
    <x v="4"/>
  </r>
  <r>
    <x v="32"/>
    <x v="11"/>
    <n v="1206"/>
    <n v="7"/>
    <s v="GEO1003"/>
    <s v="GEO1003"/>
    <x v="2"/>
    <x v="4"/>
  </r>
  <r>
    <x v="32"/>
    <x v="12"/>
    <n v="1519"/>
    <n v="7"/>
    <s v="GEO1003"/>
    <s v="GEO1003"/>
    <x v="2"/>
    <x v="4"/>
  </r>
  <r>
    <x v="32"/>
    <x v="13"/>
    <n v="1096"/>
    <n v="7"/>
    <s v="GEO1003"/>
    <s v="GEO1003"/>
    <x v="2"/>
    <x v="5"/>
  </r>
  <r>
    <x v="32"/>
    <x v="14"/>
    <n v="1110"/>
    <n v="7"/>
    <s v="GEO1003"/>
    <s v="GEO1003"/>
    <x v="2"/>
    <x v="5"/>
  </r>
  <r>
    <x v="32"/>
    <x v="15"/>
    <n v="880"/>
    <n v="7"/>
    <s v="GEO1003"/>
    <s v="GEO1003"/>
    <x v="2"/>
    <x v="5"/>
  </r>
  <r>
    <x v="33"/>
    <x v="16"/>
    <n v="9422"/>
    <n v="7"/>
    <s v="GEO1002"/>
    <s v="GEO1002"/>
    <x v="3"/>
    <x v="0"/>
  </r>
  <r>
    <x v="33"/>
    <x v="17"/>
    <n v="7438"/>
    <n v="7"/>
    <s v="GEO1002"/>
    <s v="GEO1002"/>
    <x v="3"/>
    <x v="0"/>
  </r>
  <r>
    <x v="33"/>
    <x v="0"/>
    <n v="11403"/>
    <n v="7"/>
    <s v="GEO1002"/>
    <s v="GEO1002"/>
    <x v="3"/>
    <x v="0"/>
  </r>
  <r>
    <x v="33"/>
    <x v="1"/>
    <n v="10408"/>
    <n v="7"/>
    <s v="GEO1002"/>
    <s v="GEO1002"/>
    <x v="3"/>
    <x v="1"/>
  </r>
  <r>
    <x v="33"/>
    <x v="2"/>
    <n v="12392"/>
    <n v="7"/>
    <s v="GEO1002"/>
    <s v="GEO1002"/>
    <x v="3"/>
    <x v="1"/>
  </r>
  <r>
    <x v="33"/>
    <x v="3"/>
    <n v="6449"/>
    <n v="7"/>
    <s v="GEO1002"/>
    <s v="GEO1002"/>
    <x v="3"/>
    <x v="1"/>
  </r>
  <r>
    <x v="33"/>
    <x v="4"/>
    <n v="8425"/>
    <n v="7"/>
    <s v="GEO1002"/>
    <s v="GEO1002"/>
    <x v="3"/>
    <x v="2"/>
  </r>
  <r>
    <x v="33"/>
    <x v="5"/>
    <n v="4464"/>
    <n v="7"/>
    <s v="GEO1002"/>
    <s v="GEO1002"/>
    <x v="3"/>
    <x v="2"/>
  </r>
  <r>
    <x v="33"/>
    <x v="6"/>
    <n v="7440"/>
    <n v="7"/>
    <s v="GEO1002"/>
    <s v="GEO1002"/>
    <x v="3"/>
    <x v="2"/>
  </r>
  <r>
    <x v="33"/>
    <x v="7"/>
    <n v="5452"/>
    <n v="7"/>
    <s v="GEO1002"/>
    <s v="GEO1002"/>
    <x v="3"/>
    <x v="3"/>
  </r>
  <r>
    <x v="33"/>
    <x v="8"/>
    <n v="9422"/>
    <n v="7"/>
    <s v="GEO1002"/>
    <s v="GEO1002"/>
    <x v="3"/>
    <x v="3"/>
  </r>
  <r>
    <x v="33"/>
    <x v="9"/>
    <n v="6445"/>
    <n v="7"/>
    <s v="GEO1002"/>
    <s v="GEO1002"/>
    <x v="3"/>
    <x v="3"/>
  </r>
  <r>
    <x v="33"/>
    <x v="10"/>
    <n v="6576"/>
    <n v="7"/>
    <s v="GEO1002"/>
    <s v="GEO1002"/>
    <x v="3"/>
    <x v="4"/>
  </r>
  <r>
    <x v="33"/>
    <x v="11"/>
    <n v="13012"/>
    <n v="7"/>
    <s v="GEO1002"/>
    <s v="GEO1002"/>
    <x v="3"/>
    <x v="4"/>
  </r>
  <r>
    <x v="33"/>
    <x v="12"/>
    <n v="10308"/>
    <n v="7"/>
    <s v="GEO1002"/>
    <s v="GEO1002"/>
    <x v="3"/>
    <x v="4"/>
  </r>
  <r>
    <x v="33"/>
    <x v="13"/>
    <n v="11287"/>
    <n v="7"/>
    <s v="GEO1002"/>
    <s v="GEO1002"/>
    <x v="3"/>
    <x v="5"/>
  </r>
  <r>
    <x v="33"/>
    <x v="14"/>
    <n v="7361"/>
    <n v="7"/>
    <s v="GEO1002"/>
    <s v="GEO1002"/>
    <x v="3"/>
    <x v="5"/>
  </r>
  <r>
    <x v="33"/>
    <x v="15"/>
    <n v="9604"/>
    <n v="7"/>
    <s v="GEO1002"/>
    <s v="GEO1002"/>
    <x v="3"/>
    <x v="5"/>
  </r>
  <r>
    <x v="34"/>
    <x v="16"/>
    <n v="19257"/>
    <n v="7"/>
    <s v="GEO1003"/>
    <s v="GEO1003"/>
    <x v="2"/>
    <x v="0"/>
  </r>
  <r>
    <x v="34"/>
    <x v="17"/>
    <n v="19258"/>
    <n v="7"/>
    <s v="GEO1003"/>
    <s v="GEO1003"/>
    <x v="2"/>
    <x v="0"/>
  </r>
  <r>
    <x v="34"/>
    <x v="0"/>
    <n v="23787"/>
    <n v="7"/>
    <s v="GEO1003"/>
    <s v="GEO1003"/>
    <x v="2"/>
    <x v="0"/>
  </r>
  <r>
    <x v="34"/>
    <x v="1"/>
    <n v="26053"/>
    <n v="7"/>
    <s v="GEO1003"/>
    <s v="GEO1003"/>
    <x v="2"/>
    <x v="1"/>
  </r>
  <r>
    <x v="34"/>
    <x v="2"/>
    <n v="26056"/>
    <n v="7"/>
    <s v="GEO1003"/>
    <s v="GEO1003"/>
    <x v="2"/>
    <x v="1"/>
  </r>
  <r>
    <x v="34"/>
    <x v="3"/>
    <n v="16993"/>
    <n v="7"/>
    <s v="GEO1003"/>
    <s v="GEO1003"/>
    <x v="2"/>
    <x v="1"/>
  </r>
  <r>
    <x v="34"/>
    <x v="4"/>
    <n v="16994"/>
    <n v="7"/>
    <s v="GEO1003"/>
    <s v="GEO1003"/>
    <x v="2"/>
    <x v="2"/>
  </r>
  <r>
    <x v="34"/>
    <x v="5"/>
    <n v="12464"/>
    <n v="7"/>
    <s v="GEO1003"/>
    <s v="GEO1003"/>
    <x v="2"/>
    <x v="2"/>
  </r>
  <r>
    <x v="34"/>
    <x v="6"/>
    <n v="14726"/>
    <n v="7"/>
    <s v="GEO1003"/>
    <s v="GEO1003"/>
    <x v="2"/>
    <x v="2"/>
  </r>
  <r>
    <x v="34"/>
    <x v="7"/>
    <n v="14726"/>
    <n v="7"/>
    <s v="GEO1003"/>
    <s v="GEO1003"/>
    <x v="2"/>
    <x v="3"/>
  </r>
  <r>
    <x v="34"/>
    <x v="8"/>
    <n v="19258"/>
    <n v="7"/>
    <s v="GEO1003"/>
    <s v="GEO1003"/>
    <x v="2"/>
    <x v="3"/>
  </r>
  <r>
    <x v="34"/>
    <x v="9"/>
    <n v="16992"/>
    <n v="7"/>
    <s v="GEO1003"/>
    <s v="GEO1003"/>
    <x v="2"/>
    <x v="3"/>
  </r>
  <r>
    <x v="34"/>
    <x v="10"/>
    <n v="17501"/>
    <n v="7"/>
    <s v="GEO1003"/>
    <s v="GEO1003"/>
    <x v="2"/>
    <x v="4"/>
  </r>
  <r>
    <x v="34"/>
    <x v="11"/>
    <n v="26834"/>
    <n v="7"/>
    <s v="GEO1003"/>
    <s v="GEO1003"/>
    <x v="2"/>
    <x v="4"/>
  </r>
  <r>
    <x v="34"/>
    <x v="12"/>
    <n v="26840"/>
    <n v="7"/>
    <s v="GEO1003"/>
    <s v="GEO1003"/>
    <x v="2"/>
    <x v="4"/>
  </r>
  <r>
    <x v="34"/>
    <x v="13"/>
    <n v="23553"/>
    <n v="7"/>
    <s v="GEO1003"/>
    <s v="GEO1003"/>
    <x v="2"/>
    <x v="5"/>
  </r>
  <r>
    <x v="34"/>
    <x v="14"/>
    <n v="19839"/>
    <n v="7"/>
    <s v="GEO1003"/>
    <s v="GEO1003"/>
    <x v="2"/>
    <x v="5"/>
  </r>
  <r>
    <x v="34"/>
    <x v="15"/>
    <n v="20221"/>
    <n v="7"/>
    <s v="GEO1003"/>
    <s v="GEO1003"/>
    <x v="2"/>
    <x v="5"/>
  </r>
  <r>
    <x v="35"/>
    <x v="16"/>
    <n v="277"/>
    <n v="7"/>
    <s v="GEO1002"/>
    <s v="GEO1002"/>
    <x v="3"/>
    <x v="0"/>
  </r>
  <r>
    <x v="35"/>
    <x v="17"/>
    <n v="244"/>
    <n v="7"/>
    <s v="GEO1002"/>
    <s v="GEO1002"/>
    <x v="3"/>
    <x v="0"/>
  </r>
  <r>
    <x v="35"/>
    <x v="0"/>
    <n v="337"/>
    <n v="7"/>
    <s v="GEO1002"/>
    <s v="GEO1002"/>
    <x v="3"/>
    <x v="0"/>
  </r>
  <r>
    <x v="35"/>
    <x v="1"/>
    <n v="332"/>
    <n v="7"/>
    <s v="GEO1002"/>
    <s v="GEO1002"/>
    <x v="3"/>
    <x v="1"/>
  </r>
  <r>
    <x v="35"/>
    <x v="2"/>
    <n v="362"/>
    <n v="7"/>
    <s v="GEO1002"/>
    <s v="GEO1002"/>
    <x v="3"/>
    <x v="1"/>
  </r>
  <r>
    <x v="35"/>
    <x v="3"/>
    <n v="213"/>
    <n v="7"/>
    <s v="GEO1002"/>
    <s v="GEO1002"/>
    <x v="3"/>
    <x v="1"/>
  </r>
  <r>
    <x v="35"/>
    <x v="4"/>
    <n v="248"/>
    <n v="7"/>
    <s v="GEO1002"/>
    <s v="GEO1002"/>
    <x v="3"/>
    <x v="2"/>
  </r>
  <r>
    <x v="35"/>
    <x v="5"/>
    <n v="156"/>
    <n v="7"/>
    <s v="GEO1002"/>
    <s v="GEO1002"/>
    <x v="3"/>
    <x v="2"/>
  </r>
  <r>
    <x v="35"/>
    <x v="6"/>
    <n v="218"/>
    <n v="7"/>
    <s v="GEO1002"/>
    <s v="GEO1002"/>
    <x v="3"/>
    <x v="2"/>
  </r>
  <r>
    <x v="35"/>
    <x v="7"/>
    <n v="182"/>
    <n v="7"/>
    <s v="GEO1002"/>
    <s v="GEO1002"/>
    <x v="3"/>
    <x v="3"/>
  </r>
  <r>
    <x v="35"/>
    <x v="8"/>
    <n v="276"/>
    <n v="7"/>
    <s v="GEO1002"/>
    <s v="GEO1002"/>
    <x v="3"/>
    <x v="3"/>
  </r>
  <r>
    <x v="35"/>
    <x v="9"/>
    <n v="218"/>
    <n v="7"/>
    <s v="GEO1002"/>
    <s v="GEO1002"/>
    <x v="3"/>
    <x v="3"/>
  </r>
  <r>
    <x v="35"/>
    <x v="10"/>
    <n v="220"/>
    <n v="7"/>
    <s v="GEO1002"/>
    <s v="GEO1002"/>
    <x v="3"/>
    <x v="4"/>
  </r>
  <r>
    <x v="35"/>
    <x v="11"/>
    <n v="370"/>
    <n v="7"/>
    <s v="GEO1002"/>
    <s v="GEO1002"/>
    <x v="3"/>
    <x v="4"/>
  </r>
  <r>
    <x v="35"/>
    <x v="12"/>
    <n v="331"/>
    <n v="7"/>
    <s v="GEO1002"/>
    <s v="GEO1002"/>
    <x v="3"/>
    <x v="4"/>
  </r>
  <r>
    <x v="35"/>
    <x v="13"/>
    <n v="332"/>
    <n v="7"/>
    <s v="GEO1002"/>
    <s v="GEO1002"/>
    <x v="3"/>
    <x v="5"/>
  </r>
  <r>
    <x v="35"/>
    <x v="14"/>
    <n v="250"/>
    <n v="7"/>
    <s v="GEO1002"/>
    <s v="GEO1002"/>
    <x v="3"/>
    <x v="5"/>
  </r>
  <r>
    <x v="35"/>
    <x v="15"/>
    <n v="289"/>
    <n v="7"/>
    <s v="GEO1002"/>
    <s v="GEO1002"/>
    <x v="3"/>
    <x v="5"/>
  </r>
  <r>
    <x v="36"/>
    <x v="16"/>
    <n v="1586"/>
    <n v="7"/>
    <s v="GEO1001"/>
    <s v="GEO1001"/>
    <x v="1"/>
    <x v="0"/>
  </r>
  <r>
    <x v="36"/>
    <x v="17"/>
    <n v="1412"/>
    <n v="7"/>
    <s v="GEO1001"/>
    <s v="GEO1001"/>
    <x v="1"/>
    <x v="0"/>
  </r>
  <r>
    <x v="36"/>
    <x v="0"/>
    <n v="1936"/>
    <n v="7"/>
    <s v="GEO1001"/>
    <s v="GEO1001"/>
    <x v="1"/>
    <x v="0"/>
  </r>
  <r>
    <x v="36"/>
    <x v="1"/>
    <n v="1939"/>
    <n v="7"/>
    <s v="GEO1001"/>
    <s v="GEO1001"/>
    <x v="1"/>
    <x v="1"/>
  </r>
  <r>
    <x v="36"/>
    <x v="2"/>
    <n v="2112"/>
    <n v="7"/>
    <s v="GEO1001"/>
    <s v="GEO1001"/>
    <x v="1"/>
    <x v="1"/>
  </r>
  <r>
    <x v="36"/>
    <x v="3"/>
    <n v="1230"/>
    <n v="7"/>
    <s v="GEO1001"/>
    <s v="GEO1001"/>
    <x v="1"/>
    <x v="1"/>
  </r>
  <r>
    <x v="36"/>
    <x v="4"/>
    <n v="1407"/>
    <n v="7"/>
    <s v="GEO1001"/>
    <s v="GEO1001"/>
    <x v="1"/>
    <x v="2"/>
  </r>
  <r>
    <x v="36"/>
    <x v="5"/>
    <n v="880"/>
    <n v="7"/>
    <s v="GEO1001"/>
    <s v="GEO1001"/>
    <x v="1"/>
    <x v="2"/>
  </r>
  <r>
    <x v="36"/>
    <x v="6"/>
    <n v="1233"/>
    <n v="7"/>
    <s v="GEO1001"/>
    <s v="GEO1001"/>
    <x v="1"/>
    <x v="2"/>
  </r>
  <r>
    <x v="36"/>
    <x v="7"/>
    <n v="1059"/>
    <n v="7"/>
    <s v="GEO1001"/>
    <s v="GEO1001"/>
    <x v="1"/>
    <x v="3"/>
  </r>
  <r>
    <x v="36"/>
    <x v="8"/>
    <n v="1586"/>
    <n v="7"/>
    <s v="GEO1001"/>
    <s v="GEO1001"/>
    <x v="1"/>
    <x v="3"/>
  </r>
  <r>
    <x v="36"/>
    <x v="9"/>
    <n v="1230"/>
    <n v="7"/>
    <s v="GEO1001"/>
    <s v="GEO1001"/>
    <x v="1"/>
    <x v="3"/>
  </r>
  <r>
    <x v="36"/>
    <x v="10"/>
    <n v="1291"/>
    <n v="7"/>
    <s v="GEO1001"/>
    <s v="GEO1001"/>
    <x v="1"/>
    <x v="4"/>
  </r>
  <r>
    <x v="36"/>
    <x v="11"/>
    <n v="2150"/>
    <n v="7"/>
    <s v="GEO1001"/>
    <s v="GEO1001"/>
    <x v="1"/>
    <x v="4"/>
  </r>
  <r>
    <x v="36"/>
    <x v="12"/>
    <n v="1991"/>
    <n v="7"/>
    <s v="GEO1001"/>
    <s v="GEO1001"/>
    <x v="1"/>
    <x v="4"/>
  </r>
  <r>
    <x v="36"/>
    <x v="13"/>
    <n v="2032"/>
    <n v="7"/>
    <s v="GEO1001"/>
    <s v="GEO1001"/>
    <x v="1"/>
    <x v="5"/>
  </r>
  <r>
    <x v="36"/>
    <x v="14"/>
    <n v="1438"/>
    <n v="7"/>
    <s v="GEO1001"/>
    <s v="GEO1001"/>
    <x v="1"/>
    <x v="5"/>
  </r>
  <r>
    <x v="36"/>
    <x v="15"/>
    <n v="1569"/>
    <n v="7"/>
    <s v="GEO1001"/>
    <s v="GEO1001"/>
    <x v="1"/>
    <x v="5"/>
  </r>
  <r>
    <x v="37"/>
    <x v="16"/>
    <n v="1211"/>
    <n v="7"/>
    <s v="GEO1004"/>
    <s v="GEO1004"/>
    <x v="0"/>
    <x v="0"/>
  </r>
  <r>
    <x v="37"/>
    <x v="17"/>
    <n v="1358"/>
    <n v="7"/>
    <s v="GEO1004"/>
    <s v="GEO1004"/>
    <x v="0"/>
    <x v="0"/>
  </r>
  <r>
    <x v="37"/>
    <x v="0"/>
    <n v="1507"/>
    <n v="7"/>
    <s v="GEO1004"/>
    <s v="GEO1004"/>
    <x v="0"/>
    <x v="0"/>
  </r>
  <r>
    <x v="37"/>
    <x v="1"/>
    <n v="1812"/>
    <n v="7"/>
    <s v="GEO1004"/>
    <s v="GEO1004"/>
    <x v="0"/>
    <x v="1"/>
  </r>
  <r>
    <x v="37"/>
    <x v="2"/>
    <n v="1663"/>
    <n v="7"/>
    <s v="GEO1004"/>
    <s v="GEO1004"/>
    <x v="0"/>
    <x v="1"/>
  </r>
  <r>
    <x v="37"/>
    <x v="3"/>
    <n v="1205"/>
    <n v="7"/>
    <s v="GEO1004"/>
    <s v="GEO1004"/>
    <x v="0"/>
    <x v="1"/>
  </r>
  <r>
    <x v="37"/>
    <x v="4"/>
    <n v="1059"/>
    <n v="7"/>
    <s v="GEO1004"/>
    <s v="GEO1004"/>
    <x v="0"/>
    <x v="2"/>
  </r>
  <r>
    <x v="37"/>
    <x v="5"/>
    <n v="910"/>
    <n v="7"/>
    <s v="GEO1004"/>
    <s v="GEO1004"/>
    <x v="0"/>
    <x v="2"/>
  </r>
  <r>
    <x v="37"/>
    <x v="6"/>
    <n v="910"/>
    <n v="7"/>
    <s v="GEO1004"/>
    <s v="GEO1004"/>
    <x v="0"/>
    <x v="2"/>
  </r>
  <r>
    <x v="37"/>
    <x v="7"/>
    <n v="1060"/>
    <n v="7"/>
    <s v="GEO1004"/>
    <s v="GEO1004"/>
    <x v="0"/>
    <x v="3"/>
  </r>
  <r>
    <x v="37"/>
    <x v="8"/>
    <n v="1205"/>
    <n v="7"/>
    <s v="GEO1004"/>
    <s v="GEO1004"/>
    <x v="0"/>
    <x v="3"/>
  </r>
  <r>
    <x v="37"/>
    <x v="9"/>
    <n v="1211"/>
    <n v="7"/>
    <s v="GEO1004"/>
    <s v="GEO1004"/>
    <x v="0"/>
    <x v="3"/>
  </r>
  <r>
    <x v="37"/>
    <x v="10"/>
    <n v="1193"/>
    <n v="7"/>
    <s v="GEO1004"/>
    <s v="GEO1004"/>
    <x v="0"/>
    <x v="4"/>
  </r>
  <r>
    <x v="37"/>
    <x v="11"/>
    <n v="1694"/>
    <n v="7"/>
    <s v="GEO1004"/>
    <s v="GEO1004"/>
    <x v="0"/>
    <x v="4"/>
  </r>
  <r>
    <x v="37"/>
    <x v="12"/>
    <n v="1791"/>
    <n v="7"/>
    <s v="GEO1004"/>
    <s v="GEO1004"/>
    <x v="0"/>
    <x v="4"/>
  </r>
  <r>
    <x v="37"/>
    <x v="13"/>
    <n v="1568"/>
    <n v="7"/>
    <s v="GEO1004"/>
    <s v="GEO1004"/>
    <x v="0"/>
    <x v="5"/>
  </r>
  <r>
    <x v="37"/>
    <x v="14"/>
    <n v="1399"/>
    <n v="7"/>
    <s v="GEO1004"/>
    <s v="GEO1004"/>
    <x v="0"/>
    <x v="5"/>
  </r>
  <r>
    <x v="37"/>
    <x v="15"/>
    <n v="1255"/>
    <n v="7"/>
    <s v="GEO1004"/>
    <s v="GEO1004"/>
    <x v="0"/>
    <x v="5"/>
  </r>
  <r>
    <x v="38"/>
    <x v="16"/>
    <n v="53"/>
    <n v="7"/>
    <s v="GEO1002"/>
    <s v="GEO1002"/>
    <x v="3"/>
    <x v="0"/>
  </r>
  <r>
    <x v="38"/>
    <x v="17"/>
    <n v="40"/>
    <n v="7"/>
    <s v="GEO1002"/>
    <s v="GEO1002"/>
    <x v="3"/>
    <x v="0"/>
  </r>
  <r>
    <x v="38"/>
    <x v="0"/>
    <n v="65"/>
    <n v="7"/>
    <s v="GEO1002"/>
    <s v="GEO1002"/>
    <x v="3"/>
    <x v="0"/>
  </r>
  <r>
    <x v="38"/>
    <x v="1"/>
    <n v="56"/>
    <n v="7"/>
    <s v="GEO1002"/>
    <s v="GEO1002"/>
    <x v="3"/>
    <x v="1"/>
  </r>
  <r>
    <x v="38"/>
    <x v="2"/>
    <n v="65"/>
    <n v="7"/>
    <s v="GEO1002"/>
    <s v="GEO1002"/>
    <x v="3"/>
    <x v="1"/>
  </r>
  <r>
    <x v="38"/>
    <x v="3"/>
    <n v="34"/>
    <n v="7"/>
    <s v="GEO1002"/>
    <s v="GEO1002"/>
    <x v="3"/>
    <x v="1"/>
  </r>
  <r>
    <x v="38"/>
    <x v="4"/>
    <n v="50"/>
    <n v="7"/>
    <s v="GEO1002"/>
    <s v="GEO1002"/>
    <x v="3"/>
    <x v="2"/>
  </r>
  <r>
    <x v="38"/>
    <x v="5"/>
    <n v="26"/>
    <n v="7"/>
    <s v="GEO1002"/>
    <s v="GEO1002"/>
    <x v="3"/>
    <x v="2"/>
  </r>
  <r>
    <x v="38"/>
    <x v="6"/>
    <n v="43"/>
    <n v="7"/>
    <s v="GEO1002"/>
    <s v="GEO1002"/>
    <x v="3"/>
    <x v="2"/>
  </r>
  <r>
    <x v="38"/>
    <x v="7"/>
    <n v="32"/>
    <n v="7"/>
    <s v="GEO1002"/>
    <s v="GEO1002"/>
    <x v="3"/>
    <x v="3"/>
  </r>
  <r>
    <x v="38"/>
    <x v="8"/>
    <n v="54"/>
    <n v="7"/>
    <s v="GEO1002"/>
    <s v="GEO1002"/>
    <x v="3"/>
    <x v="3"/>
  </r>
  <r>
    <x v="38"/>
    <x v="9"/>
    <n v="38"/>
    <n v="7"/>
    <s v="GEO1002"/>
    <s v="GEO1002"/>
    <x v="3"/>
    <x v="3"/>
  </r>
  <r>
    <x v="38"/>
    <x v="10"/>
    <n v="38"/>
    <n v="7"/>
    <s v="GEO1002"/>
    <s v="GEO1002"/>
    <x v="3"/>
    <x v="4"/>
  </r>
  <r>
    <x v="38"/>
    <x v="11"/>
    <n v="71"/>
    <n v="7"/>
    <s v="GEO1002"/>
    <s v="GEO1002"/>
    <x v="3"/>
    <x v="4"/>
  </r>
  <r>
    <x v="38"/>
    <x v="12"/>
    <n v="60"/>
    <n v="7"/>
    <s v="GEO1002"/>
    <s v="GEO1002"/>
    <x v="3"/>
    <x v="4"/>
  </r>
  <r>
    <x v="38"/>
    <x v="13"/>
    <n v="65"/>
    <n v="7"/>
    <s v="GEO1002"/>
    <s v="GEO1002"/>
    <x v="3"/>
    <x v="5"/>
  </r>
  <r>
    <x v="38"/>
    <x v="14"/>
    <n v="45"/>
    <n v="7"/>
    <s v="GEO1002"/>
    <s v="GEO1002"/>
    <x v="3"/>
    <x v="5"/>
  </r>
  <r>
    <x v="38"/>
    <x v="15"/>
    <n v="56"/>
    <n v="7"/>
    <s v="GEO1002"/>
    <s v="GEO1002"/>
    <x v="3"/>
    <x v="5"/>
  </r>
  <r>
    <x v="39"/>
    <x v="16"/>
    <n v="1283"/>
    <n v="7"/>
    <s v="GEO1001"/>
    <s v="GEO1001"/>
    <x v="1"/>
    <x v="0"/>
  </r>
  <r>
    <x v="39"/>
    <x v="17"/>
    <n v="1622"/>
    <n v="7"/>
    <s v="GEO1001"/>
    <s v="GEO1001"/>
    <x v="1"/>
    <x v="0"/>
  </r>
  <r>
    <x v="39"/>
    <x v="0"/>
    <n v="1628"/>
    <n v="7"/>
    <s v="GEO1001"/>
    <s v="GEO1001"/>
    <x v="1"/>
    <x v="0"/>
  </r>
  <r>
    <x v="39"/>
    <x v="1"/>
    <n v="2137"/>
    <n v="7"/>
    <s v="GEO1001"/>
    <s v="GEO1001"/>
    <x v="1"/>
    <x v="1"/>
  </r>
  <r>
    <x v="39"/>
    <x v="2"/>
    <n v="1795"/>
    <n v="7"/>
    <s v="GEO1001"/>
    <s v="GEO1001"/>
    <x v="1"/>
    <x v="1"/>
  </r>
  <r>
    <x v="39"/>
    <x v="3"/>
    <n v="1456"/>
    <n v="7"/>
    <s v="GEO1001"/>
    <s v="GEO1001"/>
    <x v="1"/>
    <x v="1"/>
  </r>
  <r>
    <x v="39"/>
    <x v="4"/>
    <n v="1112"/>
    <n v="7"/>
    <s v="GEO1001"/>
    <s v="GEO1001"/>
    <x v="1"/>
    <x v="2"/>
  </r>
  <r>
    <x v="39"/>
    <x v="5"/>
    <n v="1116"/>
    <n v="7"/>
    <s v="GEO1001"/>
    <s v="GEO1001"/>
    <x v="1"/>
    <x v="2"/>
  </r>
  <r>
    <x v="39"/>
    <x v="6"/>
    <n v="939"/>
    <n v="7"/>
    <s v="GEO1001"/>
    <s v="GEO1001"/>
    <x v="1"/>
    <x v="2"/>
  </r>
  <r>
    <x v="39"/>
    <x v="7"/>
    <n v="1282"/>
    <n v="7"/>
    <s v="GEO1001"/>
    <s v="GEO1001"/>
    <x v="1"/>
    <x v="3"/>
  </r>
  <r>
    <x v="39"/>
    <x v="8"/>
    <n v="1285"/>
    <n v="7"/>
    <s v="GEO1001"/>
    <s v="GEO1001"/>
    <x v="1"/>
    <x v="3"/>
  </r>
  <r>
    <x v="39"/>
    <x v="9"/>
    <n v="1452"/>
    <n v="7"/>
    <s v="GEO1001"/>
    <s v="GEO1001"/>
    <x v="1"/>
    <x v="3"/>
  </r>
  <r>
    <x v="39"/>
    <x v="10"/>
    <n v="1480"/>
    <n v="7"/>
    <s v="GEO1001"/>
    <s v="GEO1001"/>
    <x v="1"/>
    <x v="4"/>
  </r>
  <r>
    <x v="39"/>
    <x v="11"/>
    <n v="1869"/>
    <n v="7"/>
    <s v="GEO1001"/>
    <s v="GEO1001"/>
    <x v="1"/>
    <x v="4"/>
  </r>
  <r>
    <x v="39"/>
    <x v="12"/>
    <n v="2242"/>
    <n v="7"/>
    <s v="GEO1001"/>
    <s v="GEO1001"/>
    <x v="1"/>
    <x v="4"/>
  </r>
  <r>
    <x v="39"/>
    <x v="13"/>
    <n v="1655"/>
    <n v="7"/>
    <s v="GEO1001"/>
    <s v="GEO1001"/>
    <x v="1"/>
    <x v="5"/>
  </r>
  <r>
    <x v="39"/>
    <x v="14"/>
    <n v="1693"/>
    <n v="7"/>
    <s v="GEO1001"/>
    <s v="GEO1001"/>
    <x v="1"/>
    <x v="5"/>
  </r>
  <r>
    <x v="39"/>
    <x v="15"/>
    <n v="1275"/>
    <n v="7"/>
    <s v="GEO1001"/>
    <s v="GEO1001"/>
    <x v="1"/>
    <x v="5"/>
  </r>
  <r>
    <x v="40"/>
    <x v="16"/>
    <n v="1207"/>
    <n v="7"/>
    <s v="GEO1002"/>
    <s v="GEO1002"/>
    <x v="3"/>
    <x v="0"/>
  </r>
  <r>
    <x v="40"/>
    <x v="17"/>
    <n v="1530"/>
    <n v="7"/>
    <s v="GEO1002"/>
    <s v="GEO1002"/>
    <x v="3"/>
    <x v="0"/>
  </r>
  <r>
    <x v="40"/>
    <x v="0"/>
    <n v="1532"/>
    <n v="7"/>
    <s v="GEO1002"/>
    <s v="GEO1002"/>
    <x v="3"/>
    <x v="0"/>
  </r>
  <r>
    <x v="40"/>
    <x v="1"/>
    <n v="2014"/>
    <n v="7"/>
    <s v="GEO1002"/>
    <s v="GEO1002"/>
    <x v="3"/>
    <x v="1"/>
  </r>
  <r>
    <x v="40"/>
    <x v="2"/>
    <n v="1688"/>
    <n v="7"/>
    <s v="GEO1002"/>
    <s v="GEO1002"/>
    <x v="3"/>
    <x v="1"/>
  </r>
  <r>
    <x v="40"/>
    <x v="3"/>
    <n v="1368"/>
    <n v="7"/>
    <s v="GEO1002"/>
    <s v="GEO1002"/>
    <x v="3"/>
    <x v="1"/>
  </r>
  <r>
    <x v="40"/>
    <x v="4"/>
    <n v="1047"/>
    <n v="7"/>
    <s v="GEO1002"/>
    <s v="GEO1002"/>
    <x v="3"/>
    <x v="2"/>
  </r>
  <r>
    <x v="40"/>
    <x v="5"/>
    <n v="1050"/>
    <n v="7"/>
    <s v="GEO1002"/>
    <s v="GEO1002"/>
    <x v="3"/>
    <x v="2"/>
  </r>
  <r>
    <x v="40"/>
    <x v="6"/>
    <n v="890"/>
    <n v="7"/>
    <s v="GEO1002"/>
    <s v="GEO1002"/>
    <x v="3"/>
    <x v="2"/>
  </r>
  <r>
    <x v="40"/>
    <x v="7"/>
    <n v="1208"/>
    <n v="7"/>
    <s v="GEO1002"/>
    <s v="GEO1002"/>
    <x v="3"/>
    <x v="3"/>
  </r>
  <r>
    <x v="40"/>
    <x v="8"/>
    <n v="1205"/>
    <n v="7"/>
    <s v="GEO1002"/>
    <s v="GEO1002"/>
    <x v="3"/>
    <x v="3"/>
  </r>
  <r>
    <x v="40"/>
    <x v="9"/>
    <n v="1366"/>
    <n v="7"/>
    <s v="GEO1002"/>
    <s v="GEO1002"/>
    <x v="3"/>
    <x v="3"/>
  </r>
  <r>
    <x v="40"/>
    <x v="10"/>
    <n v="1397"/>
    <n v="7"/>
    <s v="GEO1002"/>
    <s v="GEO1002"/>
    <x v="3"/>
    <x v="4"/>
  </r>
  <r>
    <x v="40"/>
    <x v="11"/>
    <n v="1757"/>
    <n v="7"/>
    <s v="GEO1002"/>
    <s v="GEO1002"/>
    <x v="3"/>
    <x v="4"/>
  </r>
  <r>
    <x v="40"/>
    <x v="12"/>
    <n v="2092"/>
    <n v="7"/>
    <s v="GEO1002"/>
    <s v="GEO1002"/>
    <x v="3"/>
    <x v="4"/>
  </r>
  <r>
    <x v="40"/>
    <x v="13"/>
    <n v="1544"/>
    <n v="7"/>
    <s v="GEO1002"/>
    <s v="GEO1002"/>
    <x v="3"/>
    <x v="5"/>
  </r>
  <r>
    <x v="40"/>
    <x v="14"/>
    <n v="1547"/>
    <n v="7"/>
    <s v="GEO1002"/>
    <s v="GEO1002"/>
    <x v="3"/>
    <x v="5"/>
  </r>
  <r>
    <x v="40"/>
    <x v="15"/>
    <n v="1265"/>
    <n v="7"/>
    <s v="GEO1002"/>
    <s v="GEO1002"/>
    <x v="3"/>
    <x v="5"/>
  </r>
  <r>
    <x v="41"/>
    <x v="16"/>
    <n v="3405"/>
    <n v="7"/>
    <s v="GEO1004"/>
    <s v="GEO1004"/>
    <x v="0"/>
    <x v="0"/>
  </r>
  <r>
    <x v="41"/>
    <x v="17"/>
    <n v="3827"/>
    <n v="7"/>
    <s v="GEO1004"/>
    <s v="GEO1004"/>
    <x v="0"/>
    <x v="0"/>
  </r>
  <r>
    <x v="41"/>
    <x v="0"/>
    <n v="4248"/>
    <n v="7"/>
    <s v="GEO1004"/>
    <s v="GEO1004"/>
    <x v="0"/>
    <x v="0"/>
  </r>
  <r>
    <x v="41"/>
    <x v="1"/>
    <n v="5101"/>
    <n v="7"/>
    <s v="GEO1004"/>
    <s v="GEO1004"/>
    <x v="0"/>
    <x v="1"/>
  </r>
  <r>
    <x v="41"/>
    <x v="2"/>
    <n v="4675"/>
    <n v="7"/>
    <s v="GEO1004"/>
    <s v="GEO1004"/>
    <x v="0"/>
    <x v="1"/>
  </r>
  <r>
    <x v="41"/>
    <x v="3"/>
    <n v="3400"/>
    <n v="7"/>
    <s v="GEO1004"/>
    <s v="GEO1004"/>
    <x v="0"/>
    <x v="1"/>
  </r>
  <r>
    <x v="41"/>
    <x v="4"/>
    <n v="2976"/>
    <n v="7"/>
    <s v="GEO1004"/>
    <s v="GEO1004"/>
    <x v="0"/>
    <x v="2"/>
  </r>
  <r>
    <x v="41"/>
    <x v="5"/>
    <n v="2552"/>
    <n v="7"/>
    <s v="GEO1004"/>
    <s v="GEO1004"/>
    <x v="0"/>
    <x v="2"/>
  </r>
  <r>
    <x v="41"/>
    <x v="6"/>
    <n v="2550"/>
    <n v="7"/>
    <s v="GEO1004"/>
    <s v="GEO1004"/>
    <x v="0"/>
    <x v="2"/>
  </r>
  <r>
    <x v="41"/>
    <x v="7"/>
    <n v="2975"/>
    <n v="7"/>
    <s v="GEO1004"/>
    <s v="GEO1004"/>
    <x v="0"/>
    <x v="3"/>
  </r>
  <r>
    <x v="41"/>
    <x v="8"/>
    <n v="3399"/>
    <n v="7"/>
    <s v="GEO1004"/>
    <s v="GEO1004"/>
    <x v="0"/>
    <x v="3"/>
  </r>
  <r>
    <x v="41"/>
    <x v="9"/>
    <n v="3404"/>
    <n v="7"/>
    <s v="GEO1004"/>
    <s v="GEO1004"/>
    <x v="0"/>
    <x v="3"/>
  </r>
  <r>
    <x v="41"/>
    <x v="10"/>
    <n v="3501"/>
    <n v="7"/>
    <s v="GEO1004"/>
    <s v="GEO1004"/>
    <x v="0"/>
    <x v="4"/>
  </r>
  <r>
    <x v="41"/>
    <x v="11"/>
    <n v="4768"/>
    <n v="7"/>
    <s v="GEO1004"/>
    <s v="GEO1004"/>
    <x v="0"/>
    <x v="4"/>
  </r>
  <r>
    <x v="41"/>
    <x v="12"/>
    <n v="5254"/>
    <n v="7"/>
    <s v="GEO1004"/>
    <s v="GEO1004"/>
    <x v="0"/>
    <x v="4"/>
  </r>
  <r>
    <x v="41"/>
    <x v="13"/>
    <n v="4212"/>
    <n v="7"/>
    <s v="GEO1004"/>
    <s v="GEO1004"/>
    <x v="0"/>
    <x v="5"/>
  </r>
  <r>
    <x v="41"/>
    <x v="14"/>
    <n v="3808"/>
    <n v="7"/>
    <s v="GEO1004"/>
    <s v="GEO1004"/>
    <x v="0"/>
    <x v="5"/>
  </r>
  <r>
    <x v="41"/>
    <x v="15"/>
    <n v="3575"/>
    <n v="7"/>
    <s v="GEO1004"/>
    <s v="GEO1004"/>
    <x v="0"/>
    <x v="5"/>
  </r>
  <r>
    <x v="42"/>
    <x v="16"/>
    <n v="627"/>
    <n v="7"/>
    <s v="GEO1003"/>
    <s v="GEO1003"/>
    <x v="2"/>
    <x v="0"/>
  </r>
  <r>
    <x v="42"/>
    <x v="17"/>
    <n v="495"/>
    <n v="7"/>
    <s v="GEO1003"/>
    <s v="GEO1003"/>
    <x v="2"/>
    <x v="0"/>
  </r>
  <r>
    <x v="42"/>
    <x v="0"/>
    <n v="755"/>
    <n v="7"/>
    <s v="GEO1003"/>
    <s v="GEO1003"/>
    <x v="2"/>
    <x v="0"/>
  </r>
  <r>
    <x v="42"/>
    <x v="1"/>
    <n v="689"/>
    <n v="7"/>
    <s v="GEO1003"/>
    <s v="GEO1003"/>
    <x v="2"/>
    <x v="1"/>
  </r>
  <r>
    <x v="42"/>
    <x v="2"/>
    <n v="817"/>
    <n v="7"/>
    <s v="GEO1003"/>
    <s v="GEO1003"/>
    <x v="2"/>
    <x v="1"/>
  </r>
  <r>
    <x v="42"/>
    <x v="3"/>
    <n v="426"/>
    <n v="7"/>
    <s v="GEO1003"/>
    <s v="GEO1003"/>
    <x v="2"/>
    <x v="1"/>
  </r>
  <r>
    <x v="42"/>
    <x v="4"/>
    <n v="559"/>
    <n v="7"/>
    <s v="GEO1003"/>
    <s v="GEO1003"/>
    <x v="2"/>
    <x v="2"/>
  </r>
  <r>
    <x v="42"/>
    <x v="5"/>
    <n v="300"/>
    <n v="7"/>
    <s v="GEO1003"/>
    <s v="GEO1003"/>
    <x v="2"/>
    <x v="2"/>
  </r>
  <r>
    <x v="42"/>
    <x v="6"/>
    <n v="493"/>
    <n v="7"/>
    <s v="GEO1003"/>
    <s v="GEO1003"/>
    <x v="2"/>
    <x v="2"/>
  </r>
  <r>
    <x v="42"/>
    <x v="7"/>
    <n v="364"/>
    <n v="7"/>
    <s v="GEO1003"/>
    <s v="GEO1003"/>
    <x v="2"/>
    <x v="3"/>
  </r>
  <r>
    <x v="42"/>
    <x v="8"/>
    <n v="627"/>
    <n v="7"/>
    <s v="GEO1003"/>
    <s v="GEO1003"/>
    <x v="2"/>
    <x v="3"/>
  </r>
  <r>
    <x v="42"/>
    <x v="9"/>
    <n v="429"/>
    <n v="7"/>
    <s v="GEO1003"/>
    <s v="GEO1003"/>
    <x v="2"/>
    <x v="3"/>
  </r>
  <r>
    <x v="42"/>
    <x v="10"/>
    <n v="441"/>
    <n v="7"/>
    <s v="GEO1003"/>
    <s v="GEO1003"/>
    <x v="2"/>
    <x v="4"/>
  </r>
  <r>
    <x v="42"/>
    <x v="11"/>
    <n v="813"/>
    <n v="7"/>
    <s v="GEO1003"/>
    <s v="GEO1003"/>
    <x v="2"/>
    <x v="4"/>
  </r>
  <r>
    <x v="42"/>
    <x v="12"/>
    <n v="689"/>
    <n v="7"/>
    <s v="GEO1003"/>
    <s v="GEO1003"/>
    <x v="2"/>
    <x v="4"/>
  </r>
  <r>
    <x v="42"/>
    <x v="13"/>
    <n v="769"/>
    <n v="7"/>
    <s v="GEO1003"/>
    <s v="GEO1003"/>
    <x v="2"/>
    <x v="5"/>
  </r>
  <r>
    <x v="42"/>
    <x v="14"/>
    <n v="504"/>
    <n v="7"/>
    <s v="GEO1003"/>
    <s v="GEO1003"/>
    <x v="2"/>
    <x v="5"/>
  </r>
  <r>
    <x v="42"/>
    <x v="15"/>
    <n v="618"/>
    <n v="7"/>
    <s v="GEO1003"/>
    <s v="GEO1003"/>
    <x v="2"/>
    <x v="5"/>
  </r>
  <r>
    <x v="43"/>
    <x v="16"/>
    <n v="19825"/>
    <n v="7"/>
    <s v="GEO1003"/>
    <s v="GEO1003"/>
    <x v="2"/>
    <x v="0"/>
  </r>
  <r>
    <x v="43"/>
    <x v="17"/>
    <n v="28323"/>
    <n v="7"/>
    <s v="GEO1003"/>
    <s v="GEO1003"/>
    <x v="2"/>
    <x v="0"/>
  </r>
  <r>
    <x v="43"/>
    <x v="0"/>
    <n v="25490"/>
    <n v="7"/>
    <s v="GEO1003"/>
    <s v="GEO1003"/>
    <x v="2"/>
    <x v="0"/>
  </r>
  <r>
    <x v="43"/>
    <x v="1"/>
    <n v="36816"/>
    <n v="7"/>
    <s v="GEO1003"/>
    <s v="GEO1003"/>
    <x v="2"/>
    <x v="1"/>
  </r>
  <r>
    <x v="43"/>
    <x v="2"/>
    <n v="28322"/>
    <n v="7"/>
    <s v="GEO1003"/>
    <s v="GEO1003"/>
    <x v="2"/>
    <x v="1"/>
  </r>
  <r>
    <x v="43"/>
    <x v="3"/>
    <n v="25486"/>
    <n v="7"/>
    <s v="GEO1003"/>
    <s v="GEO1003"/>
    <x v="2"/>
    <x v="1"/>
  </r>
  <r>
    <x v="43"/>
    <x v="4"/>
    <n v="16995"/>
    <n v="7"/>
    <s v="GEO1003"/>
    <s v="GEO1003"/>
    <x v="2"/>
    <x v="2"/>
  </r>
  <r>
    <x v="43"/>
    <x v="5"/>
    <n v="19826"/>
    <n v="7"/>
    <s v="GEO1003"/>
    <s v="GEO1003"/>
    <x v="2"/>
    <x v="2"/>
  </r>
  <r>
    <x v="43"/>
    <x v="6"/>
    <n v="14163"/>
    <n v="7"/>
    <s v="GEO1003"/>
    <s v="GEO1003"/>
    <x v="2"/>
    <x v="2"/>
  </r>
  <r>
    <x v="43"/>
    <x v="7"/>
    <n v="22655"/>
    <n v="7"/>
    <s v="GEO1003"/>
    <s v="GEO1003"/>
    <x v="2"/>
    <x v="3"/>
  </r>
  <r>
    <x v="43"/>
    <x v="8"/>
    <n v="19822"/>
    <n v="7"/>
    <s v="GEO1003"/>
    <s v="GEO1003"/>
    <x v="2"/>
    <x v="3"/>
  </r>
  <r>
    <x v="43"/>
    <x v="9"/>
    <n v="25485"/>
    <n v="7"/>
    <s v="GEO1003"/>
    <s v="GEO1003"/>
    <x v="2"/>
    <x v="3"/>
  </r>
  <r>
    <x v="43"/>
    <x v="10"/>
    <n v="26509"/>
    <n v="7"/>
    <s v="GEO1003"/>
    <s v="GEO1003"/>
    <x v="2"/>
    <x v="4"/>
  </r>
  <r>
    <x v="43"/>
    <x v="11"/>
    <n v="28176"/>
    <n v="7"/>
    <s v="GEO1003"/>
    <s v="GEO1003"/>
    <x v="2"/>
    <x v="4"/>
  </r>
  <r>
    <x v="43"/>
    <x v="12"/>
    <n v="37182"/>
    <n v="7"/>
    <s v="GEO1003"/>
    <s v="GEO1003"/>
    <x v="2"/>
    <x v="4"/>
  </r>
  <r>
    <x v="43"/>
    <x v="13"/>
    <n v="25741"/>
    <n v="7"/>
    <s v="GEO1003"/>
    <s v="GEO1003"/>
    <x v="2"/>
    <x v="5"/>
  </r>
  <r>
    <x v="43"/>
    <x v="14"/>
    <n v="28605"/>
    <n v="7"/>
    <s v="GEO1003"/>
    <s v="GEO1003"/>
    <x v="2"/>
    <x v="5"/>
  </r>
  <r>
    <x v="43"/>
    <x v="15"/>
    <n v="20218"/>
    <n v="7"/>
    <s v="GEO1003"/>
    <s v="GEO1003"/>
    <x v="2"/>
    <x v="5"/>
  </r>
  <r>
    <x v="44"/>
    <x v="16"/>
    <n v="967"/>
    <n v="7"/>
    <s v="GEO1003"/>
    <s v="GEO1003"/>
    <x v="2"/>
    <x v="0"/>
  </r>
  <r>
    <x v="44"/>
    <x v="17"/>
    <n v="1088"/>
    <n v="7"/>
    <s v="GEO1003"/>
    <s v="GEO1003"/>
    <x v="2"/>
    <x v="0"/>
  </r>
  <r>
    <x v="44"/>
    <x v="0"/>
    <n v="1209"/>
    <n v="7"/>
    <s v="GEO1003"/>
    <s v="GEO1003"/>
    <x v="2"/>
    <x v="0"/>
  </r>
  <r>
    <x v="44"/>
    <x v="1"/>
    <n v="1449"/>
    <n v="7"/>
    <s v="GEO1003"/>
    <s v="GEO1003"/>
    <x v="2"/>
    <x v="1"/>
  </r>
  <r>
    <x v="44"/>
    <x v="2"/>
    <n v="1327"/>
    <n v="7"/>
    <s v="GEO1003"/>
    <s v="GEO1003"/>
    <x v="2"/>
    <x v="1"/>
  </r>
  <r>
    <x v="44"/>
    <x v="3"/>
    <n v="964"/>
    <n v="7"/>
    <s v="GEO1003"/>
    <s v="GEO1003"/>
    <x v="2"/>
    <x v="1"/>
  </r>
  <r>
    <x v="44"/>
    <x v="4"/>
    <n v="844"/>
    <n v="7"/>
    <s v="GEO1003"/>
    <s v="GEO1003"/>
    <x v="2"/>
    <x v="2"/>
  </r>
  <r>
    <x v="44"/>
    <x v="5"/>
    <n v="728"/>
    <n v="7"/>
    <s v="GEO1003"/>
    <s v="GEO1003"/>
    <x v="2"/>
    <x v="2"/>
  </r>
  <r>
    <x v="44"/>
    <x v="6"/>
    <n v="729"/>
    <n v="7"/>
    <s v="GEO1003"/>
    <s v="GEO1003"/>
    <x v="2"/>
    <x v="2"/>
  </r>
  <r>
    <x v="44"/>
    <x v="7"/>
    <n v="849"/>
    <n v="7"/>
    <s v="GEO1003"/>
    <s v="GEO1003"/>
    <x v="2"/>
    <x v="3"/>
  </r>
  <r>
    <x v="44"/>
    <x v="8"/>
    <n v="970"/>
    <n v="7"/>
    <s v="GEO1003"/>
    <s v="GEO1003"/>
    <x v="2"/>
    <x v="3"/>
  </r>
  <r>
    <x v="44"/>
    <x v="9"/>
    <n v="965"/>
    <n v="7"/>
    <s v="GEO1003"/>
    <s v="GEO1003"/>
    <x v="2"/>
    <x v="3"/>
  </r>
  <r>
    <x v="44"/>
    <x v="10"/>
    <n v="985"/>
    <n v="7"/>
    <s v="GEO1003"/>
    <s v="GEO1003"/>
    <x v="2"/>
    <x v="4"/>
  </r>
  <r>
    <x v="44"/>
    <x v="11"/>
    <n v="1318"/>
    <n v="7"/>
    <s v="GEO1003"/>
    <s v="GEO1003"/>
    <x v="2"/>
    <x v="4"/>
  </r>
  <r>
    <x v="44"/>
    <x v="12"/>
    <n v="1435"/>
    <n v="7"/>
    <s v="GEO1003"/>
    <s v="GEO1003"/>
    <x v="2"/>
    <x v="4"/>
  </r>
  <r>
    <x v="44"/>
    <x v="13"/>
    <n v="1221"/>
    <n v="7"/>
    <s v="GEO1003"/>
    <s v="GEO1003"/>
    <x v="2"/>
    <x v="5"/>
  </r>
  <r>
    <x v="44"/>
    <x v="14"/>
    <n v="1076"/>
    <n v="7"/>
    <s v="GEO1003"/>
    <s v="GEO1003"/>
    <x v="2"/>
    <x v="5"/>
  </r>
  <r>
    <x v="44"/>
    <x v="15"/>
    <n v="998"/>
    <n v="7"/>
    <s v="GEO1003"/>
    <s v="GEO1003"/>
    <x v="2"/>
    <x v="5"/>
  </r>
  <r>
    <x v="45"/>
    <x v="16"/>
    <n v="82"/>
    <n v="7"/>
    <s v="GEO1003"/>
    <s v="GEO1003"/>
    <x v="2"/>
    <x v="0"/>
  </r>
  <r>
    <x v="45"/>
    <x v="17"/>
    <n v="101"/>
    <n v="7"/>
    <s v="GEO1003"/>
    <s v="GEO1003"/>
    <x v="2"/>
    <x v="0"/>
  </r>
  <r>
    <x v="45"/>
    <x v="0"/>
    <n v="102"/>
    <n v="7"/>
    <s v="GEO1003"/>
    <s v="GEO1003"/>
    <x v="2"/>
    <x v="0"/>
  </r>
  <r>
    <x v="45"/>
    <x v="1"/>
    <n v="126"/>
    <n v="7"/>
    <s v="GEO1003"/>
    <s v="GEO1003"/>
    <x v="2"/>
    <x v="1"/>
  </r>
  <r>
    <x v="45"/>
    <x v="2"/>
    <n v="108"/>
    <n v="7"/>
    <s v="GEO1003"/>
    <s v="GEO1003"/>
    <x v="2"/>
    <x v="1"/>
  </r>
  <r>
    <x v="45"/>
    <x v="3"/>
    <n v="88"/>
    <n v="7"/>
    <s v="GEO1003"/>
    <s v="GEO1003"/>
    <x v="2"/>
    <x v="1"/>
  </r>
  <r>
    <x v="45"/>
    <x v="4"/>
    <n v="68"/>
    <n v="7"/>
    <s v="GEO1003"/>
    <s v="GEO1003"/>
    <x v="2"/>
    <x v="2"/>
  </r>
  <r>
    <x v="45"/>
    <x v="5"/>
    <n v="70"/>
    <n v="7"/>
    <s v="GEO1003"/>
    <s v="GEO1003"/>
    <x v="2"/>
    <x v="2"/>
  </r>
  <r>
    <x v="45"/>
    <x v="6"/>
    <n v="58"/>
    <n v="7"/>
    <s v="GEO1003"/>
    <s v="GEO1003"/>
    <x v="2"/>
    <x v="2"/>
  </r>
  <r>
    <x v="45"/>
    <x v="7"/>
    <n v="76"/>
    <n v="7"/>
    <s v="GEO1003"/>
    <s v="GEO1003"/>
    <x v="2"/>
    <x v="3"/>
  </r>
  <r>
    <x v="45"/>
    <x v="8"/>
    <n v="81"/>
    <n v="7"/>
    <s v="GEO1003"/>
    <s v="GEO1003"/>
    <x v="2"/>
    <x v="3"/>
  </r>
  <r>
    <x v="45"/>
    <x v="9"/>
    <n v="88"/>
    <n v="7"/>
    <s v="GEO1003"/>
    <s v="GEO1003"/>
    <x v="2"/>
    <x v="3"/>
  </r>
  <r>
    <x v="45"/>
    <x v="10"/>
    <n v="91"/>
    <n v="7"/>
    <s v="GEO1003"/>
    <s v="GEO1003"/>
    <x v="2"/>
    <x v="4"/>
  </r>
  <r>
    <x v="45"/>
    <x v="11"/>
    <n v="109"/>
    <n v="7"/>
    <s v="GEO1003"/>
    <s v="GEO1003"/>
    <x v="2"/>
    <x v="4"/>
  </r>
  <r>
    <x v="45"/>
    <x v="12"/>
    <n v="130"/>
    <n v="7"/>
    <s v="GEO1003"/>
    <s v="GEO1003"/>
    <x v="2"/>
    <x v="4"/>
  </r>
  <r>
    <x v="45"/>
    <x v="13"/>
    <n v="105"/>
    <n v="7"/>
    <s v="GEO1003"/>
    <s v="GEO1003"/>
    <x v="2"/>
    <x v="5"/>
  </r>
  <r>
    <x v="45"/>
    <x v="14"/>
    <n v="98"/>
    <n v="7"/>
    <s v="GEO1003"/>
    <s v="GEO1003"/>
    <x v="2"/>
    <x v="5"/>
  </r>
  <r>
    <x v="45"/>
    <x v="15"/>
    <n v="77"/>
    <n v="7"/>
    <s v="GEO1003"/>
    <s v="GEO1003"/>
    <x v="2"/>
    <x v="5"/>
  </r>
  <r>
    <x v="46"/>
    <x v="16"/>
    <n v="568"/>
    <n v="7"/>
    <s v="GEO1001"/>
    <s v="GEO1001"/>
    <x v="1"/>
    <x v="0"/>
  </r>
  <r>
    <x v="46"/>
    <x v="17"/>
    <n v="636"/>
    <n v="7"/>
    <s v="GEO1001"/>
    <s v="GEO1001"/>
    <x v="1"/>
    <x v="0"/>
  </r>
  <r>
    <x v="46"/>
    <x v="0"/>
    <n v="707"/>
    <n v="7"/>
    <s v="GEO1001"/>
    <s v="GEO1001"/>
    <x v="1"/>
    <x v="0"/>
  </r>
  <r>
    <x v="46"/>
    <x v="1"/>
    <n v="849"/>
    <n v="7"/>
    <s v="GEO1001"/>
    <s v="GEO1001"/>
    <x v="1"/>
    <x v="1"/>
  </r>
  <r>
    <x v="46"/>
    <x v="2"/>
    <n v="779"/>
    <n v="7"/>
    <s v="GEO1001"/>
    <s v="GEO1001"/>
    <x v="1"/>
    <x v="1"/>
  </r>
  <r>
    <x v="46"/>
    <x v="3"/>
    <n v="566"/>
    <n v="7"/>
    <s v="GEO1001"/>
    <s v="GEO1001"/>
    <x v="1"/>
    <x v="1"/>
  </r>
  <r>
    <x v="46"/>
    <x v="4"/>
    <n v="498"/>
    <n v="7"/>
    <s v="GEO1001"/>
    <s v="GEO1001"/>
    <x v="1"/>
    <x v="2"/>
  </r>
  <r>
    <x v="46"/>
    <x v="5"/>
    <n v="426"/>
    <n v="7"/>
    <s v="GEO1001"/>
    <s v="GEO1001"/>
    <x v="1"/>
    <x v="2"/>
  </r>
  <r>
    <x v="46"/>
    <x v="6"/>
    <n v="423"/>
    <n v="7"/>
    <s v="GEO1001"/>
    <s v="GEO1001"/>
    <x v="1"/>
    <x v="2"/>
  </r>
  <r>
    <x v="46"/>
    <x v="7"/>
    <n v="495"/>
    <n v="7"/>
    <s v="GEO1001"/>
    <s v="GEO1001"/>
    <x v="1"/>
    <x v="3"/>
  </r>
  <r>
    <x v="46"/>
    <x v="8"/>
    <n v="569"/>
    <n v="7"/>
    <s v="GEO1001"/>
    <s v="GEO1001"/>
    <x v="1"/>
    <x v="3"/>
  </r>
  <r>
    <x v="46"/>
    <x v="9"/>
    <n v="567"/>
    <n v="7"/>
    <s v="GEO1001"/>
    <s v="GEO1001"/>
    <x v="1"/>
    <x v="3"/>
  </r>
  <r>
    <x v="46"/>
    <x v="10"/>
    <n v="563"/>
    <n v="7"/>
    <s v="GEO1001"/>
    <s v="GEO1001"/>
    <x v="1"/>
    <x v="4"/>
  </r>
  <r>
    <x v="46"/>
    <x v="11"/>
    <n v="789"/>
    <n v="7"/>
    <s v="GEO1001"/>
    <s v="GEO1001"/>
    <x v="1"/>
    <x v="4"/>
  </r>
  <r>
    <x v="46"/>
    <x v="12"/>
    <n v="862"/>
    <n v="7"/>
    <s v="GEO1001"/>
    <s v="GEO1001"/>
    <x v="1"/>
    <x v="4"/>
  </r>
  <r>
    <x v="46"/>
    <x v="13"/>
    <n v="702"/>
    <n v="7"/>
    <s v="GEO1001"/>
    <s v="GEO1001"/>
    <x v="1"/>
    <x v="5"/>
  </r>
  <r>
    <x v="46"/>
    <x v="14"/>
    <n v="652"/>
    <n v="7"/>
    <s v="GEO1001"/>
    <s v="GEO1001"/>
    <x v="1"/>
    <x v="5"/>
  </r>
  <r>
    <x v="46"/>
    <x v="15"/>
    <n v="557"/>
    <n v="7"/>
    <s v="GEO1001"/>
    <s v="GEO1001"/>
    <x v="1"/>
    <x v="5"/>
  </r>
  <r>
    <x v="47"/>
    <x v="16"/>
    <n v="902"/>
    <n v="7"/>
    <s v="GEO1002"/>
    <s v="GEO1002"/>
    <x v="3"/>
    <x v="0"/>
  </r>
  <r>
    <x v="47"/>
    <x v="17"/>
    <n v="897"/>
    <n v="7"/>
    <s v="GEO1002"/>
    <s v="GEO1002"/>
    <x v="3"/>
    <x v="0"/>
  </r>
  <r>
    <x v="47"/>
    <x v="0"/>
    <n v="1112"/>
    <n v="7"/>
    <s v="GEO1002"/>
    <s v="GEO1002"/>
    <x v="3"/>
    <x v="0"/>
  </r>
  <r>
    <x v="47"/>
    <x v="1"/>
    <n v="1214"/>
    <n v="7"/>
    <s v="GEO1002"/>
    <s v="GEO1002"/>
    <x v="3"/>
    <x v="1"/>
  </r>
  <r>
    <x v="47"/>
    <x v="2"/>
    <n v="1219"/>
    <n v="7"/>
    <s v="GEO1002"/>
    <s v="GEO1002"/>
    <x v="3"/>
    <x v="1"/>
  </r>
  <r>
    <x v="47"/>
    <x v="3"/>
    <n v="795"/>
    <n v="7"/>
    <s v="GEO1002"/>
    <s v="GEO1002"/>
    <x v="3"/>
    <x v="1"/>
  </r>
  <r>
    <x v="47"/>
    <x v="4"/>
    <n v="794"/>
    <n v="7"/>
    <s v="GEO1002"/>
    <s v="GEO1002"/>
    <x v="3"/>
    <x v="2"/>
  </r>
  <r>
    <x v="47"/>
    <x v="5"/>
    <n v="581"/>
    <n v="7"/>
    <s v="GEO1002"/>
    <s v="GEO1002"/>
    <x v="3"/>
    <x v="2"/>
  </r>
  <r>
    <x v="47"/>
    <x v="6"/>
    <n v="690"/>
    <n v="7"/>
    <s v="GEO1002"/>
    <s v="GEO1002"/>
    <x v="3"/>
    <x v="2"/>
  </r>
  <r>
    <x v="47"/>
    <x v="7"/>
    <n v="690"/>
    <n v="7"/>
    <s v="GEO1002"/>
    <s v="GEO1002"/>
    <x v="3"/>
    <x v="3"/>
  </r>
  <r>
    <x v="47"/>
    <x v="8"/>
    <n v="899"/>
    <n v="7"/>
    <s v="GEO1002"/>
    <s v="GEO1002"/>
    <x v="3"/>
    <x v="3"/>
  </r>
  <r>
    <x v="47"/>
    <x v="9"/>
    <n v="793"/>
    <n v="7"/>
    <s v="GEO1002"/>
    <s v="GEO1002"/>
    <x v="3"/>
    <x v="3"/>
  </r>
  <r>
    <x v="47"/>
    <x v="10"/>
    <n v="820"/>
    <n v="7"/>
    <s v="GEO1002"/>
    <s v="GEO1002"/>
    <x v="3"/>
    <x v="4"/>
  </r>
  <r>
    <x v="47"/>
    <x v="11"/>
    <n v="1231"/>
    <n v="7"/>
    <s v="GEO1002"/>
    <s v="GEO1002"/>
    <x v="3"/>
    <x v="4"/>
  </r>
  <r>
    <x v="47"/>
    <x v="12"/>
    <n v="1204"/>
    <n v="7"/>
    <s v="GEO1002"/>
    <s v="GEO1002"/>
    <x v="3"/>
    <x v="4"/>
  </r>
  <r>
    <x v="47"/>
    <x v="13"/>
    <n v="1120"/>
    <n v="7"/>
    <s v="GEO1002"/>
    <s v="GEO1002"/>
    <x v="3"/>
    <x v="5"/>
  </r>
  <r>
    <x v="47"/>
    <x v="14"/>
    <n v="945"/>
    <n v="7"/>
    <s v="GEO1002"/>
    <s v="GEO1002"/>
    <x v="3"/>
    <x v="5"/>
  </r>
  <r>
    <x v="47"/>
    <x v="15"/>
    <n v="936"/>
    <n v="7"/>
    <s v="GEO1002"/>
    <s v="GEO1002"/>
    <x v="3"/>
    <x v="5"/>
  </r>
  <r>
    <x v="48"/>
    <x v="16"/>
    <n v="1244"/>
    <n v="7"/>
    <s v="GEO1002"/>
    <s v="GEO1002"/>
    <x v="3"/>
    <x v="0"/>
  </r>
  <r>
    <x v="48"/>
    <x v="17"/>
    <n v="1240"/>
    <n v="7"/>
    <s v="GEO1002"/>
    <s v="GEO1002"/>
    <x v="3"/>
    <x v="0"/>
  </r>
  <r>
    <x v="48"/>
    <x v="0"/>
    <n v="1534"/>
    <n v="7"/>
    <s v="GEO1002"/>
    <s v="GEO1002"/>
    <x v="3"/>
    <x v="0"/>
  </r>
  <r>
    <x v="48"/>
    <x v="1"/>
    <n v="1675"/>
    <n v="7"/>
    <s v="GEO1002"/>
    <s v="GEO1002"/>
    <x v="3"/>
    <x v="1"/>
  </r>
  <r>
    <x v="48"/>
    <x v="2"/>
    <n v="1680"/>
    <n v="7"/>
    <s v="GEO1002"/>
    <s v="GEO1002"/>
    <x v="3"/>
    <x v="1"/>
  </r>
  <r>
    <x v="48"/>
    <x v="3"/>
    <n v="1094"/>
    <n v="7"/>
    <s v="GEO1002"/>
    <s v="GEO1002"/>
    <x v="3"/>
    <x v="1"/>
  </r>
  <r>
    <x v="48"/>
    <x v="4"/>
    <n v="1095"/>
    <n v="7"/>
    <s v="GEO1002"/>
    <s v="GEO1002"/>
    <x v="3"/>
    <x v="2"/>
  </r>
  <r>
    <x v="48"/>
    <x v="5"/>
    <n v="807"/>
    <n v="7"/>
    <s v="GEO1002"/>
    <s v="GEO1002"/>
    <x v="3"/>
    <x v="2"/>
  </r>
  <r>
    <x v="48"/>
    <x v="6"/>
    <n v="950"/>
    <n v="7"/>
    <s v="GEO1002"/>
    <s v="GEO1002"/>
    <x v="3"/>
    <x v="2"/>
  </r>
  <r>
    <x v="48"/>
    <x v="7"/>
    <n v="947"/>
    <n v="7"/>
    <s v="GEO1002"/>
    <s v="GEO1002"/>
    <x v="3"/>
    <x v="3"/>
  </r>
  <r>
    <x v="48"/>
    <x v="8"/>
    <n v="1239"/>
    <n v="7"/>
    <s v="GEO1002"/>
    <s v="GEO1002"/>
    <x v="3"/>
    <x v="3"/>
  </r>
  <r>
    <x v="48"/>
    <x v="9"/>
    <n v="1092"/>
    <n v="7"/>
    <s v="GEO1002"/>
    <s v="GEO1002"/>
    <x v="3"/>
    <x v="3"/>
  </r>
  <r>
    <x v="48"/>
    <x v="10"/>
    <n v="1153"/>
    <n v="7"/>
    <s v="GEO1002"/>
    <s v="GEO1002"/>
    <x v="3"/>
    <x v="4"/>
  </r>
  <r>
    <x v="48"/>
    <x v="11"/>
    <n v="1659"/>
    <n v="7"/>
    <s v="GEO1002"/>
    <s v="GEO1002"/>
    <x v="3"/>
    <x v="4"/>
  </r>
  <r>
    <x v="48"/>
    <x v="12"/>
    <n v="1710"/>
    <n v="7"/>
    <s v="GEO1002"/>
    <s v="GEO1002"/>
    <x v="3"/>
    <x v="4"/>
  </r>
  <r>
    <x v="48"/>
    <x v="13"/>
    <n v="1546"/>
    <n v="7"/>
    <s v="GEO1002"/>
    <s v="GEO1002"/>
    <x v="3"/>
    <x v="5"/>
  </r>
  <r>
    <x v="48"/>
    <x v="14"/>
    <n v="1289"/>
    <n v="7"/>
    <s v="GEO1002"/>
    <s v="GEO1002"/>
    <x v="3"/>
    <x v="5"/>
  </r>
  <r>
    <x v="48"/>
    <x v="15"/>
    <n v="1236"/>
    <n v="7"/>
    <s v="GEO1002"/>
    <s v="GEO1002"/>
    <x v="3"/>
    <x v="5"/>
  </r>
  <r>
    <x v="49"/>
    <x v="16"/>
    <n v="1362"/>
    <n v="7"/>
    <s v="GEO1001"/>
    <s v="GEO1001"/>
    <x v="1"/>
    <x v="0"/>
  </r>
  <r>
    <x v="49"/>
    <x v="17"/>
    <n v="1719"/>
    <n v="7"/>
    <s v="GEO1001"/>
    <s v="GEO1001"/>
    <x v="1"/>
    <x v="0"/>
  </r>
  <r>
    <x v="49"/>
    <x v="0"/>
    <n v="1717"/>
    <n v="7"/>
    <s v="GEO1001"/>
    <s v="GEO1001"/>
    <x v="1"/>
    <x v="0"/>
  </r>
  <r>
    <x v="49"/>
    <x v="1"/>
    <n v="2259"/>
    <n v="7"/>
    <s v="GEO1001"/>
    <s v="GEO1001"/>
    <x v="1"/>
    <x v="1"/>
  </r>
  <r>
    <x v="49"/>
    <x v="2"/>
    <n v="1898"/>
    <n v="7"/>
    <s v="GEO1001"/>
    <s v="GEO1001"/>
    <x v="1"/>
    <x v="1"/>
  </r>
  <r>
    <x v="49"/>
    <x v="3"/>
    <n v="1539"/>
    <n v="7"/>
    <s v="GEO1001"/>
    <s v="GEO1001"/>
    <x v="1"/>
    <x v="1"/>
  </r>
  <r>
    <x v="49"/>
    <x v="4"/>
    <n v="1180"/>
    <n v="7"/>
    <s v="GEO1001"/>
    <s v="GEO1001"/>
    <x v="1"/>
    <x v="2"/>
  </r>
  <r>
    <x v="49"/>
    <x v="5"/>
    <n v="1175"/>
    <n v="7"/>
    <s v="GEO1001"/>
    <s v="GEO1001"/>
    <x v="1"/>
    <x v="2"/>
  </r>
  <r>
    <x v="49"/>
    <x v="6"/>
    <n v="999"/>
    <n v="7"/>
    <s v="GEO1001"/>
    <s v="GEO1001"/>
    <x v="1"/>
    <x v="2"/>
  </r>
  <r>
    <x v="49"/>
    <x v="7"/>
    <n v="1361"/>
    <n v="7"/>
    <s v="GEO1001"/>
    <s v="GEO1001"/>
    <x v="1"/>
    <x v="3"/>
  </r>
  <r>
    <x v="49"/>
    <x v="8"/>
    <n v="1358"/>
    <n v="7"/>
    <s v="GEO1001"/>
    <s v="GEO1001"/>
    <x v="1"/>
    <x v="3"/>
  </r>
  <r>
    <x v="49"/>
    <x v="9"/>
    <n v="1542"/>
    <n v="7"/>
    <s v="GEO1001"/>
    <s v="GEO1001"/>
    <x v="1"/>
    <x v="3"/>
  </r>
  <r>
    <x v="49"/>
    <x v="10"/>
    <n v="1553"/>
    <n v="7"/>
    <s v="GEO1001"/>
    <s v="GEO1001"/>
    <x v="1"/>
    <x v="4"/>
  </r>
  <r>
    <x v="49"/>
    <x v="11"/>
    <n v="1998"/>
    <n v="7"/>
    <s v="GEO1001"/>
    <s v="GEO1001"/>
    <x v="1"/>
    <x v="4"/>
  </r>
  <r>
    <x v="49"/>
    <x v="12"/>
    <n v="2309"/>
    <n v="7"/>
    <s v="GEO1001"/>
    <s v="GEO1001"/>
    <x v="1"/>
    <x v="4"/>
  </r>
  <r>
    <x v="49"/>
    <x v="13"/>
    <n v="1701"/>
    <n v="7"/>
    <s v="GEO1001"/>
    <s v="GEO1001"/>
    <x v="1"/>
    <x v="5"/>
  </r>
  <r>
    <x v="49"/>
    <x v="14"/>
    <n v="1790"/>
    <n v="7"/>
    <s v="GEO1001"/>
    <s v="GEO1001"/>
    <x v="1"/>
    <x v="5"/>
  </r>
  <r>
    <x v="49"/>
    <x v="15"/>
    <n v="1353"/>
    <n v="7"/>
    <s v="GEO1001"/>
    <s v="GEO1001"/>
    <x v="1"/>
    <x v="5"/>
  </r>
  <r>
    <x v="50"/>
    <x v="16"/>
    <n v="28034"/>
    <n v="7"/>
    <s v="GEO1001"/>
    <s v="GEO1001"/>
    <x v="1"/>
    <x v="0"/>
  </r>
  <r>
    <x v="50"/>
    <x v="17"/>
    <n v="24922"/>
    <n v="7"/>
    <s v="GEO1001"/>
    <s v="GEO1001"/>
    <x v="1"/>
    <x v="0"/>
  </r>
  <r>
    <x v="50"/>
    <x v="0"/>
    <n v="34268"/>
    <n v="7"/>
    <s v="GEO1001"/>
    <s v="GEO1001"/>
    <x v="1"/>
    <x v="0"/>
  </r>
  <r>
    <x v="50"/>
    <x v="1"/>
    <n v="34268"/>
    <n v="7"/>
    <s v="GEO1001"/>
    <s v="GEO1001"/>
    <x v="1"/>
    <x v="1"/>
  </r>
  <r>
    <x v="50"/>
    <x v="2"/>
    <n v="37380"/>
    <n v="7"/>
    <s v="GEO1001"/>
    <s v="GEO1001"/>
    <x v="1"/>
    <x v="1"/>
  </r>
  <r>
    <x v="50"/>
    <x v="3"/>
    <n v="21809"/>
    <n v="7"/>
    <s v="GEO1001"/>
    <s v="GEO1001"/>
    <x v="1"/>
    <x v="1"/>
  </r>
  <r>
    <x v="50"/>
    <x v="4"/>
    <n v="24920"/>
    <n v="7"/>
    <s v="GEO1001"/>
    <s v="GEO1001"/>
    <x v="1"/>
    <x v="2"/>
  </r>
  <r>
    <x v="50"/>
    <x v="5"/>
    <n v="15576"/>
    <n v="7"/>
    <s v="GEO1001"/>
    <s v="GEO1001"/>
    <x v="1"/>
    <x v="2"/>
  </r>
  <r>
    <x v="50"/>
    <x v="6"/>
    <n v="21809"/>
    <n v="7"/>
    <s v="GEO1001"/>
    <s v="GEO1001"/>
    <x v="1"/>
    <x v="2"/>
  </r>
  <r>
    <x v="50"/>
    <x v="7"/>
    <n v="18694"/>
    <n v="7"/>
    <s v="GEO1001"/>
    <s v="GEO1001"/>
    <x v="1"/>
    <x v="3"/>
  </r>
  <r>
    <x v="50"/>
    <x v="8"/>
    <n v="28037"/>
    <n v="7"/>
    <s v="GEO1001"/>
    <s v="GEO1001"/>
    <x v="1"/>
    <x v="3"/>
  </r>
  <r>
    <x v="50"/>
    <x v="9"/>
    <n v="21809"/>
    <n v="7"/>
    <s v="GEO1001"/>
    <s v="GEO1001"/>
    <x v="1"/>
    <x v="3"/>
  </r>
  <r>
    <x v="50"/>
    <x v="10"/>
    <n v="22463"/>
    <n v="7"/>
    <s v="GEO1001"/>
    <s v="GEO1001"/>
    <x v="1"/>
    <x v="4"/>
  </r>
  <r>
    <x v="50"/>
    <x v="11"/>
    <n v="38501"/>
    <n v="7"/>
    <s v="GEO1001"/>
    <s v="GEO1001"/>
    <x v="1"/>
    <x v="4"/>
  </r>
  <r>
    <x v="50"/>
    <x v="12"/>
    <n v="33923"/>
    <n v="7"/>
    <s v="GEO1001"/>
    <s v="GEO1001"/>
    <x v="1"/>
    <x v="4"/>
  </r>
  <r>
    <x v="50"/>
    <x v="13"/>
    <n v="35291"/>
    <n v="7"/>
    <s v="GEO1001"/>
    <s v="GEO1001"/>
    <x v="1"/>
    <x v="5"/>
  </r>
  <r>
    <x v="50"/>
    <x v="14"/>
    <n v="24798"/>
    <n v="7"/>
    <s v="GEO1001"/>
    <s v="GEO1001"/>
    <x v="1"/>
    <x v="5"/>
  </r>
  <r>
    <x v="50"/>
    <x v="15"/>
    <n v="29157"/>
    <n v="7"/>
    <s v="GEO1001"/>
    <s v="GEO1001"/>
    <x v="1"/>
    <x v="5"/>
  </r>
  <r>
    <x v="51"/>
    <x v="16"/>
    <n v="142"/>
    <n v="7"/>
    <s v="GEO1002"/>
    <s v="GEO1002"/>
    <x v="3"/>
    <x v="0"/>
  </r>
  <r>
    <x v="51"/>
    <x v="17"/>
    <n v="125"/>
    <n v="7"/>
    <s v="GEO1002"/>
    <s v="GEO1002"/>
    <x v="3"/>
    <x v="0"/>
  </r>
  <r>
    <x v="51"/>
    <x v="0"/>
    <n v="171"/>
    <n v="7"/>
    <s v="GEO1002"/>
    <s v="GEO1002"/>
    <x v="3"/>
    <x v="0"/>
  </r>
  <r>
    <x v="51"/>
    <x v="1"/>
    <n v="168"/>
    <n v="7"/>
    <s v="GEO1002"/>
    <s v="GEO1002"/>
    <x v="3"/>
    <x v="1"/>
  </r>
  <r>
    <x v="51"/>
    <x v="2"/>
    <n v="183"/>
    <n v="7"/>
    <s v="GEO1002"/>
    <s v="GEO1002"/>
    <x v="3"/>
    <x v="1"/>
  </r>
  <r>
    <x v="51"/>
    <x v="3"/>
    <n v="109"/>
    <n v="7"/>
    <s v="GEO1002"/>
    <s v="GEO1002"/>
    <x v="3"/>
    <x v="1"/>
  </r>
  <r>
    <x v="51"/>
    <x v="4"/>
    <n v="125"/>
    <n v="7"/>
    <s v="GEO1002"/>
    <s v="GEO1002"/>
    <x v="3"/>
    <x v="2"/>
  </r>
  <r>
    <x v="51"/>
    <x v="5"/>
    <n v="80"/>
    <n v="7"/>
    <s v="GEO1002"/>
    <s v="GEO1002"/>
    <x v="3"/>
    <x v="2"/>
  </r>
  <r>
    <x v="51"/>
    <x v="6"/>
    <n v="111"/>
    <n v="7"/>
    <s v="GEO1002"/>
    <s v="GEO1002"/>
    <x v="3"/>
    <x v="2"/>
  </r>
  <r>
    <x v="51"/>
    <x v="7"/>
    <n v="96"/>
    <n v="7"/>
    <s v="GEO1002"/>
    <s v="GEO1002"/>
    <x v="3"/>
    <x v="3"/>
  </r>
  <r>
    <x v="51"/>
    <x v="8"/>
    <n v="136"/>
    <n v="7"/>
    <s v="GEO1002"/>
    <s v="GEO1002"/>
    <x v="3"/>
    <x v="3"/>
  </r>
  <r>
    <x v="51"/>
    <x v="9"/>
    <n v="107"/>
    <n v="7"/>
    <s v="GEO1002"/>
    <s v="GEO1002"/>
    <x v="3"/>
    <x v="3"/>
  </r>
  <r>
    <x v="51"/>
    <x v="14"/>
    <n v="126"/>
    <n v="7"/>
    <s v="GEO1002"/>
    <s v="GEO1002"/>
    <x v="3"/>
    <x v="5"/>
  </r>
  <r>
    <x v="51"/>
    <x v="15"/>
    <n v="140"/>
    <n v="7"/>
    <s v="GEO1002"/>
    <s v="GEO1002"/>
    <x v="3"/>
    <x v="5"/>
  </r>
  <r>
    <x v="52"/>
    <x v="16"/>
    <n v="220"/>
    <n v="7"/>
    <s v="GEO1002"/>
    <s v="GEO1002"/>
    <x v="3"/>
    <x v="0"/>
  </r>
  <r>
    <x v="52"/>
    <x v="17"/>
    <n v="219"/>
    <n v="7"/>
    <s v="GEO1002"/>
    <s v="GEO1002"/>
    <x v="3"/>
    <x v="0"/>
  </r>
  <r>
    <x v="52"/>
    <x v="0"/>
    <n v="266"/>
    <n v="7"/>
    <s v="GEO1002"/>
    <s v="GEO1002"/>
    <x v="3"/>
    <x v="0"/>
  </r>
  <r>
    <x v="52"/>
    <x v="1"/>
    <n v="294"/>
    <n v="7"/>
    <s v="GEO1002"/>
    <s v="GEO1002"/>
    <x v="3"/>
    <x v="1"/>
  </r>
  <r>
    <x v="52"/>
    <x v="2"/>
    <n v="295"/>
    <n v="7"/>
    <s v="GEO1002"/>
    <s v="GEO1002"/>
    <x v="3"/>
    <x v="1"/>
  </r>
  <r>
    <x v="52"/>
    <x v="3"/>
    <n v="193"/>
    <n v="7"/>
    <s v="GEO1002"/>
    <s v="GEO1002"/>
    <x v="3"/>
    <x v="1"/>
  </r>
  <r>
    <x v="52"/>
    <x v="4"/>
    <n v="190"/>
    <n v="7"/>
    <s v="GEO1002"/>
    <s v="GEO1002"/>
    <x v="3"/>
    <x v="2"/>
  </r>
  <r>
    <x v="52"/>
    <x v="5"/>
    <n v="143"/>
    <n v="7"/>
    <s v="GEO1002"/>
    <s v="GEO1002"/>
    <x v="3"/>
    <x v="2"/>
  </r>
  <r>
    <x v="52"/>
    <x v="6"/>
    <n v="170"/>
    <n v="7"/>
    <s v="GEO1002"/>
    <s v="GEO1002"/>
    <x v="3"/>
    <x v="2"/>
  </r>
  <r>
    <x v="52"/>
    <x v="7"/>
    <n v="170"/>
    <n v="7"/>
    <s v="GEO1002"/>
    <s v="GEO1002"/>
    <x v="3"/>
    <x v="3"/>
  </r>
  <r>
    <x v="52"/>
    <x v="8"/>
    <n v="214"/>
    <n v="7"/>
    <s v="GEO1002"/>
    <s v="GEO1002"/>
    <x v="3"/>
    <x v="3"/>
  </r>
  <r>
    <x v="52"/>
    <x v="9"/>
    <n v="194"/>
    <n v="7"/>
    <s v="GEO1002"/>
    <s v="GEO1002"/>
    <x v="3"/>
    <x v="3"/>
  </r>
  <r>
    <x v="52"/>
    <x v="10"/>
    <n v="195"/>
    <n v="7"/>
    <s v="GEO1002"/>
    <s v="GEO1002"/>
    <x v="3"/>
    <x v="4"/>
  </r>
  <r>
    <x v="52"/>
    <x v="11"/>
    <n v="290"/>
    <n v="7"/>
    <s v="GEO1002"/>
    <s v="GEO1002"/>
    <x v="3"/>
    <x v="4"/>
  </r>
  <r>
    <x v="52"/>
    <x v="12"/>
    <n v="294"/>
    <n v="7"/>
    <s v="GEO1002"/>
    <s v="GEO1002"/>
    <x v="3"/>
    <x v="4"/>
  </r>
  <r>
    <x v="52"/>
    <x v="13"/>
    <n v="270"/>
    <n v="7"/>
    <s v="GEO1002"/>
    <s v="GEO1002"/>
    <x v="3"/>
    <x v="5"/>
  </r>
  <r>
    <x v="52"/>
    <x v="14"/>
    <n v="224"/>
    <n v="7"/>
    <s v="GEO1002"/>
    <s v="GEO1002"/>
    <x v="3"/>
    <x v="5"/>
  </r>
  <r>
    <x v="52"/>
    <x v="15"/>
    <n v="222"/>
    <n v="7"/>
    <s v="GEO100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0BC71-588B-4FCD-B6F6-235995932B1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 rowHeaderCaption="" colHeaderCaption="">
  <location ref="A39:I95" firstHeaderRow="1" firstDataRow="3" firstDataCol="2"/>
  <pivotFields count="10">
    <pivotField axis="axisRow" compact="0" outline="0" subtotalTop="0" showAll="0" sortType="descending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6">
        <item x="0"/>
        <item x="1"/>
        <item x="2"/>
        <item x="3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4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grand">
      <x/>
    </i>
  </rowItems>
  <colFields count="2">
    <field x="7"/>
    <field x="9"/>
  </colFields>
  <colItems count="7">
    <i>
      <x/>
      <x v="1"/>
    </i>
    <i>
      <x v="1"/>
      <x v="1"/>
    </i>
    <i>
      <x v="2"/>
      <x v="1"/>
    </i>
    <i>
      <x v="3"/>
      <x v="1"/>
    </i>
    <i>
      <x v="4"/>
      <x v="2"/>
    </i>
    <i>
      <x v="5"/>
      <x v="2"/>
    </i>
    <i t="grand">
      <x/>
    </i>
  </colItems>
  <dataFields count="1">
    <dataField name="Sum of Vol" fld="2" baseField="0" baseItem="0" numFmtId="164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7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7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753B6-5F4B-4F2A-96F3-98BD359F73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" colHeaderCaption="">
  <location ref="A31:H37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0"/>
        <item sd="0" x="1"/>
        <item x="2"/>
        <item x="3"/>
        <item x="5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ol" fld="2" baseField="0" baseItem="0" numFmtId="164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7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7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6" type="button" dataOnly="0" labelOnly="1" outline="0" axis="axisRow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grandRow="1" outline="0" fieldPosition="0"/>
    </format>
    <format dxfId="1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751E8-BD56-41A3-95B0-619B7D2130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" colHeaderCaption="">
  <location ref="A3:F29" firstHeaderRow="1" firstDataRow="2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showAll="0"/>
    <pivotField axis="axisCol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2"/>
        <item x="3"/>
        <item x="5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1"/>
  </rowFields>
  <rowItems count="25">
    <i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>
      <x v="5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 v="3"/>
    </i>
    <i>
      <x v="1"/>
    </i>
    <i>
      <x/>
    </i>
    <i>
      <x v="2"/>
    </i>
    <i t="grand">
      <x/>
    </i>
  </colItems>
  <dataFields count="1">
    <dataField name="Sum of Vol" fld="2" baseField="0" baseItem="0" numFmtId="164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7" type="button" dataOnly="0" labelOnly="1" outline="0" axis="axisRow" fieldPosition="0"/>
    </format>
    <format dxfId="49">
      <pivotArea type="topRight" dataOnly="0" labelOnly="1" outline="0" fieldPosition="0"/>
    </format>
    <format dxfId="48">
      <pivotArea field="6" type="button" dataOnly="0" labelOnly="1" outline="0" axis="axisCol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7" type="button" dataOnly="0" labelOnly="1" outline="0" axis="axisRow" fieldPosition="0"/>
    </format>
    <format dxfId="40">
      <pivotArea type="topRight" dataOnly="0" labelOnly="1" outline="0" fieldPosition="0"/>
    </format>
    <format dxfId="39">
      <pivotArea field="6" type="button" dataOnly="0" labelOnly="1" outline="0" axis="axisCol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65AAD-3C16-4D10-964E-07398A3A4201}" name="VolumebyClient" displayName="VolumebyClient" ref="A1:H908" totalsRowShown="0" headerRowDxfId="79">
  <autoFilter ref="A1:H908" xr:uid="{51F65AAD-3C16-4D10-964E-07398A3A4201}"/>
  <tableColumns count="8">
    <tableColumn id="1" xr3:uid="{550C3233-6EF9-4115-960E-A98598EDF5D4}" name="CLID" dataDxfId="78"/>
    <tableColumn id="2" xr3:uid="{B5355C16-8233-4F90-B874-0AF63363ABD9}" name="Date" dataDxfId="77"/>
    <tableColumn id="3" xr3:uid="{20F1D3C4-76BD-4714-AA1B-D59B595C6BB3}" name="Vol" dataDxfId="76" dataCellStyle="Comma"/>
    <tableColumn id="4" xr3:uid="{2CE8EF36-7B70-4C9F-9F77-CA70758F2134}" name="Len" dataDxfId="75">
      <calculatedColumnFormula>LEN(VolumebyClient[[#This Row],[CLID]])</calculatedColumnFormula>
    </tableColumn>
    <tableColumn id="5" xr3:uid="{93CD5F1C-E7CC-4FBA-B8D8-DE8004D982B1}" name="Xlookup Region ID" dataDxfId="74">
      <calculatedColumnFormula>_xlfn.XLOOKUP(VolumebyClient[[#This Row],[CLID]],GeobyClient[Mid],GeobyClient[GEOID])</calculatedColumnFormula>
    </tableColumn>
    <tableColumn id="6" xr3:uid="{FFFD95B6-750C-4F5D-8793-ABC396C71B1B}" name="Index Match ID" dataDxfId="73">
      <calculatedColumnFormula>INDEX(GeobyClient[GEOID],MATCH(VolumebyClient[[#This Row],[CLID]],GeobyClient[Mid],0))</calculatedColumnFormula>
    </tableColumn>
    <tableColumn id="7" xr3:uid="{49F837CE-551E-45FA-A01E-76765F4FE12B}" name="Region Name" dataDxfId="72">
      <calculatedColumnFormula>_xlfn.XLOOKUP(VolumebyClient[[#This Row],[Xlookup Region ID]],VolumebyRegion[GEOID],VolumebyRegion[GEO Name])</calculatedColumnFormula>
    </tableColumn>
    <tableColumn id="8" xr3:uid="{46A39BB2-B596-44AB-BFB3-10FC1B8C6DE5}" name="Quarter" dataDxfId="71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84D0CF-51E1-41F2-B166-50D04394CAAD}" name="Table4" displayName="Table4" ref="K1:L7" totalsRowShown="0" headerRowDxfId="70" dataDxfId="69">
  <autoFilter ref="K1:L7" xr:uid="{F584D0CF-51E1-41F2-B166-50D04394CAAD}"/>
  <tableColumns count="2">
    <tableColumn id="1" xr3:uid="{DC47CF70-34E4-4837-96AC-B9D5F35AC4EA}" name="Quarters" dataDxfId="68"/>
    <tableColumn id="2" xr3:uid="{85A69C34-7282-4995-B456-0F54ED502372}" name="Volume" dataDxfId="67">
      <calculatedColumnFormula>SUMIFS(VolumebyClient[Vol],VolumebyClient[Quarter],Table4[[#This Row],[Quarters]])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37F574-C71B-45AB-BA49-A03A37BA9875}" name="GeobyClient" displayName="GeobyClient" ref="A1:D54" totalsRowShown="0" headerRowDxfId="66" dataDxfId="65">
  <autoFilter ref="A1:D54" xr:uid="{F937F574-C71B-45AB-BA49-A03A37BA9875}"/>
  <tableColumns count="4">
    <tableColumn id="1" xr3:uid="{7B0A9155-2DE7-4522-BC2A-D5B08823FE0B}" name="CLID" dataDxfId="64"/>
    <tableColumn id="2" xr3:uid="{933142B4-1011-400E-A42E-E1217A000BB2}" name="GEOID" dataDxfId="63"/>
    <tableColumn id="3" xr3:uid="{9F1D68E8-124D-4E6A-96C9-A3B88AC505CE}" name="Len" dataDxfId="62">
      <calculatedColumnFormula>LEN(GeobyClient[[#This Row],[CLID]])</calculatedColumnFormula>
    </tableColumn>
    <tableColumn id="4" xr3:uid="{5A561A0F-7A8C-4994-870E-AF0B695BD24B}" name="Mid" dataDxfId="61">
      <calculatedColumnFormula>MID(GeobyClient[[#This Row],[CLID]],3,7)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542BA9-2021-4667-AA7A-F12A8D58C624}" name="VolumebyRegion" displayName="VolumebyRegion" ref="G1:I6" totalsRowCount="1" tableBorderDxfId="60">
  <autoFilter ref="G1:I5" xr:uid="{FE542BA9-2021-4667-AA7A-F12A8D58C624}"/>
  <tableColumns count="3">
    <tableColumn id="1" xr3:uid="{0A094578-0E75-49B9-91E5-8CBD15CA9A66}" name="GEOID" dataDxfId="59" totalsRowDxfId="58"/>
    <tableColumn id="2" xr3:uid="{EF150F7F-F8E9-46C5-A1DA-B9651CDF7F28}" name="GEO Name" dataDxfId="57" totalsRowDxfId="56"/>
    <tableColumn id="3" xr3:uid="{69551D11-9161-426C-B480-1A03689AE610}" name="Volume" totalsRowFunction="custom" dataDxfId="55" totalsRowDxfId="54" dataCellStyle="Comma" totalsRowCellStyle="Comma">
      <calculatedColumnFormula>SUMIFS(VolumebyClient[Vol],VolumebyClient[Xlookup Region ID],VolumebyRegion[[#This Row],[GEOID]])</calculatedColumnFormula>
      <totalsRowFormula>SUM(VolumebyRegion[Volume])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17" sqref="H17"/>
    </sheetView>
  </sheetViews>
  <sheetFormatPr defaultRowHeight="13.2" customHeight="1" x14ac:dyDescent="0.25"/>
  <sheetData>
    <row r="1" spans="1:7" ht="13.2" customHeight="1" x14ac:dyDescent="0.25">
      <c r="A1" s="44" t="s">
        <v>897</v>
      </c>
      <c r="B1" s="44"/>
      <c r="C1" s="44"/>
      <c r="D1" s="44"/>
      <c r="E1" s="44"/>
      <c r="F1" s="44"/>
      <c r="G1" s="44"/>
    </row>
    <row r="2" spans="1:7" ht="13.2" customHeight="1" x14ac:dyDescent="0.25">
      <c r="A2" s="44"/>
      <c r="B2" s="44"/>
      <c r="C2" s="44"/>
      <c r="D2" s="44"/>
      <c r="E2" s="44"/>
      <c r="F2" s="44"/>
      <c r="G2" s="44"/>
    </row>
    <row r="3" spans="1:7" ht="13.2" customHeight="1" x14ac:dyDescent="0.25">
      <c r="A3" s="44"/>
      <c r="B3" s="44"/>
      <c r="C3" s="44"/>
      <c r="D3" s="44"/>
      <c r="E3" s="44"/>
      <c r="F3" s="44"/>
      <c r="G3" s="44"/>
    </row>
    <row r="4" spans="1:7" ht="13.2" customHeight="1" x14ac:dyDescent="0.25">
      <c r="A4" s="44"/>
      <c r="B4" s="44"/>
      <c r="C4" s="44"/>
      <c r="D4" s="44"/>
      <c r="E4" s="44"/>
      <c r="F4" s="44"/>
      <c r="G4" s="44"/>
    </row>
    <row r="5" spans="1:7" ht="13.2" customHeight="1" x14ac:dyDescent="0.25">
      <c r="A5" s="44"/>
      <c r="B5" s="44"/>
      <c r="C5" s="44"/>
      <c r="D5" s="44"/>
      <c r="E5" s="44"/>
      <c r="F5" s="44"/>
      <c r="G5" s="44"/>
    </row>
    <row r="6" spans="1:7" ht="13.2" customHeight="1" x14ac:dyDescent="0.25">
      <c r="A6" s="44"/>
      <c r="B6" s="44"/>
      <c r="C6" s="44"/>
      <c r="D6" s="44"/>
      <c r="E6" s="44"/>
      <c r="F6" s="44"/>
      <c r="G6" s="44"/>
    </row>
    <row r="7" spans="1:7" ht="13.2" customHeight="1" x14ac:dyDescent="0.25">
      <c r="A7" s="44"/>
      <c r="B7" s="44"/>
      <c r="C7" s="44"/>
      <c r="D7" s="44"/>
      <c r="E7" s="44"/>
      <c r="F7" s="44"/>
      <c r="G7" s="44"/>
    </row>
    <row r="8" spans="1:7" ht="13.2" customHeight="1" x14ac:dyDescent="0.25">
      <c r="A8" s="44"/>
      <c r="B8" s="44"/>
      <c r="C8" s="44"/>
      <c r="D8" s="44"/>
      <c r="E8" s="44"/>
      <c r="F8" s="44"/>
      <c r="G8" s="44"/>
    </row>
    <row r="9" spans="1:7" ht="13.2" customHeight="1" x14ac:dyDescent="0.25">
      <c r="A9" s="44"/>
      <c r="B9" s="44"/>
      <c r="C9" s="44"/>
      <c r="D9" s="44"/>
      <c r="E9" s="44"/>
      <c r="F9" s="44"/>
      <c r="G9" s="44"/>
    </row>
    <row r="10" spans="1:7" ht="13.2" customHeight="1" x14ac:dyDescent="0.25">
      <c r="A10" s="44"/>
      <c r="B10" s="44"/>
      <c r="C10" s="44"/>
      <c r="D10" s="44"/>
      <c r="E10" s="44"/>
      <c r="F10" s="44"/>
      <c r="G10" s="44"/>
    </row>
    <row r="11" spans="1:7" ht="13.2" customHeight="1" x14ac:dyDescent="0.25">
      <c r="A11" s="44"/>
      <c r="B11" s="44"/>
      <c r="C11" s="44"/>
      <c r="D11" s="44"/>
      <c r="E11" s="44"/>
      <c r="F11" s="44"/>
      <c r="G11" s="44"/>
    </row>
    <row r="12" spans="1:7" ht="13.2" customHeight="1" x14ac:dyDescent="0.25">
      <c r="A12" s="44"/>
      <c r="B12" s="44"/>
      <c r="C12" s="44"/>
      <c r="D12" s="44"/>
      <c r="E12" s="44"/>
      <c r="F12" s="44"/>
      <c r="G12" s="44"/>
    </row>
    <row r="13" spans="1:7" ht="13.2" customHeight="1" x14ac:dyDescent="0.25">
      <c r="A13" s="44"/>
      <c r="B13" s="44"/>
      <c r="C13" s="44"/>
      <c r="D13" s="44"/>
      <c r="E13" s="44"/>
      <c r="F13" s="44"/>
      <c r="G13" s="44"/>
    </row>
    <row r="14" spans="1:7" ht="13.2" customHeight="1" x14ac:dyDescent="0.25">
      <c r="A14" s="44"/>
      <c r="B14" s="44"/>
      <c r="C14" s="44"/>
      <c r="D14" s="44"/>
      <c r="E14" s="44"/>
      <c r="F14" s="44"/>
      <c r="G14" s="44"/>
    </row>
    <row r="15" spans="1:7" ht="13.2" customHeight="1" x14ac:dyDescent="0.25">
      <c r="A15" s="44"/>
      <c r="B15" s="44"/>
      <c r="C15" s="44"/>
      <c r="D15" s="44"/>
      <c r="E15" s="44"/>
      <c r="F15" s="44"/>
      <c r="G15" s="44"/>
    </row>
    <row r="16" spans="1:7" ht="13.2" customHeight="1" x14ac:dyDescent="0.25">
      <c r="A16" s="44"/>
      <c r="B16" s="44"/>
      <c r="C16" s="44"/>
      <c r="D16" s="44"/>
      <c r="E16" s="44"/>
      <c r="F16" s="44"/>
      <c r="G16" s="4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908"/>
  <sheetViews>
    <sheetView workbookViewId="0">
      <selection activeCell="L3" sqref="L3"/>
    </sheetView>
  </sheetViews>
  <sheetFormatPr defaultRowHeight="13.2" x14ac:dyDescent="0.25"/>
  <cols>
    <col min="1" max="1" width="8.33203125" style="2" bestFit="1" customWidth="1"/>
    <col min="2" max="2" width="10.109375" style="2" bestFit="1" customWidth="1"/>
    <col min="3" max="3" width="10.44140625" style="2" bestFit="1" customWidth="1"/>
    <col min="4" max="4" width="8.88671875" style="2"/>
    <col min="5" max="5" width="19.5546875" style="2" bestFit="1" customWidth="1"/>
    <col min="6" max="6" width="16.109375" style="2" bestFit="1" customWidth="1"/>
    <col min="7" max="10" width="8.88671875" style="2"/>
    <col min="11" max="11" width="10.6640625" style="2" customWidth="1"/>
    <col min="12" max="12" width="9.33203125" style="2" customWidth="1"/>
    <col min="13" max="16384" width="8.88671875" style="2"/>
  </cols>
  <sheetData>
    <row r="1" spans="1:12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903</v>
      </c>
      <c r="F1" s="2" t="s">
        <v>905</v>
      </c>
      <c r="G1" s="2" t="s">
        <v>909</v>
      </c>
      <c r="H1" s="2" t="s">
        <v>910</v>
      </c>
      <c r="K1" s="2" t="s">
        <v>911</v>
      </c>
      <c r="L1" s="2" t="s">
        <v>906</v>
      </c>
    </row>
    <row r="2" spans="1:12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Row],[CLID]],GeobyClient[Mid],0))</f>
        <v>GEO1004</v>
      </c>
      <c r="G2" s="2" t="str">
        <f>_xlfn.XLOOKUP(VolumebyClient[[#This Row],[Xlookup Region ID]],VolumebyRegion[GEOID],VolumebyRegion[GEO Name])</f>
        <v>LATAM</v>
      </c>
      <c r="H2" s="2" t="str">
        <f>"Q"&amp;ROUNDUP(MONTH(VolumebyClient[[#This Row],[Date]])/3,0)&amp;" "&amp;YEAR(VolumebyClient[[#This Row],[Date]])</f>
        <v>Q1 2020</v>
      </c>
      <c r="K2" s="2" t="s">
        <v>912</v>
      </c>
      <c r="L2" s="2">
        <f>SUMIFS(VolumebyClient[Vol],VolumebyClient[Quarter],Table4[[#This Row],[Quarters]])</f>
        <v>822060</v>
      </c>
    </row>
    <row r="3" spans="1:12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Row],[CLID]],GeobyClient[Mid],0))</f>
        <v>GEO1004</v>
      </c>
      <c r="G3" s="2" t="str">
        <f>_xlfn.XLOOKUP(VolumebyClient[[#This Row],[Xlookup Region ID]],VolumebyRegion[GEOID],VolumebyRegion[GEO Name])</f>
        <v>LATAM</v>
      </c>
      <c r="H3" s="2" t="str">
        <f>"Q"&amp;ROUNDUP(MONTH(VolumebyClient[[#This Row],[Date]])/3,0)&amp;" "&amp;YEAR(VolumebyClient[[#This Row],[Date]])</f>
        <v>Q2 2020</v>
      </c>
      <c r="K3" s="2" t="s">
        <v>913</v>
      </c>
      <c r="L3" s="2">
        <f>SUMIFS(VolumebyClient[Vol],VolumebyClient[Quarter],Table4[[#This Row],[Quarters]])</f>
        <v>940140</v>
      </c>
    </row>
    <row r="4" spans="1:12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Row],[CLID]],GeobyClient[Mid],0))</f>
        <v>GEO1004</v>
      </c>
      <c r="G4" s="2" t="str">
        <f>_xlfn.XLOOKUP(VolumebyClient[[#This Row],[Xlookup Region ID]],VolumebyRegion[GEOID],VolumebyRegion[GEO Name])</f>
        <v>LATAM</v>
      </c>
      <c r="H4" s="2" t="str">
        <f>"Q"&amp;ROUNDUP(MONTH(VolumebyClient[[#This Row],[Date]])/3,0)&amp;" "&amp;YEAR(VolumebyClient[[#This Row],[Date]])</f>
        <v>Q2 2020</v>
      </c>
      <c r="K4" s="2" t="s">
        <v>914</v>
      </c>
      <c r="L4" s="2">
        <f>SUMIFS(VolumebyClient[Vol],VolumebyClient[Quarter],Table4[[#This Row],[Quarters]])</f>
        <v>587002</v>
      </c>
    </row>
    <row r="5" spans="1:12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Row],[CLID]],GeobyClient[Mid],0))</f>
        <v>GEO1004</v>
      </c>
      <c r="G5" s="2" t="str">
        <f>_xlfn.XLOOKUP(VolumebyClient[[#This Row],[Xlookup Region ID]],VolumebyRegion[GEOID],VolumebyRegion[GEO Name])</f>
        <v>LATAM</v>
      </c>
      <c r="H5" s="2" t="str">
        <f>"Q"&amp;ROUNDUP(MONTH(VolumebyClient[[#This Row],[Date]])/3,0)&amp;" "&amp;YEAR(VolumebyClient[[#This Row],[Date]])</f>
        <v>Q2 2020</v>
      </c>
      <c r="K5" s="2" t="s">
        <v>915</v>
      </c>
      <c r="L5" s="2">
        <f>SUMIFS(VolumebyClient[Vol],VolumebyClient[Quarter],Table4[[#This Row],[Quarters]])</f>
        <v>706563</v>
      </c>
    </row>
    <row r="6" spans="1:12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Row],[CLID]],GeobyClient[Mid],0))</f>
        <v>GEO1004</v>
      </c>
      <c r="G6" s="2" t="str">
        <f>_xlfn.XLOOKUP(VolumebyClient[[#This Row],[Xlookup Region ID]],VolumebyRegion[GEOID],VolumebyRegion[GEO Name])</f>
        <v>LATAM</v>
      </c>
      <c r="H6" s="2" t="str">
        <f>"Q"&amp;ROUNDUP(MONTH(VolumebyClient[[#This Row],[Date]])/3,0)&amp;" "&amp;YEAR(VolumebyClient[[#This Row],[Date]])</f>
        <v>Q3 2020</v>
      </c>
      <c r="K6" s="2" t="s">
        <v>916</v>
      </c>
      <c r="L6" s="2">
        <f>SUMIFS(VolumebyClient[Vol],VolumebyClient[Quarter],Table4[[#This Row],[Quarters]])</f>
        <v>855266</v>
      </c>
    </row>
    <row r="7" spans="1:12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Row],[CLID]],GeobyClient[Mid],0))</f>
        <v>GEO1004</v>
      </c>
      <c r="G7" s="2" t="str">
        <f>_xlfn.XLOOKUP(VolumebyClient[[#This Row],[Xlookup Region ID]],VolumebyRegion[GEOID],VolumebyRegion[GEO Name])</f>
        <v>LATAM</v>
      </c>
      <c r="H7" s="2" t="str">
        <f>"Q"&amp;ROUNDUP(MONTH(VolumebyClient[[#This Row],[Date]])/3,0)&amp;" "&amp;YEAR(VolumebyClient[[#This Row],[Date]])</f>
        <v>Q3 2020</v>
      </c>
      <c r="K7" s="2" t="s">
        <v>917</v>
      </c>
      <c r="L7" s="2">
        <f>SUMIFS(VolumebyClient[Vol],VolumebyClient[Quarter],Table4[[#This Row],[Quarters]])</f>
        <v>965282</v>
      </c>
    </row>
    <row r="8" spans="1:12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Row],[CLID]],GeobyClient[Mid],0))</f>
        <v>GEO1004</v>
      </c>
      <c r="G8" s="2" t="str">
        <f>_xlfn.XLOOKUP(VolumebyClient[[#This Row],[Xlookup Region ID]],VolumebyRegion[GEOID],VolumebyRegion[GEO Name])</f>
        <v>LATAM</v>
      </c>
      <c r="H8" s="2" t="str">
        <f>"Q"&amp;ROUNDUP(MONTH(VolumebyClient[[#This Row],[Date]])/3,0)&amp;" "&amp;YEAR(VolumebyClient[[#This Row],[Date]])</f>
        <v>Q3 2020</v>
      </c>
    </row>
    <row r="9" spans="1:12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Row],[CLID]],GeobyClient[Mid],0))</f>
        <v>GEO1004</v>
      </c>
      <c r="G9" s="2" t="str">
        <f>_xlfn.XLOOKUP(VolumebyClient[[#This Row],[Xlookup Region ID]],VolumebyRegion[GEOID],VolumebyRegion[GEO Name])</f>
        <v>LATAM</v>
      </c>
      <c r="H9" s="2" t="str">
        <f>"Q"&amp;ROUNDUP(MONTH(VolumebyClient[[#This Row],[Date]])/3,0)&amp;" "&amp;YEAR(VolumebyClient[[#This Row],[Date]])</f>
        <v>Q4 2020</v>
      </c>
    </row>
    <row r="10" spans="1:12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Row],[CLID]],GeobyClient[Mid],0))</f>
        <v>GEO1004</v>
      </c>
      <c r="G10" s="2" t="str">
        <f>_xlfn.XLOOKUP(VolumebyClient[[#This Row],[Xlookup Region ID]],VolumebyRegion[GEOID],VolumebyRegion[GEO Name])</f>
        <v>LATAM</v>
      </c>
      <c r="H10" s="2" t="str">
        <f>"Q"&amp;ROUNDUP(MONTH(VolumebyClient[[#This Row],[Date]])/3,0)&amp;" "&amp;YEAR(VolumebyClient[[#This Row],[Date]])</f>
        <v>Q4 2020</v>
      </c>
    </row>
    <row r="11" spans="1:12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Row],[CLID]],GeobyClient[Mid],0))</f>
        <v>GEO1004</v>
      </c>
      <c r="G11" s="2" t="str">
        <f>_xlfn.XLOOKUP(VolumebyClient[[#This Row],[Xlookup Region ID]],VolumebyRegion[GEOID],VolumebyRegion[GEO Name])</f>
        <v>LATAM</v>
      </c>
      <c r="H11" s="2" t="str">
        <f>"Q"&amp;ROUNDUP(MONTH(VolumebyClient[[#This Row],[Date]])/3,0)&amp;" "&amp;YEAR(VolumebyClient[[#This Row],[Date]])</f>
        <v>Q4 2020</v>
      </c>
    </row>
    <row r="12" spans="1:12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Row],[CLID]],GeobyClient[Mid],0))</f>
        <v>GEO1004</v>
      </c>
      <c r="G12" s="2" t="str">
        <f>_xlfn.XLOOKUP(VolumebyClient[[#This Row],[Xlookup Region ID]],VolumebyRegion[GEOID],VolumebyRegion[GEO Name])</f>
        <v>LATAM</v>
      </c>
      <c r="H12" s="2" t="str">
        <f>"Q"&amp;ROUNDUP(MONTH(VolumebyClient[[#This Row],[Date]])/3,0)&amp;" "&amp;YEAR(VolumebyClient[[#This Row],[Date]])</f>
        <v>Q2 2021</v>
      </c>
    </row>
    <row r="13" spans="1:12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Row],[CLID]],GeobyClient[Mid],0))</f>
        <v>GEO1004</v>
      </c>
      <c r="G13" s="2" t="str">
        <f>_xlfn.XLOOKUP(VolumebyClient[[#This Row],[Xlookup Region ID]],VolumebyRegion[GEOID],VolumebyRegion[GEO Name])</f>
        <v>LATAM</v>
      </c>
      <c r="H13" s="2" t="str">
        <f>"Q"&amp;ROUNDUP(MONTH(VolumebyClient[[#This Row],[Date]])/3,0)&amp;" "&amp;YEAR(VolumebyClient[[#This Row],[Date]])</f>
        <v>Q2 2021</v>
      </c>
    </row>
    <row r="14" spans="1:12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Row],[CLID]],GeobyClient[Mid],0))</f>
        <v>GEO1004</v>
      </c>
      <c r="G14" s="2" t="str">
        <f>_xlfn.XLOOKUP(VolumebyClient[[#This Row],[Xlookup Region ID]],VolumebyRegion[GEOID],VolumebyRegion[GEO Name])</f>
        <v>LATAM</v>
      </c>
      <c r="H14" s="2" t="str">
        <f>"Q"&amp;ROUNDUP(MONTH(VolumebyClient[[#This Row],[Date]])/3,0)&amp;" "&amp;YEAR(VolumebyClient[[#This Row],[Date]])</f>
        <v>Q2 2021</v>
      </c>
    </row>
    <row r="15" spans="1:12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Row],[CLID]],GeobyClient[Mid],0))</f>
        <v>GEO1004</v>
      </c>
      <c r="G15" s="2" t="str">
        <f>_xlfn.XLOOKUP(VolumebyClient[[#This Row],[Xlookup Region ID]],VolumebyRegion[GEOID],VolumebyRegion[GEO Name])</f>
        <v>LATAM</v>
      </c>
      <c r="H15" s="2" t="str">
        <f>"Q"&amp;ROUNDUP(MONTH(VolumebyClient[[#This Row],[Date]])/3,0)&amp;" "&amp;YEAR(VolumebyClient[[#This Row],[Date]])</f>
        <v>Q1 2021</v>
      </c>
    </row>
    <row r="16" spans="1:12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Row],[CLID]],GeobyClient[Mid],0))</f>
        <v>GEO1004</v>
      </c>
      <c r="G16" s="2" t="str">
        <f>_xlfn.XLOOKUP(VolumebyClient[[#This Row],[Xlookup Region ID]],VolumebyRegion[GEOID],VolumebyRegion[GEO Name])</f>
        <v>LATAM</v>
      </c>
      <c r="H16" s="2" t="str">
        <f>"Q"&amp;ROUNDUP(MONTH(VolumebyClient[[#This Row],[Date]])/3,0)&amp;" "&amp;YEAR(VolumebyClient[[#This Row],[Date]])</f>
        <v>Q1 2021</v>
      </c>
    </row>
    <row r="17" spans="1:8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Row],[CLID]],GeobyClient[Mid],0))</f>
        <v>GEO1004</v>
      </c>
      <c r="G17" s="2" t="str">
        <f>_xlfn.XLOOKUP(VolumebyClient[[#This Row],[Xlookup Region ID]],VolumebyRegion[GEOID],VolumebyRegion[GEO Name])</f>
        <v>LATAM</v>
      </c>
      <c r="H17" s="2" t="str">
        <f>"Q"&amp;ROUNDUP(MONTH(VolumebyClient[[#This Row],[Date]])/3,0)&amp;" "&amp;YEAR(VolumebyClient[[#This Row],[Date]])</f>
        <v>Q1 2021</v>
      </c>
    </row>
    <row r="18" spans="1:8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Row],[CLID]],GeobyClient[Mid],0))</f>
        <v>GEO1001</v>
      </c>
      <c r="G18" s="2" t="str">
        <f>_xlfn.XLOOKUP(VolumebyClient[[#This Row],[Xlookup Region ID]],VolumebyRegion[GEOID],VolumebyRegion[GEO Name])</f>
        <v>NAM</v>
      </c>
      <c r="H18" s="2" t="str">
        <f>"Q"&amp;ROUNDUP(MONTH(VolumebyClient[[#This Row],[Date]])/3,0)&amp;" "&amp;YEAR(VolumebyClient[[#This Row],[Date]])</f>
        <v>Q1 2020</v>
      </c>
    </row>
    <row r="19" spans="1:8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Row],[CLID]],GeobyClient[Mid],0))</f>
        <v>GEO1001</v>
      </c>
      <c r="G19" s="2" t="str">
        <f>_xlfn.XLOOKUP(VolumebyClient[[#This Row],[Xlookup Region ID]],VolumebyRegion[GEOID],VolumebyRegion[GEO Name])</f>
        <v>NAM</v>
      </c>
      <c r="H19" s="2" t="str">
        <f>"Q"&amp;ROUNDUP(MONTH(VolumebyClient[[#This Row],[Date]])/3,0)&amp;" "&amp;YEAR(VolumebyClient[[#This Row],[Date]])</f>
        <v>Q1 2020</v>
      </c>
    </row>
    <row r="20" spans="1:8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Row],[CLID]],GeobyClient[Mid],0))</f>
        <v>GEO1001</v>
      </c>
      <c r="G20" s="2" t="str">
        <f>_xlfn.XLOOKUP(VolumebyClient[[#This Row],[Xlookup Region ID]],VolumebyRegion[GEOID],VolumebyRegion[GEO Name])</f>
        <v>NAM</v>
      </c>
      <c r="H20" s="2" t="str">
        <f>"Q"&amp;ROUNDUP(MONTH(VolumebyClient[[#This Row],[Date]])/3,0)&amp;" "&amp;YEAR(VolumebyClient[[#This Row],[Date]])</f>
        <v>Q1 2020</v>
      </c>
    </row>
    <row r="21" spans="1:8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Row],[CLID]],GeobyClient[Mid],0))</f>
        <v>GEO1001</v>
      </c>
      <c r="G21" s="2" t="str">
        <f>_xlfn.XLOOKUP(VolumebyClient[[#This Row],[Xlookup Region ID]],VolumebyRegion[GEOID],VolumebyRegion[GEO Name])</f>
        <v>NAM</v>
      </c>
      <c r="H21" s="2" t="str">
        <f>"Q"&amp;ROUNDUP(MONTH(VolumebyClient[[#This Row],[Date]])/3,0)&amp;" "&amp;YEAR(VolumebyClient[[#This Row],[Date]])</f>
        <v>Q2 2020</v>
      </c>
    </row>
    <row r="22" spans="1:8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Row],[CLID]],GeobyClient[Mid],0))</f>
        <v>GEO1001</v>
      </c>
      <c r="G22" s="2" t="str">
        <f>_xlfn.XLOOKUP(VolumebyClient[[#This Row],[Xlookup Region ID]],VolumebyRegion[GEOID],VolumebyRegion[GEO Name])</f>
        <v>NAM</v>
      </c>
      <c r="H22" s="2" t="str">
        <f>"Q"&amp;ROUNDUP(MONTH(VolumebyClient[[#This Row],[Date]])/3,0)&amp;" "&amp;YEAR(VolumebyClient[[#This Row],[Date]])</f>
        <v>Q2 2020</v>
      </c>
    </row>
    <row r="23" spans="1:8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Row],[CLID]],GeobyClient[Mid],0))</f>
        <v>GEO1001</v>
      </c>
      <c r="G23" s="2" t="str">
        <f>_xlfn.XLOOKUP(VolumebyClient[[#This Row],[Xlookup Region ID]],VolumebyRegion[GEOID],VolumebyRegion[GEO Name])</f>
        <v>NAM</v>
      </c>
      <c r="H23" s="2" t="str">
        <f>"Q"&amp;ROUNDUP(MONTH(VolumebyClient[[#This Row],[Date]])/3,0)&amp;" "&amp;YEAR(VolumebyClient[[#This Row],[Date]])</f>
        <v>Q2 2020</v>
      </c>
    </row>
    <row r="24" spans="1:8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Row],[CLID]],GeobyClient[Mid],0))</f>
        <v>GEO1001</v>
      </c>
      <c r="G24" s="2" t="str">
        <f>_xlfn.XLOOKUP(VolumebyClient[[#This Row],[Xlookup Region ID]],VolumebyRegion[GEOID],VolumebyRegion[GEO Name])</f>
        <v>NAM</v>
      </c>
      <c r="H24" s="2" t="str">
        <f>"Q"&amp;ROUNDUP(MONTH(VolumebyClient[[#This Row],[Date]])/3,0)&amp;" "&amp;YEAR(VolumebyClient[[#This Row],[Date]])</f>
        <v>Q3 2020</v>
      </c>
    </row>
    <row r="25" spans="1:8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Row],[CLID]],GeobyClient[Mid],0))</f>
        <v>GEO1001</v>
      </c>
      <c r="G25" s="2" t="str">
        <f>_xlfn.XLOOKUP(VolumebyClient[[#This Row],[Xlookup Region ID]],VolumebyRegion[GEOID],VolumebyRegion[GEO Name])</f>
        <v>NAM</v>
      </c>
      <c r="H25" s="2" t="str">
        <f>"Q"&amp;ROUNDUP(MONTH(VolumebyClient[[#This Row],[Date]])/3,0)&amp;" "&amp;YEAR(VolumebyClient[[#This Row],[Date]])</f>
        <v>Q3 2020</v>
      </c>
    </row>
    <row r="26" spans="1:8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Row],[CLID]],GeobyClient[Mid],0))</f>
        <v>GEO1001</v>
      </c>
      <c r="G26" s="2" t="str">
        <f>_xlfn.XLOOKUP(VolumebyClient[[#This Row],[Xlookup Region ID]],VolumebyRegion[GEOID],VolumebyRegion[GEO Name])</f>
        <v>NAM</v>
      </c>
      <c r="H26" s="2" t="str">
        <f>"Q"&amp;ROUNDUP(MONTH(VolumebyClient[[#This Row],[Date]])/3,0)&amp;" "&amp;YEAR(VolumebyClient[[#This Row],[Date]])</f>
        <v>Q3 2020</v>
      </c>
    </row>
    <row r="27" spans="1:8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Row],[CLID]],GeobyClient[Mid],0))</f>
        <v>GEO1001</v>
      </c>
      <c r="G27" s="2" t="str">
        <f>_xlfn.XLOOKUP(VolumebyClient[[#This Row],[Xlookup Region ID]],VolumebyRegion[GEOID],VolumebyRegion[GEO Name])</f>
        <v>NAM</v>
      </c>
      <c r="H27" s="2" t="str">
        <f>"Q"&amp;ROUNDUP(MONTH(VolumebyClient[[#This Row],[Date]])/3,0)&amp;" "&amp;YEAR(VolumebyClient[[#This Row],[Date]])</f>
        <v>Q4 2020</v>
      </c>
    </row>
    <row r="28" spans="1:8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Row],[CLID]],GeobyClient[Mid],0))</f>
        <v>GEO1001</v>
      </c>
      <c r="G28" s="2" t="str">
        <f>_xlfn.XLOOKUP(VolumebyClient[[#This Row],[Xlookup Region ID]],VolumebyRegion[GEOID],VolumebyRegion[GEO Name])</f>
        <v>NAM</v>
      </c>
      <c r="H28" s="2" t="str">
        <f>"Q"&amp;ROUNDUP(MONTH(VolumebyClient[[#This Row],[Date]])/3,0)&amp;" "&amp;YEAR(VolumebyClient[[#This Row],[Date]])</f>
        <v>Q4 2020</v>
      </c>
    </row>
    <row r="29" spans="1:8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Row],[CLID]],GeobyClient[Mid],0))</f>
        <v>GEO1001</v>
      </c>
      <c r="G29" s="2" t="str">
        <f>_xlfn.XLOOKUP(VolumebyClient[[#This Row],[Xlookup Region ID]],VolumebyRegion[GEOID],VolumebyRegion[GEO Name])</f>
        <v>NAM</v>
      </c>
      <c r="H29" s="2" t="str">
        <f>"Q"&amp;ROUNDUP(MONTH(VolumebyClient[[#This Row],[Date]])/3,0)&amp;" "&amp;YEAR(VolumebyClient[[#This Row],[Date]])</f>
        <v>Q4 2020</v>
      </c>
    </row>
    <row r="30" spans="1:8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Row],[CLID]],GeobyClient[Mid],0))</f>
        <v>GEO1001</v>
      </c>
      <c r="G30" s="2" t="str">
        <f>_xlfn.XLOOKUP(VolumebyClient[[#This Row],[Xlookup Region ID]],VolumebyRegion[GEOID],VolumebyRegion[GEO Name])</f>
        <v>NAM</v>
      </c>
      <c r="H30" s="2" t="str">
        <f>"Q"&amp;ROUNDUP(MONTH(VolumebyClient[[#This Row],[Date]])/3,0)&amp;" "&amp;YEAR(VolumebyClient[[#This Row],[Date]])</f>
        <v>Q2 2021</v>
      </c>
    </row>
    <row r="31" spans="1:8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Row],[CLID]],GeobyClient[Mid],0))</f>
        <v>GEO1001</v>
      </c>
      <c r="G31" s="2" t="str">
        <f>_xlfn.XLOOKUP(VolumebyClient[[#This Row],[Xlookup Region ID]],VolumebyRegion[GEOID],VolumebyRegion[GEO Name])</f>
        <v>NAM</v>
      </c>
      <c r="H31" s="2" t="str">
        <f>"Q"&amp;ROUNDUP(MONTH(VolumebyClient[[#This Row],[Date]])/3,0)&amp;" "&amp;YEAR(VolumebyClient[[#This Row],[Date]])</f>
        <v>Q2 2021</v>
      </c>
    </row>
    <row r="32" spans="1:8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Row],[CLID]],GeobyClient[Mid],0))</f>
        <v>GEO1001</v>
      </c>
      <c r="G32" s="2" t="str">
        <f>_xlfn.XLOOKUP(VolumebyClient[[#This Row],[Xlookup Region ID]],VolumebyRegion[GEOID],VolumebyRegion[GEO Name])</f>
        <v>NAM</v>
      </c>
      <c r="H32" s="2" t="str">
        <f>"Q"&amp;ROUNDUP(MONTH(VolumebyClient[[#This Row],[Date]])/3,0)&amp;" "&amp;YEAR(VolumebyClient[[#This Row],[Date]])</f>
        <v>Q2 2021</v>
      </c>
    </row>
    <row r="33" spans="1:8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Row],[CLID]],GeobyClient[Mid],0))</f>
        <v>GEO1001</v>
      </c>
      <c r="G33" s="2" t="str">
        <f>_xlfn.XLOOKUP(VolumebyClient[[#This Row],[Xlookup Region ID]],VolumebyRegion[GEOID],VolumebyRegion[GEO Name])</f>
        <v>NAM</v>
      </c>
      <c r="H33" s="2" t="str">
        <f>"Q"&amp;ROUNDUP(MONTH(VolumebyClient[[#This Row],[Date]])/3,0)&amp;" "&amp;YEAR(VolumebyClient[[#This Row],[Date]])</f>
        <v>Q1 2021</v>
      </c>
    </row>
    <row r="34" spans="1:8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Row],[CLID]],GeobyClient[Mid],0))</f>
        <v>GEO1001</v>
      </c>
      <c r="G34" s="2" t="str">
        <f>_xlfn.XLOOKUP(VolumebyClient[[#This Row],[Xlookup Region ID]],VolumebyRegion[GEOID],VolumebyRegion[GEO Name])</f>
        <v>NAM</v>
      </c>
      <c r="H34" s="2" t="str">
        <f>"Q"&amp;ROUNDUP(MONTH(VolumebyClient[[#This Row],[Date]])/3,0)&amp;" "&amp;YEAR(VolumebyClient[[#This Row],[Date]])</f>
        <v>Q1 2021</v>
      </c>
    </row>
    <row r="35" spans="1:8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Row],[CLID]],GeobyClient[Mid],0))</f>
        <v>GEO1001</v>
      </c>
      <c r="G35" s="2" t="str">
        <f>_xlfn.XLOOKUP(VolumebyClient[[#This Row],[Xlookup Region ID]],VolumebyRegion[GEOID],VolumebyRegion[GEO Name])</f>
        <v>NAM</v>
      </c>
      <c r="H35" s="2" t="str">
        <f>"Q"&amp;ROUNDUP(MONTH(VolumebyClient[[#This Row],[Date]])/3,0)&amp;" "&amp;YEAR(VolumebyClient[[#This Row],[Date]])</f>
        <v>Q1 2021</v>
      </c>
    </row>
    <row r="36" spans="1:8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Row],[CLID]],GeobyClient[Mid],0))</f>
        <v>GEO1003</v>
      </c>
      <c r="G36" s="2" t="str">
        <f>_xlfn.XLOOKUP(VolumebyClient[[#This Row],[Xlookup Region ID]],VolumebyRegion[GEOID],VolumebyRegion[GEO Name])</f>
        <v>EMEA</v>
      </c>
      <c r="H36" s="2" t="str">
        <f>"Q"&amp;ROUNDUP(MONTH(VolumebyClient[[#This Row],[Date]])/3,0)&amp;" "&amp;YEAR(VolumebyClient[[#This Row],[Date]])</f>
        <v>Q1 2020</v>
      </c>
    </row>
    <row r="37" spans="1:8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Row],[CLID]],GeobyClient[Mid],0))</f>
        <v>GEO1003</v>
      </c>
      <c r="G37" s="2" t="str">
        <f>_xlfn.XLOOKUP(VolumebyClient[[#This Row],[Xlookup Region ID]],VolumebyRegion[GEOID],VolumebyRegion[GEO Name])</f>
        <v>EMEA</v>
      </c>
      <c r="H37" s="2" t="str">
        <f>"Q"&amp;ROUNDUP(MONTH(VolumebyClient[[#This Row],[Date]])/3,0)&amp;" "&amp;YEAR(VolumebyClient[[#This Row],[Date]])</f>
        <v>Q1 2020</v>
      </c>
    </row>
    <row r="38" spans="1:8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Row],[CLID]],GeobyClient[Mid],0))</f>
        <v>GEO1003</v>
      </c>
      <c r="G38" s="2" t="str">
        <f>_xlfn.XLOOKUP(VolumebyClient[[#This Row],[Xlookup Region ID]],VolumebyRegion[GEOID],VolumebyRegion[GEO Name])</f>
        <v>EMEA</v>
      </c>
      <c r="H38" s="2" t="str">
        <f>"Q"&amp;ROUNDUP(MONTH(VolumebyClient[[#This Row],[Date]])/3,0)&amp;" "&amp;YEAR(VolumebyClient[[#This Row],[Date]])</f>
        <v>Q1 2020</v>
      </c>
    </row>
    <row r="39" spans="1:8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Row],[CLID]],GeobyClient[Mid],0))</f>
        <v>GEO1003</v>
      </c>
      <c r="G39" s="2" t="str">
        <f>_xlfn.XLOOKUP(VolumebyClient[[#This Row],[Xlookup Region ID]],VolumebyRegion[GEOID],VolumebyRegion[GEO Name])</f>
        <v>EMEA</v>
      </c>
      <c r="H39" s="2" t="str">
        <f>"Q"&amp;ROUNDUP(MONTH(VolumebyClient[[#This Row],[Date]])/3,0)&amp;" "&amp;YEAR(VolumebyClient[[#This Row],[Date]])</f>
        <v>Q2 2020</v>
      </c>
    </row>
    <row r="40" spans="1:8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Row],[CLID]],GeobyClient[Mid],0))</f>
        <v>GEO1003</v>
      </c>
      <c r="G40" s="2" t="str">
        <f>_xlfn.XLOOKUP(VolumebyClient[[#This Row],[Xlookup Region ID]],VolumebyRegion[GEOID],VolumebyRegion[GEO Name])</f>
        <v>EMEA</v>
      </c>
      <c r="H40" s="2" t="str">
        <f>"Q"&amp;ROUNDUP(MONTH(VolumebyClient[[#This Row],[Date]])/3,0)&amp;" "&amp;YEAR(VolumebyClient[[#This Row],[Date]])</f>
        <v>Q2 2020</v>
      </c>
    </row>
    <row r="41" spans="1:8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Row],[CLID]],GeobyClient[Mid],0))</f>
        <v>GEO1003</v>
      </c>
      <c r="G41" s="2" t="str">
        <f>_xlfn.XLOOKUP(VolumebyClient[[#This Row],[Xlookup Region ID]],VolumebyRegion[GEOID],VolumebyRegion[GEO Name])</f>
        <v>EMEA</v>
      </c>
      <c r="H41" s="2" t="str">
        <f>"Q"&amp;ROUNDUP(MONTH(VolumebyClient[[#This Row],[Date]])/3,0)&amp;" "&amp;YEAR(VolumebyClient[[#This Row],[Date]])</f>
        <v>Q2 2020</v>
      </c>
    </row>
    <row r="42" spans="1:8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Row],[CLID]],GeobyClient[Mid],0))</f>
        <v>GEO1003</v>
      </c>
      <c r="G42" s="2" t="str">
        <f>_xlfn.XLOOKUP(VolumebyClient[[#This Row],[Xlookup Region ID]],VolumebyRegion[GEOID],VolumebyRegion[GEO Name])</f>
        <v>EMEA</v>
      </c>
      <c r="H42" s="2" t="str">
        <f>"Q"&amp;ROUNDUP(MONTH(VolumebyClient[[#This Row],[Date]])/3,0)&amp;" "&amp;YEAR(VolumebyClient[[#This Row],[Date]])</f>
        <v>Q3 2020</v>
      </c>
    </row>
    <row r="43" spans="1:8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Row],[CLID]],GeobyClient[Mid],0))</f>
        <v>GEO1003</v>
      </c>
      <c r="G43" s="2" t="str">
        <f>_xlfn.XLOOKUP(VolumebyClient[[#This Row],[Xlookup Region ID]],VolumebyRegion[GEOID],VolumebyRegion[GEO Name])</f>
        <v>EMEA</v>
      </c>
      <c r="H43" s="2" t="str">
        <f>"Q"&amp;ROUNDUP(MONTH(VolumebyClient[[#This Row],[Date]])/3,0)&amp;" "&amp;YEAR(VolumebyClient[[#This Row],[Date]])</f>
        <v>Q3 2020</v>
      </c>
    </row>
    <row r="44" spans="1:8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Row],[CLID]],GeobyClient[Mid],0))</f>
        <v>GEO1003</v>
      </c>
      <c r="G44" s="2" t="str">
        <f>_xlfn.XLOOKUP(VolumebyClient[[#This Row],[Xlookup Region ID]],VolumebyRegion[GEOID],VolumebyRegion[GEO Name])</f>
        <v>EMEA</v>
      </c>
      <c r="H44" s="2" t="str">
        <f>"Q"&amp;ROUNDUP(MONTH(VolumebyClient[[#This Row],[Date]])/3,0)&amp;" "&amp;YEAR(VolumebyClient[[#This Row],[Date]])</f>
        <v>Q3 2020</v>
      </c>
    </row>
    <row r="45" spans="1:8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Row],[CLID]],GeobyClient[Mid],0))</f>
        <v>GEO1003</v>
      </c>
      <c r="G45" s="2" t="str">
        <f>_xlfn.XLOOKUP(VolumebyClient[[#This Row],[Xlookup Region ID]],VolumebyRegion[GEOID],VolumebyRegion[GEO Name])</f>
        <v>EMEA</v>
      </c>
      <c r="H45" s="2" t="str">
        <f>"Q"&amp;ROUNDUP(MONTH(VolumebyClient[[#This Row],[Date]])/3,0)&amp;" "&amp;YEAR(VolumebyClient[[#This Row],[Date]])</f>
        <v>Q4 2020</v>
      </c>
    </row>
    <row r="46" spans="1:8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Row],[CLID]],GeobyClient[Mid],0))</f>
        <v>GEO1003</v>
      </c>
      <c r="G46" s="2" t="str">
        <f>_xlfn.XLOOKUP(VolumebyClient[[#This Row],[Xlookup Region ID]],VolumebyRegion[GEOID],VolumebyRegion[GEO Name])</f>
        <v>EMEA</v>
      </c>
      <c r="H46" s="2" t="str">
        <f>"Q"&amp;ROUNDUP(MONTH(VolumebyClient[[#This Row],[Date]])/3,0)&amp;" "&amp;YEAR(VolumebyClient[[#This Row],[Date]])</f>
        <v>Q4 2020</v>
      </c>
    </row>
    <row r="47" spans="1:8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Row],[CLID]],GeobyClient[Mid],0))</f>
        <v>GEO1003</v>
      </c>
      <c r="G47" s="2" t="str">
        <f>_xlfn.XLOOKUP(VolumebyClient[[#This Row],[Xlookup Region ID]],VolumebyRegion[GEOID],VolumebyRegion[GEO Name])</f>
        <v>EMEA</v>
      </c>
      <c r="H47" s="2" t="str">
        <f>"Q"&amp;ROUNDUP(MONTH(VolumebyClient[[#This Row],[Date]])/3,0)&amp;" "&amp;YEAR(VolumebyClient[[#This Row],[Date]])</f>
        <v>Q4 2020</v>
      </c>
    </row>
    <row r="48" spans="1:8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Row],[CLID]],GeobyClient[Mid],0))</f>
        <v>GEO1003</v>
      </c>
      <c r="G48" s="2" t="str">
        <f>_xlfn.XLOOKUP(VolumebyClient[[#This Row],[Xlookup Region ID]],VolumebyRegion[GEOID],VolumebyRegion[GEO Name])</f>
        <v>EMEA</v>
      </c>
      <c r="H48" s="2" t="str">
        <f>"Q"&amp;ROUNDUP(MONTH(VolumebyClient[[#This Row],[Date]])/3,0)&amp;" "&amp;YEAR(VolumebyClient[[#This Row],[Date]])</f>
        <v>Q2 2021</v>
      </c>
    </row>
    <row r="49" spans="1:8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Row],[CLID]],GeobyClient[Mid],0))</f>
        <v>GEO1003</v>
      </c>
      <c r="G49" s="2" t="str">
        <f>_xlfn.XLOOKUP(VolumebyClient[[#This Row],[Xlookup Region ID]],VolumebyRegion[GEOID],VolumebyRegion[GEO Name])</f>
        <v>EMEA</v>
      </c>
      <c r="H49" s="2" t="str">
        <f>"Q"&amp;ROUNDUP(MONTH(VolumebyClient[[#This Row],[Date]])/3,0)&amp;" "&amp;YEAR(VolumebyClient[[#This Row],[Date]])</f>
        <v>Q2 2021</v>
      </c>
    </row>
    <row r="50" spans="1:8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Row],[CLID]],GeobyClient[Mid],0))</f>
        <v>GEO1003</v>
      </c>
      <c r="G50" s="2" t="str">
        <f>_xlfn.XLOOKUP(VolumebyClient[[#This Row],[Xlookup Region ID]],VolumebyRegion[GEOID],VolumebyRegion[GEO Name])</f>
        <v>EMEA</v>
      </c>
      <c r="H50" s="2" t="str">
        <f>"Q"&amp;ROUNDUP(MONTH(VolumebyClient[[#This Row],[Date]])/3,0)&amp;" "&amp;YEAR(VolumebyClient[[#This Row],[Date]])</f>
        <v>Q1 2021</v>
      </c>
    </row>
    <row r="51" spans="1:8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Row],[CLID]],GeobyClient[Mid],0))</f>
        <v>GEO1003</v>
      </c>
      <c r="G51" s="2" t="str">
        <f>_xlfn.XLOOKUP(VolumebyClient[[#This Row],[Xlookup Region ID]],VolumebyRegion[GEOID],VolumebyRegion[GEO Name])</f>
        <v>EMEA</v>
      </c>
      <c r="H51" s="2" t="str">
        <f>"Q"&amp;ROUNDUP(MONTH(VolumebyClient[[#This Row],[Date]])/3,0)&amp;" "&amp;YEAR(VolumebyClient[[#This Row],[Date]])</f>
        <v>Q1 2021</v>
      </c>
    </row>
    <row r="52" spans="1:8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Row],[CLID]],GeobyClient[Mid],0))</f>
        <v>GEO1003</v>
      </c>
      <c r="G52" s="2" t="str">
        <f>_xlfn.XLOOKUP(VolumebyClient[[#This Row],[Xlookup Region ID]],VolumebyRegion[GEOID],VolumebyRegion[GEO Name])</f>
        <v>EMEA</v>
      </c>
      <c r="H52" s="2" t="str">
        <f>"Q"&amp;ROUNDUP(MONTH(VolumebyClient[[#This Row],[Date]])/3,0)&amp;" "&amp;YEAR(VolumebyClient[[#This Row],[Date]])</f>
        <v>Q1 2021</v>
      </c>
    </row>
    <row r="53" spans="1:8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Row],[CLID]],GeobyClient[Mid],0))</f>
        <v>GEO1001</v>
      </c>
      <c r="G53" s="2" t="str">
        <f>_xlfn.XLOOKUP(VolumebyClient[[#This Row],[Xlookup Region ID]],VolumebyRegion[GEOID],VolumebyRegion[GEO Name])</f>
        <v>NAM</v>
      </c>
      <c r="H53" s="2" t="str">
        <f>"Q"&amp;ROUNDUP(MONTH(VolumebyClient[[#This Row],[Date]])/3,0)&amp;" "&amp;YEAR(VolumebyClient[[#This Row],[Date]])</f>
        <v>Q2 2020</v>
      </c>
    </row>
    <row r="54" spans="1:8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Row],[CLID]],GeobyClient[Mid],0))</f>
        <v>GEO1001</v>
      </c>
      <c r="G54" s="2" t="str">
        <f>_xlfn.XLOOKUP(VolumebyClient[[#This Row],[Xlookup Region ID]],VolumebyRegion[GEOID],VolumebyRegion[GEO Name])</f>
        <v>NAM</v>
      </c>
      <c r="H54" s="2" t="str">
        <f>"Q"&amp;ROUNDUP(MONTH(VolumebyClient[[#This Row],[Date]])/3,0)&amp;" "&amp;YEAR(VolumebyClient[[#This Row],[Date]])</f>
        <v>Q3 2020</v>
      </c>
    </row>
    <row r="55" spans="1:8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Row],[CLID]],GeobyClient[Mid],0))</f>
        <v>GEO1001</v>
      </c>
      <c r="G55" s="2" t="str">
        <f>_xlfn.XLOOKUP(VolumebyClient[[#This Row],[Xlookup Region ID]],VolumebyRegion[GEOID],VolumebyRegion[GEO Name])</f>
        <v>NAM</v>
      </c>
      <c r="H55" s="2" t="str">
        <f>"Q"&amp;ROUNDUP(MONTH(VolumebyClient[[#This Row],[Date]])/3,0)&amp;" "&amp;YEAR(VolumebyClient[[#This Row],[Date]])</f>
        <v>Q3 2020</v>
      </c>
    </row>
    <row r="56" spans="1:8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Row],[CLID]],GeobyClient[Mid],0))</f>
        <v>GEO1001</v>
      </c>
      <c r="G56" s="2" t="str">
        <f>_xlfn.XLOOKUP(VolumebyClient[[#This Row],[Xlookup Region ID]],VolumebyRegion[GEOID],VolumebyRegion[GEO Name])</f>
        <v>NAM</v>
      </c>
      <c r="H56" s="2" t="str">
        <f>"Q"&amp;ROUNDUP(MONTH(VolumebyClient[[#This Row],[Date]])/3,0)&amp;" "&amp;YEAR(VolumebyClient[[#This Row],[Date]])</f>
        <v>Q3 2020</v>
      </c>
    </row>
    <row r="57" spans="1:8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Row],[CLID]],GeobyClient[Mid],0))</f>
        <v>GEO1001</v>
      </c>
      <c r="G57" s="2" t="str">
        <f>_xlfn.XLOOKUP(VolumebyClient[[#This Row],[Xlookup Region ID]],VolumebyRegion[GEOID],VolumebyRegion[GEO Name])</f>
        <v>NAM</v>
      </c>
      <c r="H57" s="2" t="str">
        <f>"Q"&amp;ROUNDUP(MONTH(VolumebyClient[[#This Row],[Date]])/3,0)&amp;" "&amp;YEAR(VolumebyClient[[#This Row],[Date]])</f>
        <v>Q4 2020</v>
      </c>
    </row>
    <row r="58" spans="1:8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Row],[CLID]],GeobyClient[Mid],0))</f>
        <v>GEO1001</v>
      </c>
      <c r="G58" s="2" t="str">
        <f>_xlfn.XLOOKUP(VolumebyClient[[#This Row],[Xlookup Region ID]],VolumebyRegion[GEOID],VolumebyRegion[GEO Name])</f>
        <v>NAM</v>
      </c>
      <c r="H58" s="2" t="str">
        <f>"Q"&amp;ROUNDUP(MONTH(VolumebyClient[[#This Row],[Date]])/3,0)&amp;" "&amp;YEAR(VolumebyClient[[#This Row],[Date]])</f>
        <v>Q4 2020</v>
      </c>
    </row>
    <row r="59" spans="1:8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Row],[CLID]],GeobyClient[Mid],0))</f>
        <v>GEO1001</v>
      </c>
      <c r="G59" s="2" t="str">
        <f>_xlfn.XLOOKUP(VolumebyClient[[#This Row],[Xlookup Region ID]],VolumebyRegion[GEOID],VolumebyRegion[GEO Name])</f>
        <v>NAM</v>
      </c>
      <c r="H59" s="2" t="str">
        <f>"Q"&amp;ROUNDUP(MONTH(VolumebyClient[[#This Row],[Date]])/3,0)&amp;" "&amp;YEAR(VolumebyClient[[#This Row],[Date]])</f>
        <v>Q4 2020</v>
      </c>
    </row>
    <row r="60" spans="1:8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Row],[CLID]],GeobyClient[Mid],0))</f>
        <v>GEO1001</v>
      </c>
      <c r="G60" s="2" t="str">
        <f>_xlfn.XLOOKUP(VolumebyClient[[#This Row],[Xlookup Region ID]],VolumebyRegion[GEOID],VolumebyRegion[GEO Name])</f>
        <v>NAM</v>
      </c>
      <c r="H60" s="2" t="str">
        <f>"Q"&amp;ROUNDUP(MONTH(VolumebyClient[[#This Row],[Date]])/3,0)&amp;" "&amp;YEAR(VolumebyClient[[#This Row],[Date]])</f>
        <v>Q2 2021</v>
      </c>
    </row>
    <row r="61" spans="1:8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Row],[CLID]],GeobyClient[Mid],0))</f>
        <v>GEO1001</v>
      </c>
      <c r="G61" s="2" t="str">
        <f>_xlfn.XLOOKUP(VolumebyClient[[#This Row],[Xlookup Region ID]],VolumebyRegion[GEOID],VolumebyRegion[GEO Name])</f>
        <v>NAM</v>
      </c>
      <c r="H61" s="2" t="str">
        <f>"Q"&amp;ROUNDUP(MONTH(VolumebyClient[[#This Row],[Date]])/3,0)&amp;" "&amp;YEAR(VolumebyClient[[#This Row],[Date]])</f>
        <v>Q2 2021</v>
      </c>
    </row>
    <row r="62" spans="1:8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Row],[CLID]],GeobyClient[Mid],0))</f>
        <v>GEO1001</v>
      </c>
      <c r="G62" s="2" t="str">
        <f>_xlfn.XLOOKUP(VolumebyClient[[#This Row],[Xlookup Region ID]],VolumebyRegion[GEOID],VolumebyRegion[GEO Name])</f>
        <v>NAM</v>
      </c>
      <c r="H62" s="2" t="str">
        <f>"Q"&amp;ROUNDUP(MONTH(VolumebyClient[[#This Row],[Date]])/3,0)&amp;" "&amp;YEAR(VolumebyClient[[#This Row],[Date]])</f>
        <v>Q2 2021</v>
      </c>
    </row>
    <row r="63" spans="1:8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Row],[CLID]],GeobyClient[Mid],0))</f>
        <v>GEO1001</v>
      </c>
      <c r="G63" s="2" t="str">
        <f>_xlfn.XLOOKUP(VolumebyClient[[#This Row],[Xlookup Region ID]],VolumebyRegion[GEOID],VolumebyRegion[GEO Name])</f>
        <v>NAM</v>
      </c>
      <c r="H63" s="2" t="str">
        <f>"Q"&amp;ROUNDUP(MONTH(VolumebyClient[[#This Row],[Date]])/3,0)&amp;" "&amp;YEAR(VolumebyClient[[#This Row],[Date]])</f>
        <v>Q1 2021</v>
      </c>
    </row>
    <row r="64" spans="1:8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Row],[CLID]],GeobyClient[Mid],0))</f>
        <v>GEO1001</v>
      </c>
      <c r="G64" s="2" t="str">
        <f>_xlfn.XLOOKUP(VolumebyClient[[#This Row],[Xlookup Region ID]],VolumebyRegion[GEOID],VolumebyRegion[GEO Name])</f>
        <v>NAM</v>
      </c>
      <c r="H64" s="2" t="str">
        <f>"Q"&amp;ROUNDUP(MONTH(VolumebyClient[[#This Row],[Date]])/3,0)&amp;" "&amp;YEAR(VolumebyClient[[#This Row],[Date]])</f>
        <v>Q1 2021</v>
      </c>
    </row>
    <row r="65" spans="1:8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Row],[CLID]],GeobyClient[Mid],0))</f>
        <v>GEO1001</v>
      </c>
      <c r="G65" s="2" t="str">
        <f>_xlfn.XLOOKUP(VolumebyClient[[#This Row],[Xlookup Region ID]],VolumebyRegion[GEOID],VolumebyRegion[GEO Name])</f>
        <v>NAM</v>
      </c>
      <c r="H65" s="2" t="str">
        <f>"Q"&amp;ROUNDUP(MONTH(VolumebyClient[[#This Row],[Date]])/3,0)&amp;" "&amp;YEAR(VolumebyClient[[#This Row],[Date]])</f>
        <v>Q1 2021</v>
      </c>
    </row>
    <row r="66" spans="1:8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Row],[CLID]],GeobyClient[Mid],0))</f>
        <v>GEO1001</v>
      </c>
      <c r="G66" s="2" t="str">
        <f>_xlfn.XLOOKUP(VolumebyClient[[#This Row],[Xlookup Region ID]],VolumebyRegion[GEOID],VolumebyRegion[GEO Name])</f>
        <v>NAM</v>
      </c>
      <c r="H66" s="2" t="str">
        <f>"Q"&amp;ROUNDUP(MONTH(VolumebyClient[[#This Row],[Date]])/3,0)&amp;" "&amp;YEAR(VolumebyClient[[#This Row],[Date]])</f>
        <v>Q1 2020</v>
      </c>
    </row>
    <row r="67" spans="1:8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Row],[CLID]],GeobyClient[Mid],0))</f>
        <v>GEO1001</v>
      </c>
      <c r="G67" s="2" t="str">
        <f>_xlfn.XLOOKUP(VolumebyClient[[#This Row],[Xlookup Region ID]],VolumebyRegion[GEOID],VolumebyRegion[GEO Name])</f>
        <v>NAM</v>
      </c>
      <c r="H67" s="2" t="str">
        <f>"Q"&amp;ROUNDUP(MONTH(VolumebyClient[[#This Row],[Date]])/3,0)&amp;" "&amp;YEAR(VolumebyClient[[#This Row],[Date]])</f>
        <v>Q1 2020</v>
      </c>
    </row>
    <row r="68" spans="1:8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Row],[CLID]],GeobyClient[Mid],0))</f>
        <v>GEO1001</v>
      </c>
      <c r="G68" s="2" t="str">
        <f>_xlfn.XLOOKUP(VolumebyClient[[#This Row],[Xlookup Region ID]],VolumebyRegion[GEOID],VolumebyRegion[GEO Name])</f>
        <v>NAM</v>
      </c>
      <c r="H68" s="2" t="str">
        <f>"Q"&amp;ROUNDUP(MONTH(VolumebyClient[[#This Row],[Date]])/3,0)&amp;" "&amp;YEAR(VolumebyClient[[#This Row],[Date]])</f>
        <v>Q1 2020</v>
      </c>
    </row>
    <row r="69" spans="1:8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Row],[CLID]],GeobyClient[Mid],0))</f>
        <v>GEO1001</v>
      </c>
      <c r="G69" s="2" t="str">
        <f>_xlfn.XLOOKUP(VolumebyClient[[#This Row],[Xlookup Region ID]],VolumebyRegion[GEOID],VolumebyRegion[GEO Name])</f>
        <v>NAM</v>
      </c>
      <c r="H69" s="2" t="str">
        <f>"Q"&amp;ROUNDUP(MONTH(VolumebyClient[[#This Row],[Date]])/3,0)&amp;" "&amp;YEAR(VolumebyClient[[#This Row],[Date]])</f>
        <v>Q2 2020</v>
      </c>
    </row>
    <row r="70" spans="1:8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Row],[CLID]],GeobyClient[Mid],0))</f>
        <v>GEO1001</v>
      </c>
      <c r="G70" s="2" t="str">
        <f>_xlfn.XLOOKUP(VolumebyClient[[#This Row],[Xlookup Region ID]],VolumebyRegion[GEOID],VolumebyRegion[GEO Name])</f>
        <v>NAM</v>
      </c>
      <c r="H70" s="2" t="str">
        <f>"Q"&amp;ROUNDUP(MONTH(VolumebyClient[[#This Row],[Date]])/3,0)&amp;" "&amp;YEAR(VolumebyClient[[#This Row],[Date]])</f>
        <v>Q2 2020</v>
      </c>
    </row>
    <row r="71" spans="1:8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Row],[CLID]],GeobyClient[Mid],0))</f>
        <v>GEO1001</v>
      </c>
      <c r="G71" s="2" t="str">
        <f>_xlfn.XLOOKUP(VolumebyClient[[#This Row],[Xlookup Region ID]],VolumebyRegion[GEOID],VolumebyRegion[GEO Name])</f>
        <v>NAM</v>
      </c>
      <c r="H71" s="2" t="str">
        <f>"Q"&amp;ROUNDUP(MONTH(VolumebyClient[[#This Row],[Date]])/3,0)&amp;" "&amp;YEAR(VolumebyClient[[#This Row],[Date]])</f>
        <v>Q2 2020</v>
      </c>
    </row>
    <row r="72" spans="1:8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Row],[CLID]],GeobyClient[Mid],0))</f>
        <v>GEO1001</v>
      </c>
      <c r="G72" s="2" t="str">
        <f>_xlfn.XLOOKUP(VolumebyClient[[#This Row],[Xlookup Region ID]],VolumebyRegion[GEOID],VolumebyRegion[GEO Name])</f>
        <v>NAM</v>
      </c>
      <c r="H72" s="2" t="str">
        <f>"Q"&amp;ROUNDUP(MONTH(VolumebyClient[[#This Row],[Date]])/3,0)&amp;" "&amp;YEAR(VolumebyClient[[#This Row],[Date]])</f>
        <v>Q3 2020</v>
      </c>
    </row>
    <row r="73" spans="1:8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Row],[CLID]],GeobyClient[Mid],0))</f>
        <v>GEO1001</v>
      </c>
      <c r="G73" s="2" t="str">
        <f>_xlfn.XLOOKUP(VolumebyClient[[#This Row],[Xlookup Region ID]],VolumebyRegion[GEOID],VolumebyRegion[GEO Name])</f>
        <v>NAM</v>
      </c>
      <c r="H73" s="2" t="str">
        <f>"Q"&amp;ROUNDUP(MONTH(VolumebyClient[[#This Row],[Date]])/3,0)&amp;" "&amp;YEAR(VolumebyClient[[#This Row],[Date]])</f>
        <v>Q3 2020</v>
      </c>
    </row>
    <row r="74" spans="1:8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Row],[CLID]],GeobyClient[Mid],0))</f>
        <v>GEO1001</v>
      </c>
      <c r="G74" s="2" t="str">
        <f>_xlfn.XLOOKUP(VolumebyClient[[#This Row],[Xlookup Region ID]],VolumebyRegion[GEOID],VolumebyRegion[GEO Name])</f>
        <v>NAM</v>
      </c>
      <c r="H74" s="2" t="str">
        <f>"Q"&amp;ROUNDUP(MONTH(VolumebyClient[[#This Row],[Date]])/3,0)&amp;" "&amp;YEAR(VolumebyClient[[#This Row],[Date]])</f>
        <v>Q3 2020</v>
      </c>
    </row>
    <row r="75" spans="1:8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Row],[CLID]],GeobyClient[Mid],0))</f>
        <v>GEO1001</v>
      </c>
      <c r="G75" s="2" t="str">
        <f>_xlfn.XLOOKUP(VolumebyClient[[#This Row],[Xlookup Region ID]],VolumebyRegion[GEOID],VolumebyRegion[GEO Name])</f>
        <v>NAM</v>
      </c>
      <c r="H75" s="2" t="str">
        <f>"Q"&amp;ROUNDUP(MONTH(VolumebyClient[[#This Row],[Date]])/3,0)&amp;" "&amp;YEAR(VolumebyClient[[#This Row],[Date]])</f>
        <v>Q4 2020</v>
      </c>
    </row>
    <row r="76" spans="1:8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Row],[CLID]],GeobyClient[Mid],0))</f>
        <v>GEO1001</v>
      </c>
      <c r="G76" s="2" t="str">
        <f>_xlfn.XLOOKUP(VolumebyClient[[#This Row],[Xlookup Region ID]],VolumebyRegion[GEOID],VolumebyRegion[GEO Name])</f>
        <v>NAM</v>
      </c>
      <c r="H76" s="2" t="str">
        <f>"Q"&amp;ROUNDUP(MONTH(VolumebyClient[[#This Row],[Date]])/3,0)&amp;" "&amp;YEAR(VolumebyClient[[#This Row],[Date]])</f>
        <v>Q4 2020</v>
      </c>
    </row>
    <row r="77" spans="1:8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Row],[CLID]],GeobyClient[Mid],0))</f>
        <v>GEO1001</v>
      </c>
      <c r="G77" s="2" t="str">
        <f>_xlfn.XLOOKUP(VolumebyClient[[#This Row],[Xlookup Region ID]],VolumebyRegion[GEOID],VolumebyRegion[GEO Name])</f>
        <v>NAM</v>
      </c>
      <c r="H77" s="2" t="str">
        <f>"Q"&amp;ROUNDUP(MONTH(VolumebyClient[[#This Row],[Date]])/3,0)&amp;" "&amp;YEAR(VolumebyClient[[#This Row],[Date]])</f>
        <v>Q4 2020</v>
      </c>
    </row>
    <row r="78" spans="1:8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Row],[CLID]],GeobyClient[Mid],0))</f>
        <v>GEO1001</v>
      </c>
      <c r="G78" s="2" t="str">
        <f>_xlfn.XLOOKUP(VolumebyClient[[#This Row],[Xlookup Region ID]],VolumebyRegion[GEOID],VolumebyRegion[GEO Name])</f>
        <v>NAM</v>
      </c>
      <c r="H78" s="2" t="str">
        <f>"Q"&amp;ROUNDUP(MONTH(VolumebyClient[[#This Row],[Date]])/3,0)&amp;" "&amp;YEAR(VolumebyClient[[#This Row],[Date]])</f>
        <v>Q2 2021</v>
      </c>
    </row>
    <row r="79" spans="1:8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Row],[CLID]],GeobyClient[Mid],0))</f>
        <v>GEO1001</v>
      </c>
      <c r="G79" s="2" t="str">
        <f>_xlfn.XLOOKUP(VolumebyClient[[#This Row],[Xlookup Region ID]],VolumebyRegion[GEOID],VolumebyRegion[GEO Name])</f>
        <v>NAM</v>
      </c>
      <c r="H79" s="2" t="str">
        <f>"Q"&amp;ROUNDUP(MONTH(VolumebyClient[[#This Row],[Date]])/3,0)&amp;" "&amp;YEAR(VolumebyClient[[#This Row],[Date]])</f>
        <v>Q2 2021</v>
      </c>
    </row>
    <row r="80" spans="1:8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Row],[CLID]],GeobyClient[Mid],0))</f>
        <v>GEO1001</v>
      </c>
      <c r="G80" s="2" t="str">
        <f>_xlfn.XLOOKUP(VolumebyClient[[#This Row],[Xlookup Region ID]],VolumebyRegion[GEOID],VolumebyRegion[GEO Name])</f>
        <v>NAM</v>
      </c>
      <c r="H80" s="2" t="str">
        <f>"Q"&amp;ROUNDUP(MONTH(VolumebyClient[[#This Row],[Date]])/3,0)&amp;" "&amp;YEAR(VolumebyClient[[#This Row],[Date]])</f>
        <v>Q2 2021</v>
      </c>
    </row>
    <row r="81" spans="1:8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Row],[CLID]],GeobyClient[Mid],0))</f>
        <v>GEO1001</v>
      </c>
      <c r="G81" s="2" t="str">
        <f>_xlfn.XLOOKUP(VolumebyClient[[#This Row],[Xlookup Region ID]],VolumebyRegion[GEOID],VolumebyRegion[GEO Name])</f>
        <v>NAM</v>
      </c>
      <c r="H81" s="2" t="str">
        <f>"Q"&amp;ROUNDUP(MONTH(VolumebyClient[[#This Row],[Date]])/3,0)&amp;" "&amp;YEAR(VolumebyClient[[#This Row],[Date]])</f>
        <v>Q1 2021</v>
      </c>
    </row>
    <row r="82" spans="1:8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Row],[CLID]],GeobyClient[Mid],0))</f>
        <v>GEO1001</v>
      </c>
      <c r="G82" s="2" t="str">
        <f>_xlfn.XLOOKUP(VolumebyClient[[#This Row],[Xlookup Region ID]],VolumebyRegion[GEOID],VolumebyRegion[GEO Name])</f>
        <v>NAM</v>
      </c>
      <c r="H82" s="2" t="str">
        <f>"Q"&amp;ROUNDUP(MONTH(VolumebyClient[[#This Row],[Date]])/3,0)&amp;" "&amp;YEAR(VolumebyClient[[#This Row],[Date]])</f>
        <v>Q1 2021</v>
      </c>
    </row>
    <row r="83" spans="1:8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Row],[CLID]],GeobyClient[Mid],0))</f>
        <v>GEO1001</v>
      </c>
      <c r="G83" s="2" t="str">
        <f>_xlfn.XLOOKUP(VolumebyClient[[#This Row],[Xlookup Region ID]],VolumebyRegion[GEOID],VolumebyRegion[GEO Name])</f>
        <v>NAM</v>
      </c>
      <c r="H83" s="2" t="str">
        <f>"Q"&amp;ROUNDUP(MONTH(VolumebyClient[[#This Row],[Date]])/3,0)&amp;" "&amp;YEAR(VolumebyClient[[#This Row],[Date]])</f>
        <v>Q1 2021</v>
      </c>
    </row>
    <row r="84" spans="1:8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Row],[CLID]],GeobyClient[Mid],0))</f>
        <v>GEO1004</v>
      </c>
      <c r="G84" s="2" t="str">
        <f>_xlfn.XLOOKUP(VolumebyClient[[#This Row],[Xlookup Region ID]],VolumebyRegion[GEOID],VolumebyRegion[GEO Name])</f>
        <v>LATAM</v>
      </c>
      <c r="H84" s="2" t="str">
        <f>"Q"&amp;ROUNDUP(MONTH(VolumebyClient[[#This Row],[Date]])/3,0)&amp;" "&amp;YEAR(VolumebyClient[[#This Row],[Date]])</f>
        <v>Q3 2020</v>
      </c>
    </row>
    <row r="85" spans="1:8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Row],[CLID]],GeobyClient[Mid],0))</f>
        <v>GEO1004</v>
      </c>
      <c r="G85" s="2" t="str">
        <f>_xlfn.XLOOKUP(VolumebyClient[[#This Row],[Xlookup Region ID]],VolumebyRegion[GEOID],VolumebyRegion[GEO Name])</f>
        <v>LATAM</v>
      </c>
      <c r="H85" s="2" t="str">
        <f>"Q"&amp;ROUNDUP(MONTH(VolumebyClient[[#This Row],[Date]])/3,0)&amp;" "&amp;YEAR(VolumebyClient[[#This Row],[Date]])</f>
        <v>Q4 2020</v>
      </c>
    </row>
    <row r="86" spans="1:8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Row],[CLID]],GeobyClient[Mid],0))</f>
        <v>GEO1004</v>
      </c>
      <c r="G86" s="2" t="str">
        <f>_xlfn.XLOOKUP(VolumebyClient[[#This Row],[Xlookup Region ID]],VolumebyRegion[GEOID],VolumebyRegion[GEO Name])</f>
        <v>LATAM</v>
      </c>
      <c r="H86" s="2" t="str">
        <f>"Q"&amp;ROUNDUP(MONTH(VolumebyClient[[#This Row],[Date]])/3,0)&amp;" "&amp;YEAR(VolumebyClient[[#This Row],[Date]])</f>
        <v>Q4 2020</v>
      </c>
    </row>
    <row r="87" spans="1:8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Row],[CLID]],GeobyClient[Mid],0))</f>
        <v>GEO1004</v>
      </c>
      <c r="G87" s="2" t="str">
        <f>_xlfn.XLOOKUP(VolumebyClient[[#This Row],[Xlookup Region ID]],VolumebyRegion[GEOID],VolumebyRegion[GEO Name])</f>
        <v>LATAM</v>
      </c>
      <c r="H87" s="2" t="str">
        <f>"Q"&amp;ROUNDUP(MONTH(VolumebyClient[[#This Row],[Date]])/3,0)&amp;" "&amp;YEAR(VolumebyClient[[#This Row],[Date]])</f>
        <v>Q4 2020</v>
      </c>
    </row>
    <row r="88" spans="1:8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Row],[CLID]],GeobyClient[Mid],0))</f>
        <v>GEO1004</v>
      </c>
      <c r="G88" s="2" t="str">
        <f>_xlfn.XLOOKUP(VolumebyClient[[#This Row],[Xlookup Region ID]],VolumebyRegion[GEOID],VolumebyRegion[GEO Name])</f>
        <v>LATAM</v>
      </c>
      <c r="H88" s="2" t="str">
        <f>"Q"&amp;ROUNDUP(MONTH(VolumebyClient[[#This Row],[Date]])/3,0)&amp;" "&amp;YEAR(VolumebyClient[[#This Row],[Date]])</f>
        <v>Q1 2021</v>
      </c>
    </row>
    <row r="89" spans="1:8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Row],[CLID]],GeobyClient[Mid],0))</f>
        <v>GEO1004</v>
      </c>
      <c r="G89" s="2" t="str">
        <f>_xlfn.XLOOKUP(VolumebyClient[[#This Row],[Xlookup Region ID]],VolumebyRegion[GEOID],VolumebyRegion[GEO Name])</f>
        <v>LATAM</v>
      </c>
      <c r="H89" s="2" t="str">
        <f>"Q"&amp;ROUNDUP(MONTH(VolumebyClient[[#This Row],[Date]])/3,0)&amp;" "&amp;YEAR(VolumebyClient[[#This Row],[Date]])</f>
        <v>Q1 2021</v>
      </c>
    </row>
    <row r="90" spans="1:8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Row],[CLID]],GeobyClient[Mid],0))</f>
        <v>GEO1004</v>
      </c>
      <c r="G90" s="2" t="str">
        <f>_xlfn.XLOOKUP(VolumebyClient[[#This Row],[Xlookup Region ID]],VolumebyRegion[GEOID],VolumebyRegion[GEO Name])</f>
        <v>LATAM</v>
      </c>
      <c r="H90" s="2" t="str">
        <f>"Q"&amp;ROUNDUP(MONTH(VolumebyClient[[#This Row],[Date]])/3,0)&amp;" "&amp;YEAR(VolumebyClient[[#This Row],[Date]])</f>
        <v>Q1 2021</v>
      </c>
    </row>
    <row r="91" spans="1:8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Row],[CLID]],GeobyClient[Mid],0))</f>
        <v>GEO1004</v>
      </c>
      <c r="G91" s="2" t="str">
        <f>_xlfn.XLOOKUP(VolumebyClient[[#This Row],[Xlookup Region ID]],VolumebyRegion[GEOID],VolumebyRegion[GEO Name])</f>
        <v>LATAM</v>
      </c>
      <c r="H91" s="2" t="str">
        <f>"Q"&amp;ROUNDUP(MONTH(VolumebyClient[[#This Row],[Date]])/3,0)&amp;" "&amp;YEAR(VolumebyClient[[#This Row],[Date]])</f>
        <v>Q1 2020</v>
      </c>
    </row>
    <row r="92" spans="1:8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Row],[CLID]],GeobyClient[Mid],0))</f>
        <v>GEO1004</v>
      </c>
      <c r="G92" s="2" t="str">
        <f>_xlfn.XLOOKUP(VolumebyClient[[#This Row],[Xlookup Region ID]],VolumebyRegion[GEOID],VolumebyRegion[GEO Name])</f>
        <v>LATAM</v>
      </c>
      <c r="H92" s="2" t="str">
        <f>"Q"&amp;ROUNDUP(MONTH(VolumebyClient[[#This Row],[Date]])/3,0)&amp;" "&amp;YEAR(VolumebyClient[[#This Row],[Date]])</f>
        <v>Q1 2020</v>
      </c>
    </row>
    <row r="93" spans="1:8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Row],[CLID]],GeobyClient[Mid],0))</f>
        <v>GEO1004</v>
      </c>
      <c r="G93" s="2" t="str">
        <f>_xlfn.XLOOKUP(VolumebyClient[[#This Row],[Xlookup Region ID]],VolumebyRegion[GEOID],VolumebyRegion[GEO Name])</f>
        <v>LATAM</v>
      </c>
      <c r="H93" s="2" t="str">
        <f>"Q"&amp;ROUNDUP(MONTH(VolumebyClient[[#This Row],[Date]])/3,0)&amp;" "&amp;YEAR(VolumebyClient[[#This Row],[Date]])</f>
        <v>Q1 2020</v>
      </c>
    </row>
    <row r="94" spans="1:8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Row],[CLID]],GeobyClient[Mid],0))</f>
        <v>GEO1004</v>
      </c>
      <c r="G94" s="2" t="str">
        <f>_xlfn.XLOOKUP(VolumebyClient[[#This Row],[Xlookup Region ID]],VolumebyRegion[GEOID],VolumebyRegion[GEO Name])</f>
        <v>LATAM</v>
      </c>
      <c r="H94" s="2" t="str">
        <f>"Q"&amp;ROUNDUP(MONTH(VolumebyClient[[#This Row],[Date]])/3,0)&amp;" "&amp;YEAR(VolumebyClient[[#This Row],[Date]])</f>
        <v>Q2 2020</v>
      </c>
    </row>
    <row r="95" spans="1:8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Row],[CLID]],GeobyClient[Mid],0))</f>
        <v>GEO1004</v>
      </c>
      <c r="G95" s="2" t="str">
        <f>_xlfn.XLOOKUP(VolumebyClient[[#This Row],[Xlookup Region ID]],VolumebyRegion[GEOID],VolumebyRegion[GEO Name])</f>
        <v>LATAM</v>
      </c>
      <c r="H95" s="2" t="str">
        <f>"Q"&amp;ROUNDUP(MONTH(VolumebyClient[[#This Row],[Date]])/3,0)&amp;" "&amp;YEAR(VolumebyClient[[#This Row],[Date]])</f>
        <v>Q2 2020</v>
      </c>
    </row>
    <row r="96" spans="1:8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Row],[CLID]],GeobyClient[Mid],0))</f>
        <v>GEO1004</v>
      </c>
      <c r="G96" s="2" t="str">
        <f>_xlfn.XLOOKUP(VolumebyClient[[#This Row],[Xlookup Region ID]],VolumebyRegion[GEOID],VolumebyRegion[GEO Name])</f>
        <v>LATAM</v>
      </c>
      <c r="H96" s="2" t="str">
        <f>"Q"&amp;ROUNDUP(MONTH(VolumebyClient[[#This Row],[Date]])/3,0)&amp;" "&amp;YEAR(VolumebyClient[[#This Row],[Date]])</f>
        <v>Q2 2020</v>
      </c>
    </row>
    <row r="97" spans="1:8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Row],[CLID]],GeobyClient[Mid],0))</f>
        <v>GEO1004</v>
      </c>
      <c r="G97" s="2" t="str">
        <f>_xlfn.XLOOKUP(VolumebyClient[[#This Row],[Xlookup Region ID]],VolumebyRegion[GEOID],VolumebyRegion[GEO Name])</f>
        <v>LATAM</v>
      </c>
      <c r="H97" s="2" t="str">
        <f>"Q"&amp;ROUNDUP(MONTH(VolumebyClient[[#This Row],[Date]])/3,0)&amp;" "&amp;YEAR(VolumebyClient[[#This Row],[Date]])</f>
        <v>Q3 2020</v>
      </c>
    </row>
    <row r="98" spans="1:8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Row],[CLID]],GeobyClient[Mid],0))</f>
        <v>GEO1004</v>
      </c>
      <c r="G98" s="2" t="str">
        <f>_xlfn.XLOOKUP(VolumebyClient[[#This Row],[Xlookup Region ID]],VolumebyRegion[GEOID],VolumebyRegion[GEO Name])</f>
        <v>LATAM</v>
      </c>
      <c r="H98" s="2" t="str">
        <f>"Q"&amp;ROUNDUP(MONTH(VolumebyClient[[#This Row],[Date]])/3,0)&amp;" "&amp;YEAR(VolumebyClient[[#This Row],[Date]])</f>
        <v>Q3 2020</v>
      </c>
    </row>
    <row r="99" spans="1:8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Row],[CLID]],GeobyClient[Mid],0))</f>
        <v>GEO1004</v>
      </c>
      <c r="G99" s="2" t="str">
        <f>_xlfn.XLOOKUP(VolumebyClient[[#This Row],[Xlookup Region ID]],VolumebyRegion[GEOID],VolumebyRegion[GEO Name])</f>
        <v>LATAM</v>
      </c>
      <c r="H99" s="2" t="str">
        <f>"Q"&amp;ROUNDUP(MONTH(VolumebyClient[[#This Row],[Date]])/3,0)&amp;" "&amp;YEAR(VolumebyClient[[#This Row],[Date]])</f>
        <v>Q3 2020</v>
      </c>
    </row>
    <row r="100" spans="1:8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Row],[CLID]],GeobyClient[Mid],0))</f>
        <v>GEO1004</v>
      </c>
      <c r="G100" s="2" t="str">
        <f>_xlfn.XLOOKUP(VolumebyClient[[#This Row],[Xlookup Region ID]],VolumebyRegion[GEOID],VolumebyRegion[GEO Name])</f>
        <v>LATAM</v>
      </c>
      <c r="H100" s="2" t="str">
        <f>"Q"&amp;ROUNDUP(MONTH(VolumebyClient[[#This Row],[Date]])/3,0)&amp;" "&amp;YEAR(VolumebyClient[[#This Row],[Date]])</f>
        <v>Q4 2020</v>
      </c>
    </row>
    <row r="101" spans="1:8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Row],[CLID]],GeobyClient[Mid],0))</f>
        <v>GEO1004</v>
      </c>
      <c r="G101" s="2" t="str">
        <f>_xlfn.XLOOKUP(VolumebyClient[[#This Row],[Xlookup Region ID]],VolumebyRegion[GEOID],VolumebyRegion[GEO Name])</f>
        <v>LATAM</v>
      </c>
      <c r="H101" s="2" t="str">
        <f>"Q"&amp;ROUNDUP(MONTH(VolumebyClient[[#This Row],[Date]])/3,0)&amp;" "&amp;YEAR(VolumebyClient[[#This Row],[Date]])</f>
        <v>Q4 2020</v>
      </c>
    </row>
    <row r="102" spans="1:8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Row],[CLID]],GeobyClient[Mid],0))</f>
        <v>GEO1004</v>
      </c>
      <c r="G102" s="2" t="str">
        <f>_xlfn.XLOOKUP(VolumebyClient[[#This Row],[Xlookup Region ID]],VolumebyRegion[GEOID],VolumebyRegion[GEO Name])</f>
        <v>LATAM</v>
      </c>
      <c r="H102" s="2" t="str">
        <f>"Q"&amp;ROUNDUP(MONTH(VolumebyClient[[#This Row],[Date]])/3,0)&amp;" "&amp;YEAR(VolumebyClient[[#This Row],[Date]])</f>
        <v>Q4 2020</v>
      </c>
    </row>
    <row r="103" spans="1:8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Row],[CLID]],GeobyClient[Mid],0))</f>
        <v>GEO1004</v>
      </c>
      <c r="G103" s="2" t="str">
        <f>_xlfn.XLOOKUP(VolumebyClient[[#This Row],[Xlookup Region ID]],VolumebyRegion[GEOID],VolumebyRegion[GEO Name])</f>
        <v>LATAM</v>
      </c>
      <c r="H103" s="2" t="str">
        <f>"Q"&amp;ROUNDUP(MONTH(VolumebyClient[[#This Row],[Date]])/3,0)&amp;" "&amp;YEAR(VolumebyClient[[#This Row],[Date]])</f>
        <v>Q2 2021</v>
      </c>
    </row>
    <row r="104" spans="1:8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Row],[CLID]],GeobyClient[Mid],0))</f>
        <v>GEO1004</v>
      </c>
      <c r="G104" s="2" t="str">
        <f>_xlfn.XLOOKUP(VolumebyClient[[#This Row],[Xlookup Region ID]],VolumebyRegion[GEOID],VolumebyRegion[GEO Name])</f>
        <v>LATAM</v>
      </c>
      <c r="H104" s="2" t="str">
        <f>"Q"&amp;ROUNDUP(MONTH(VolumebyClient[[#This Row],[Date]])/3,0)&amp;" "&amp;YEAR(VolumebyClient[[#This Row],[Date]])</f>
        <v>Q2 2021</v>
      </c>
    </row>
    <row r="105" spans="1:8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Row],[CLID]],GeobyClient[Mid],0))</f>
        <v>GEO1004</v>
      </c>
      <c r="G105" s="2" t="str">
        <f>_xlfn.XLOOKUP(VolumebyClient[[#This Row],[Xlookup Region ID]],VolumebyRegion[GEOID],VolumebyRegion[GEO Name])</f>
        <v>LATAM</v>
      </c>
      <c r="H105" s="2" t="str">
        <f>"Q"&amp;ROUNDUP(MONTH(VolumebyClient[[#This Row],[Date]])/3,0)&amp;" "&amp;YEAR(VolumebyClient[[#This Row],[Date]])</f>
        <v>Q2 2021</v>
      </c>
    </row>
    <row r="106" spans="1:8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Row],[CLID]],GeobyClient[Mid],0))</f>
        <v>GEO1004</v>
      </c>
      <c r="G106" s="2" t="str">
        <f>_xlfn.XLOOKUP(VolumebyClient[[#This Row],[Xlookup Region ID]],VolumebyRegion[GEOID],VolumebyRegion[GEO Name])</f>
        <v>LATAM</v>
      </c>
      <c r="H106" s="2" t="str">
        <f>"Q"&amp;ROUNDUP(MONTH(VolumebyClient[[#This Row],[Date]])/3,0)&amp;" "&amp;YEAR(VolumebyClient[[#This Row],[Date]])</f>
        <v>Q1 2021</v>
      </c>
    </row>
    <row r="107" spans="1:8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Row],[CLID]],GeobyClient[Mid],0))</f>
        <v>GEO1004</v>
      </c>
      <c r="G107" s="2" t="str">
        <f>_xlfn.XLOOKUP(VolumebyClient[[#This Row],[Xlookup Region ID]],VolumebyRegion[GEOID],VolumebyRegion[GEO Name])</f>
        <v>LATAM</v>
      </c>
      <c r="H107" s="2" t="str">
        <f>"Q"&amp;ROUNDUP(MONTH(VolumebyClient[[#This Row],[Date]])/3,0)&amp;" "&amp;YEAR(VolumebyClient[[#This Row],[Date]])</f>
        <v>Q1 2021</v>
      </c>
    </row>
    <row r="108" spans="1:8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Row],[CLID]],GeobyClient[Mid],0))</f>
        <v>GEO1004</v>
      </c>
      <c r="G108" s="2" t="str">
        <f>_xlfn.XLOOKUP(VolumebyClient[[#This Row],[Xlookup Region ID]],VolumebyRegion[GEOID],VolumebyRegion[GEO Name])</f>
        <v>LATAM</v>
      </c>
      <c r="H108" s="2" t="str">
        <f>"Q"&amp;ROUNDUP(MONTH(VolumebyClient[[#This Row],[Date]])/3,0)&amp;" "&amp;YEAR(VolumebyClient[[#This Row],[Date]])</f>
        <v>Q1 2021</v>
      </c>
    </row>
    <row r="109" spans="1:8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Row],[CLID]],GeobyClient[Mid],0))</f>
        <v>GEO1002</v>
      </c>
      <c r="G109" s="2" t="str">
        <f>_xlfn.XLOOKUP(VolumebyClient[[#This Row],[Xlookup Region ID]],VolumebyRegion[GEOID],VolumebyRegion[GEO Name])</f>
        <v>APAC</v>
      </c>
      <c r="H109" s="2" t="str">
        <f>"Q"&amp;ROUNDUP(MONTH(VolumebyClient[[#This Row],[Date]])/3,0)&amp;" "&amp;YEAR(VolumebyClient[[#This Row],[Date]])</f>
        <v>Q1 2020</v>
      </c>
    </row>
    <row r="110" spans="1:8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Row],[CLID]],GeobyClient[Mid],0))</f>
        <v>GEO1002</v>
      </c>
      <c r="G110" s="2" t="str">
        <f>_xlfn.XLOOKUP(VolumebyClient[[#This Row],[Xlookup Region ID]],VolumebyRegion[GEOID],VolumebyRegion[GEO Name])</f>
        <v>APAC</v>
      </c>
      <c r="H110" s="2" t="str">
        <f>"Q"&amp;ROUNDUP(MONTH(VolumebyClient[[#This Row],[Date]])/3,0)&amp;" "&amp;YEAR(VolumebyClient[[#This Row],[Date]])</f>
        <v>Q1 2020</v>
      </c>
    </row>
    <row r="111" spans="1:8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Row],[CLID]],GeobyClient[Mid],0))</f>
        <v>GEO1002</v>
      </c>
      <c r="G111" s="2" t="str">
        <f>_xlfn.XLOOKUP(VolumebyClient[[#This Row],[Xlookup Region ID]],VolumebyRegion[GEOID],VolumebyRegion[GEO Name])</f>
        <v>APAC</v>
      </c>
      <c r="H111" s="2" t="str">
        <f>"Q"&amp;ROUNDUP(MONTH(VolumebyClient[[#This Row],[Date]])/3,0)&amp;" "&amp;YEAR(VolumebyClient[[#This Row],[Date]])</f>
        <v>Q1 2020</v>
      </c>
    </row>
    <row r="112" spans="1:8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Row],[CLID]],GeobyClient[Mid],0))</f>
        <v>GEO1002</v>
      </c>
      <c r="G112" s="2" t="str">
        <f>_xlfn.XLOOKUP(VolumebyClient[[#This Row],[Xlookup Region ID]],VolumebyRegion[GEOID],VolumebyRegion[GEO Name])</f>
        <v>APAC</v>
      </c>
      <c r="H112" s="2" t="str">
        <f>"Q"&amp;ROUNDUP(MONTH(VolumebyClient[[#This Row],[Date]])/3,0)&amp;" "&amp;YEAR(VolumebyClient[[#This Row],[Date]])</f>
        <v>Q2 2020</v>
      </c>
    </row>
    <row r="113" spans="1:8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Row],[CLID]],GeobyClient[Mid],0))</f>
        <v>GEO1002</v>
      </c>
      <c r="G113" s="2" t="str">
        <f>_xlfn.XLOOKUP(VolumebyClient[[#This Row],[Xlookup Region ID]],VolumebyRegion[GEOID],VolumebyRegion[GEO Name])</f>
        <v>APAC</v>
      </c>
      <c r="H113" s="2" t="str">
        <f>"Q"&amp;ROUNDUP(MONTH(VolumebyClient[[#This Row],[Date]])/3,0)&amp;" "&amp;YEAR(VolumebyClient[[#This Row],[Date]])</f>
        <v>Q2 2020</v>
      </c>
    </row>
    <row r="114" spans="1:8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Row],[CLID]],GeobyClient[Mid],0))</f>
        <v>GEO1002</v>
      </c>
      <c r="G114" s="2" t="str">
        <f>_xlfn.XLOOKUP(VolumebyClient[[#This Row],[Xlookup Region ID]],VolumebyRegion[GEOID],VolumebyRegion[GEO Name])</f>
        <v>APAC</v>
      </c>
      <c r="H114" s="2" t="str">
        <f>"Q"&amp;ROUNDUP(MONTH(VolumebyClient[[#This Row],[Date]])/3,0)&amp;" "&amp;YEAR(VolumebyClient[[#This Row],[Date]])</f>
        <v>Q2 2020</v>
      </c>
    </row>
    <row r="115" spans="1:8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Row],[CLID]],GeobyClient[Mid],0))</f>
        <v>GEO1002</v>
      </c>
      <c r="G115" s="2" t="str">
        <f>_xlfn.XLOOKUP(VolumebyClient[[#This Row],[Xlookup Region ID]],VolumebyRegion[GEOID],VolumebyRegion[GEO Name])</f>
        <v>APAC</v>
      </c>
      <c r="H115" s="2" t="str">
        <f>"Q"&amp;ROUNDUP(MONTH(VolumebyClient[[#This Row],[Date]])/3,0)&amp;" "&amp;YEAR(VolumebyClient[[#This Row],[Date]])</f>
        <v>Q3 2020</v>
      </c>
    </row>
    <row r="116" spans="1:8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Row],[CLID]],GeobyClient[Mid],0))</f>
        <v>GEO1002</v>
      </c>
      <c r="G116" s="2" t="str">
        <f>_xlfn.XLOOKUP(VolumebyClient[[#This Row],[Xlookup Region ID]],VolumebyRegion[GEOID],VolumebyRegion[GEO Name])</f>
        <v>APAC</v>
      </c>
      <c r="H116" s="2" t="str">
        <f>"Q"&amp;ROUNDUP(MONTH(VolumebyClient[[#This Row],[Date]])/3,0)&amp;" "&amp;YEAR(VolumebyClient[[#This Row],[Date]])</f>
        <v>Q3 2020</v>
      </c>
    </row>
    <row r="117" spans="1:8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Row],[CLID]],GeobyClient[Mid],0))</f>
        <v>GEO1002</v>
      </c>
      <c r="G117" s="2" t="str">
        <f>_xlfn.XLOOKUP(VolumebyClient[[#This Row],[Xlookup Region ID]],VolumebyRegion[GEOID],VolumebyRegion[GEO Name])</f>
        <v>APAC</v>
      </c>
      <c r="H117" s="2" t="str">
        <f>"Q"&amp;ROUNDUP(MONTH(VolumebyClient[[#This Row],[Date]])/3,0)&amp;" "&amp;YEAR(VolumebyClient[[#This Row],[Date]])</f>
        <v>Q3 2020</v>
      </c>
    </row>
    <row r="118" spans="1:8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Row],[CLID]],GeobyClient[Mid],0))</f>
        <v>GEO1002</v>
      </c>
      <c r="G118" s="2" t="str">
        <f>_xlfn.XLOOKUP(VolumebyClient[[#This Row],[Xlookup Region ID]],VolumebyRegion[GEOID],VolumebyRegion[GEO Name])</f>
        <v>APAC</v>
      </c>
      <c r="H118" s="2" t="str">
        <f>"Q"&amp;ROUNDUP(MONTH(VolumebyClient[[#This Row],[Date]])/3,0)&amp;" "&amp;YEAR(VolumebyClient[[#This Row],[Date]])</f>
        <v>Q4 2020</v>
      </c>
    </row>
    <row r="119" spans="1:8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Row],[CLID]],GeobyClient[Mid],0))</f>
        <v>GEO1002</v>
      </c>
      <c r="G119" s="2" t="str">
        <f>_xlfn.XLOOKUP(VolumebyClient[[#This Row],[Xlookup Region ID]],VolumebyRegion[GEOID],VolumebyRegion[GEO Name])</f>
        <v>APAC</v>
      </c>
      <c r="H119" s="2" t="str">
        <f>"Q"&amp;ROUNDUP(MONTH(VolumebyClient[[#This Row],[Date]])/3,0)&amp;" "&amp;YEAR(VolumebyClient[[#This Row],[Date]])</f>
        <v>Q4 2020</v>
      </c>
    </row>
    <row r="120" spans="1:8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Row],[CLID]],GeobyClient[Mid],0))</f>
        <v>GEO1002</v>
      </c>
      <c r="G120" s="2" t="str">
        <f>_xlfn.XLOOKUP(VolumebyClient[[#This Row],[Xlookup Region ID]],VolumebyRegion[GEOID],VolumebyRegion[GEO Name])</f>
        <v>APAC</v>
      </c>
      <c r="H120" s="2" t="str">
        <f>"Q"&amp;ROUNDUP(MONTH(VolumebyClient[[#This Row],[Date]])/3,0)&amp;" "&amp;YEAR(VolumebyClient[[#This Row],[Date]])</f>
        <v>Q4 2020</v>
      </c>
    </row>
    <row r="121" spans="1:8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Row],[CLID]],GeobyClient[Mid],0))</f>
        <v>GEO1002</v>
      </c>
      <c r="G121" s="2" t="str">
        <f>_xlfn.XLOOKUP(VolumebyClient[[#This Row],[Xlookup Region ID]],VolumebyRegion[GEOID],VolumebyRegion[GEO Name])</f>
        <v>APAC</v>
      </c>
      <c r="H121" s="2" t="str">
        <f>"Q"&amp;ROUNDUP(MONTH(VolumebyClient[[#This Row],[Date]])/3,0)&amp;" "&amp;YEAR(VolumebyClient[[#This Row],[Date]])</f>
        <v>Q2 2021</v>
      </c>
    </row>
    <row r="122" spans="1:8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Row],[CLID]],GeobyClient[Mid],0))</f>
        <v>GEO1002</v>
      </c>
      <c r="G122" s="2" t="str">
        <f>_xlfn.XLOOKUP(VolumebyClient[[#This Row],[Xlookup Region ID]],VolumebyRegion[GEOID],VolumebyRegion[GEO Name])</f>
        <v>APAC</v>
      </c>
      <c r="H122" s="2" t="str">
        <f>"Q"&amp;ROUNDUP(MONTH(VolumebyClient[[#This Row],[Date]])/3,0)&amp;" "&amp;YEAR(VolumebyClient[[#This Row],[Date]])</f>
        <v>Q2 2021</v>
      </c>
    </row>
    <row r="123" spans="1:8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Row],[CLID]],GeobyClient[Mid],0))</f>
        <v>GEO1002</v>
      </c>
      <c r="G123" s="2" t="str">
        <f>_xlfn.XLOOKUP(VolumebyClient[[#This Row],[Xlookup Region ID]],VolumebyRegion[GEOID],VolumebyRegion[GEO Name])</f>
        <v>APAC</v>
      </c>
      <c r="H123" s="2" t="str">
        <f>"Q"&amp;ROUNDUP(MONTH(VolumebyClient[[#This Row],[Date]])/3,0)&amp;" "&amp;YEAR(VolumebyClient[[#This Row],[Date]])</f>
        <v>Q2 2021</v>
      </c>
    </row>
    <row r="124" spans="1:8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Row],[CLID]],GeobyClient[Mid],0))</f>
        <v>GEO1002</v>
      </c>
      <c r="G124" s="2" t="str">
        <f>_xlfn.XLOOKUP(VolumebyClient[[#This Row],[Xlookup Region ID]],VolumebyRegion[GEOID],VolumebyRegion[GEO Name])</f>
        <v>APAC</v>
      </c>
      <c r="H124" s="2" t="str">
        <f>"Q"&amp;ROUNDUP(MONTH(VolumebyClient[[#This Row],[Date]])/3,0)&amp;" "&amp;YEAR(VolumebyClient[[#This Row],[Date]])</f>
        <v>Q1 2021</v>
      </c>
    </row>
    <row r="125" spans="1:8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Row],[CLID]],GeobyClient[Mid],0))</f>
        <v>GEO1002</v>
      </c>
      <c r="G125" s="2" t="str">
        <f>_xlfn.XLOOKUP(VolumebyClient[[#This Row],[Xlookup Region ID]],VolumebyRegion[GEOID],VolumebyRegion[GEO Name])</f>
        <v>APAC</v>
      </c>
      <c r="H125" s="2" t="str">
        <f>"Q"&amp;ROUNDUP(MONTH(VolumebyClient[[#This Row],[Date]])/3,0)&amp;" "&amp;YEAR(VolumebyClient[[#This Row],[Date]])</f>
        <v>Q1 2021</v>
      </c>
    </row>
    <row r="126" spans="1:8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Row],[CLID]],GeobyClient[Mid],0))</f>
        <v>GEO1002</v>
      </c>
      <c r="G126" s="2" t="str">
        <f>_xlfn.XLOOKUP(VolumebyClient[[#This Row],[Xlookup Region ID]],VolumebyRegion[GEOID],VolumebyRegion[GEO Name])</f>
        <v>APAC</v>
      </c>
      <c r="H126" s="2" t="str">
        <f>"Q"&amp;ROUNDUP(MONTH(VolumebyClient[[#This Row],[Date]])/3,0)&amp;" "&amp;YEAR(VolumebyClient[[#This Row],[Date]])</f>
        <v>Q1 2021</v>
      </c>
    </row>
    <row r="127" spans="1:8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Row],[CLID]],GeobyClient[Mid],0))</f>
        <v>GEO1004</v>
      </c>
      <c r="G127" s="2" t="str">
        <f>_xlfn.XLOOKUP(VolumebyClient[[#This Row],[Xlookup Region ID]],VolumebyRegion[GEOID],VolumebyRegion[GEO Name])</f>
        <v>LATAM</v>
      </c>
      <c r="H127" s="2" t="str">
        <f>"Q"&amp;ROUNDUP(MONTH(VolumebyClient[[#This Row],[Date]])/3,0)&amp;" "&amp;YEAR(VolumebyClient[[#This Row],[Date]])</f>
        <v>Q1 2020</v>
      </c>
    </row>
    <row r="128" spans="1:8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Row],[CLID]],GeobyClient[Mid],0))</f>
        <v>GEO1004</v>
      </c>
      <c r="G128" s="2" t="str">
        <f>_xlfn.XLOOKUP(VolumebyClient[[#This Row],[Xlookup Region ID]],VolumebyRegion[GEOID],VolumebyRegion[GEO Name])</f>
        <v>LATAM</v>
      </c>
      <c r="H128" s="2" t="str">
        <f>"Q"&amp;ROUNDUP(MONTH(VolumebyClient[[#This Row],[Date]])/3,0)&amp;" "&amp;YEAR(VolumebyClient[[#This Row],[Date]])</f>
        <v>Q1 2020</v>
      </c>
    </row>
    <row r="129" spans="1:8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Row],[CLID]],GeobyClient[Mid],0))</f>
        <v>GEO1004</v>
      </c>
      <c r="G129" s="2" t="str">
        <f>_xlfn.XLOOKUP(VolumebyClient[[#This Row],[Xlookup Region ID]],VolumebyRegion[GEOID],VolumebyRegion[GEO Name])</f>
        <v>LATAM</v>
      </c>
      <c r="H129" s="2" t="str">
        <f>"Q"&amp;ROUNDUP(MONTH(VolumebyClient[[#This Row],[Date]])/3,0)&amp;" "&amp;YEAR(VolumebyClient[[#This Row],[Date]])</f>
        <v>Q1 2020</v>
      </c>
    </row>
    <row r="130" spans="1:8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Row],[CLID]],GeobyClient[Mid],0))</f>
        <v>GEO1004</v>
      </c>
      <c r="G130" s="2" t="str">
        <f>_xlfn.XLOOKUP(VolumebyClient[[#This Row],[Xlookup Region ID]],VolumebyRegion[GEOID],VolumebyRegion[GEO Name])</f>
        <v>LATAM</v>
      </c>
      <c r="H130" s="2" t="str">
        <f>"Q"&amp;ROUNDUP(MONTH(VolumebyClient[[#This Row],[Date]])/3,0)&amp;" "&amp;YEAR(VolumebyClient[[#This Row],[Date]])</f>
        <v>Q2 2020</v>
      </c>
    </row>
    <row r="131" spans="1:8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Row],[CLID]],GeobyClient[Mid],0))</f>
        <v>GEO1004</v>
      </c>
      <c r="G131" s="2" t="str">
        <f>_xlfn.XLOOKUP(VolumebyClient[[#This Row],[Xlookup Region ID]],VolumebyRegion[GEOID],VolumebyRegion[GEO Name])</f>
        <v>LATAM</v>
      </c>
      <c r="H131" s="2" t="str">
        <f>"Q"&amp;ROUNDUP(MONTH(VolumebyClient[[#This Row],[Date]])/3,0)&amp;" "&amp;YEAR(VolumebyClient[[#This Row],[Date]])</f>
        <v>Q2 2020</v>
      </c>
    </row>
    <row r="132" spans="1:8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Row],[CLID]],GeobyClient[Mid],0))</f>
        <v>GEO1004</v>
      </c>
      <c r="G132" s="2" t="str">
        <f>_xlfn.XLOOKUP(VolumebyClient[[#This Row],[Xlookup Region ID]],VolumebyRegion[GEOID],VolumebyRegion[GEO Name])</f>
        <v>LATAM</v>
      </c>
      <c r="H132" s="2" t="str">
        <f>"Q"&amp;ROUNDUP(MONTH(VolumebyClient[[#This Row],[Date]])/3,0)&amp;" "&amp;YEAR(VolumebyClient[[#This Row],[Date]])</f>
        <v>Q2 2020</v>
      </c>
    </row>
    <row r="133" spans="1:8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Row],[CLID]],GeobyClient[Mid],0))</f>
        <v>GEO1004</v>
      </c>
      <c r="G133" s="2" t="str">
        <f>_xlfn.XLOOKUP(VolumebyClient[[#This Row],[Xlookup Region ID]],VolumebyRegion[GEOID],VolumebyRegion[GEO Name])</f>
        <v>LATAM</v>
      </c>
      <c r="H133" s="2" t="str">
        <f>"Q"&amp;ROUNDUP(MONTH(VolumebyClient[[#This Row],[Date]])/3,0)&amp;" "&amp;YEAR(VolumebyClient[[#This Row],[Date]])</f>
        <v>Q3 2020</v>
      </c>
    </row>
    <row r="134" spans="1:8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Row],[CLID]],GeobyClient[Mid],0))</f>
        <v>GEO1004</v>
      </c>
      <c r="G134" s="2" t="str">
        <f>_xlfn.XLOOKUP(VolumebyClient[[#This Row],[Xlookup Region ID]],VolumebyRegion[GEOID],VolumebyRegion[GEO Name])</f>
        <v>LATAM</v>
      </c>
      <c r="H134" s="2" t="str">
        <f>"Q"&amp;ROUNDUP(MONTH(VolumebyClient[[#This Row],[Date]])/3,0)&amp;" "&amp;YEAR(VolumebyClient[[#This Row],[Date]])</f>
        <v>Q3 2020</v>
      </c>
    </row>
    <row r="135" spans="1:8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Row],[CLID]],GeobyClient[Mid],0))</f>
        <v>GEO1004</v>
      </c>
      <c r="G135" s="2" t="str">
        <f>_xlfn.XLOOKUP(VolumebyClient[[#This Row],[Xlookup Region ID]],VolumebyRegion[GEOID],VolumebyRegion[GEO Name])</f>
        <v>LATAM</v>
      </c>
      <c r="H135" s="2" t="str">
        <f>"Q"&amp;ROUNDUP(MONTH(VolumebyClient[[#This Row],[Date]])/3,0)&amp;" "&amp;YEAR(VolumebyClient[[#This Row],[Date]])</f>
        <v>Q3 2020</v>
      </c>
    </row>
    <row r="136" spans="1:8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Row],[CLID]],GeobyClient[Mid],0))</f>
        <v>GEO1004</v>
      </c>
      <c r="G136" s="2" t="str">
        <f>_xlfn.XLOOKUP(VolumebyClient[[#This Row],[Xlookup Region ID]],VolumebyRegion[GEOID],VolumebyRegion[GEO Name])</f>
        <v>LATAM</v>
      </c>
      <c r="H136" s="2" t="str">
        <f>"Q"&amp;ROUNDUP(MONTH(VolumebyClient[[#This Row],[Date]])/3,0)&amp;" "&amp;YEAR(VolumebyClient[[#This Row],[Date]])</f>
        <v>Q4 2020</v>
      </c>
    </row>
    <row r="137" spans="1:8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Row],[CLID]],GeobyClient[Mid],0))</f>
        <v>GEO1004</v>
      </c>
      <c r="G137" s="2" t="str">
        <f>_xlfn.XLOOKUP(VolumebyClient[[#This Row],[Xlookup Region ID]],VolumebyRegion[GEOID],VolumebyRegion[GEO Name])</f>
        <v>LATAM</v>
      </c>
      <c r="H137" s="2" t="str">
        <f>"Q"&amp;ROUNDUP(MONTH(VolumebyClient[[#This Row],[Date]])/3,0)&amp;" "&amp;YEAR(VolumebyClient[[#This Row],[Date]])</f>
        <v>Q4 2020</v>
      </c>
    </row>
    <row r="138" spans="1:8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Row],[CLID]],GeobyClient[Mid],0))</f>
        <v>GEO1004</v>
      </c>
      <c r="G138" s="2" t="str">
        <f>_xlfn.XLOOKUP(VolumebyClient[[#This Row],[Xlookup Region ID]],VolumebyRegion[GEOID],VolumebyRegion[GEO Name])</f>
        <v>LATAM</v>
      </c>
      <c r="H138" s="2" t="str">
        <f>"Q"&amp;ROUNDUP(MONTH(VolumebyClient[[#This Row],[Date]])/3,0)&amp;" "&amp;YEAR(VolumebyClient[[#This Row],[Date]])</f>
        <v>Q4 2020</v>
      </c>
    </row>
    <row r="139" spans="1:8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Row],[CLID]],GeobyClient[Mid],0))</f>
        <v>GEO1004</v>
      </c>
      <c r="G139" s="2" t="str">
        <f>_xlfn.XLOOKUP(VolumebyClient[[#This Row],[Xlookup Region ID]],VolumebyRegion[GEOID],VolumebyRegion[GEO Name])</f>
        <v>LATAM</v>
      </c>
      <c r="H139" s="2" t="str">
        <f>"Q"&amp;ROUNDUP(MONTH(VolumebyClient[[#This Row],[Date]])/3,0)&amp;" "&amp;YEAR(VolumebyClient[[#This Row],[Date]])</f>
        <v>Q2 2021</v>
      </c>
    </row>
    <row r="140" spans="1:8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Row],[CLID]],GeobyClient[Mid],0))</f>
        <v>GEO1004</v>
      </c>
      <c r="G140" s="2" t="str">
        <f>_xlfn.XLOOKUP(VolumebyClient[[#This Row],[Xlookup Region ID]],VolumebyRegion[GEOID],VolumebyRegion[GEO Name])</f>
        <v>LATAM</v>
      </c>
      <c r="H140" s="2" t="str">
        <f>"Q"&amp;ROUNDUP(MONTH(VolumebyClient[[#This Row],[Date]])/3,0)&amp;" "&amp;YEAR(VolumebyClient[[#This Row],[Date]])</f>
        <v>Q2 2021</v>
      </c>
    </row>
    <row r="141" spans="1:8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Row],[CLID]],GeobyClient[Mid],0))</f>
        <v>GEO1004</v>
      </c>
      <c r="G141" s="2" t="str">
        <f>_xlfn.XLOOKUP(VolumebyClient[[#This Row],[Xlookup Region ID]],VolumebyRegion[GEOID],VolumebyRegion[GEO Name])</f>
        <v>LATAM</v>
      </c>
      <c r="H141" s="2" t="str">
        <f>"Q"&amp;ROUNDUP(MONTH(VolumebyClient[[#This Row],[Date]])/3,0)&amp;" "&amp;YEAR(VolumebyClient[[#This Row],[Date]])</f>
        <v>Q2 2021</v>
      </c>
    </row>
    <row r="142" spans="1:8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Row],[CLID]],GeobyClient[Mid],0))</f>
        <v>GEO1004</v>
      </c>
      <c r="G142" s="2" t="str">
        <f>_xlfn.XLOOKUP(VolumebyClient[[#This Row],[Xlookup Region ID]],VolumebyRegion[GEOID],VolumebyRegion[GEO Name])</f>
        <v>LATAM</v>
      </c>
      <c r="H142" s="2" t="str">
        <f>"Q"&amp;ROUNDUP(MONTH(VolumebyClient[[#This Row],[Date]])/3,0)&amp;" "&amp;YEAR(VolumebyClient[[#This Row],[Date]])</f>
        <v>Q1 2021</v>
      </c>
    </row>
    <row r="143" spans="1:8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Row],[CLID]],GeobyClient[Mid],0))</f>
        <v>GEO1004</v>
      </c>
      <c r="G143" s="2" t="str">
        <f>_xlfn.XLOOKUP(VolumebyClient[[#This Row],[Xlookup Region ID]],VolumebyRegion[GEOID],VolumebyRegion[GEO Name])</f>
        <v>LATAM</v>
      </c>
      <c r="H143" s="2" t="str">
        <f>"Q"&amp;ROUNDUP(MONTH(VolumebyClient[[#This Row],[Date]])/3,0)&amp;" "&amp;YEAR(VolumebyClient[[#This Row],[Date]])</f>
        <v>Q1 2021</v>
      </c>
    </row>
    <row r="144" spans="1:8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Row],[CLID]],GeobyClient[Mid],0))</f>
        <v>GEO1004</v>
      </c>
      <c r="G144" s="2" t="str">
        <f>_xlfn.XLOOKUP(VolumebyClient[[#This Row],[Xlookup Region ID]],VolumebyRegion[GEOID],VolumebyRegion[GEO Name])</f>
        <v>LATAM</v>
      </c>
      <c r="H144" s="2" t="str">
        <f>"Q"&amp;ROUNDUP(MONTH(VolumebyClient[[#This Row],[Date]])/3,0)&amp;" "&amp;YEAR(VolumebyClient[[#This Row],[Date]])</f>
        <v>Q1 2021</v>
      </c>
    </row>
    <row r="145" spans="1:8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Row],[CLID]],GeobyClient[Mid],0))</f>
        <v>GEO1003</v>
      </c>
      <c r="G145" s="2" t="str">
        <f>_xlfn.XLOOKUP(VolumebyClient[[#This Row],[Xlookup Region ID]],VolumebyRegion[GEOID],VolumebyRegion[GEO Name])</f>
        <v>EMEA</v>
      </c>
      <c r="H145" s="2" t="str">
        <f>"Q"&amp;ROUNDUP(MONTH(VolumebyClient[[#This Row],[Date]])/3,0)&amp;" "&amp;YEAR(VolumebyClient[[#This Row],[Date]])</f>
        <v>Q1 2020</v>
      </c>
    </row>
    <row r="146" spans="1:8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Row],[CLID]],GeobyClient[Mid],0))</f>
        <v>GEO1003</v>
      </c>
      <c r="G146" s="2" t="str">
        <f>_xlfn.XLOOKUP(VolumebyClient[[#This Row],[Xlookup Region ID]],VolumebyRegion[GEOID],VolumebyRegion[GEO Name])</f>
        <v>EMEA</v>
      </c>
      <c r="H146" s="2" t="str">
        <f>"Q"&amp;ROUNDUP(MONTH(VolumebyClient[[#This Row],[Date]])/3,0)&amp;" "&amp;YEAR(VolumebyClient[[#This Row],[Date]])</f>
        <v>Q1 2020</v>
      </c>
    </row>
    <row r="147" spans="1:8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Row],[CLID]],GeobyClient[Mid],0))</f>
        <v>GEO1003</v>
      </c>
      <c r="G147" s="2" t="str">
        <f>_xlfn.XLOOKUP(VolumebyClient[[#This Row],[Xlookup Region ID]],VolumebyRegion[GEOID],VolumebyRegion[GEO Name])</f>
        <v>EMEA</v>
      </c>
      <c r="H147" s="2" t="str">
        <f>"Q"&amp;ROUNDUP(MONTH(VolumebyClient[[#This Row],[Date]])/3,0)&amp;" "&amp;YEAR(VolumebyClient[[#This Row],[Date]])</f>
        <v>Q1 2020</v>
      </c>
    </row>
    <row r="148" spans="1:8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Row],[CLID]],GeobyClient[Mid],0))</f>
        <v>GEO1003</v>
      </c>
      <c r="G148" s="2" t="str">
        <f>_xlfn.XLOOKUP(VolumebyClient[[#This Row],[Xlookup Region ID]],VolumebyRegion[GEOID],VolumebyRegion[GEO Name])</f>
        <v>EMEA</v>
      </c>
      <c r="H148" s="2" t="str">
        <f>"Q"&amp;ROUNDUP(MONTH(VolumebyClient[[#This Row],[Date]])/3,0)&amp;" "&amp;YEAR(VolumebyClient[[#This Row],[Date]])</f>
        <v>Q2 2020</v>
      </c>
    </row>
    <row r="149" spans="1:8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Row],[CLID]],GeobyClient[Mid],0))</f>
        <v>GEO1003</v>
      </c>
      <c r="G149" s="2" t="str">
        <f>_xlfn.XLOOKUP(VolumebyClient[[#This Row],[Xlookup Region ID]],VolumebyRegion[GEOID],VolumebyRegion[GEO Name])</f>
        <v>EMEA</v>
      </c>
      <c r="H149" s="2" t="str">
        <f>"Q"&amp;ROUNDUP(MONTH(VolumebyClient[[#This Row],[Date]])/3,0)&amp;" "&amp;YEAR(VolumebyClient[[#This Row],[Date]])</f>
        <v>Q2 2020</v>
      </c>
    </row>
    <row r="150" spans="1:8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Row],[CLID]],GeobyClient[Mid],0))</f>
        <v>GEO1003</v>
      </c>
      <c r="G150" s="2" t="str">
        <f>_xlfn.XLOOKUP(VolumebyClient[[#This Row],[Xlookup Region ID]],VolumebyRegion[GEOID],VolumebyRegion[GEO Name])</f>
        <v>EMEA</v>
      </c>
      <c r="H150" s="2" t="str">
        <f>"Q"&amp;ROUNDUP(MONTH(VolumebyClient[[#This Row],[Date]])/3,0)&amp;" "&amp;YEAR(VolumebyClient[[#This Row],[Date]])</f>
        <v>Q2 2020</v>
      </c>
    </row>
    <row r="151" spans="1:8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Row],[CLID]],GeobyClient[Mid],0))</f>
        <v>GEO1003</v>
      </c>
      <c r="G151" s="2" t="str">
        <f>_xlfn.XLOOKUP(VolumebyClient[[#This Row],[Xlookup Region ID]],VolumebyRegion[GEOID],VolumebyRegion[GEO Name])</f>
        <v>EMEA</v>
      </c>
      <c r="H151" s="2" t="str">
        <f>"Q"&amp;ROUNDUP(MONTH(VolumebyClient[[#This Row],[Date]])/3,0)&amp;" "&amp;YEAR(VolumebyClient[[#This Row],[Date]])</f>
        <v>Q3 2020</v>
      </c>
    </row>
    <row r="152" spans="1:8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Row],[CLID]],GeobyClient[Mid],0))</f>
        <v>GEO1003</v>
      </c>
      <c r="G152" s="2" t="str">
        <f>_xlfn.XLOOKUP(VolumebyClient[[#This Row],[Xlookup Region ID]],VolumebyRegion[GEOID],VolumebyRegion[GEO Name])</f>
        <v>EMEA</v>
      </c>
      <c r="H152" s="2" t="str">
        <f>"Q"&amp;ROUNDUP(MONTH(VolumebyClient[[#This Row],[Date]])/3,0)&amp;" "&amp;YEAR(VolumebyClient[[#This Row],[Date]])</f>
        <v>Q3 2020</v>
      </c>
    </row>
    <row r="153" spans="1:8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Row],[CLID]],GeobyClient[Mid],0))</f>
        <v>GEO1003</v>
      </c>
      <c r="G153" s="2" t="str">
        <f>_xlfn.XLOOKUP(VolumebyClient[[#This Row],[Xlookup Region ID]],VolumebyRegion[GEOID],VolumebyRegion[GEO Name])</f>
        <v>EMEA</v>
      </c>
      <c r="H153" s="2" t="str">
        <f>"Q"&amp;ROUNDUP(MONTH(VolumebyClient[[#This Row],[Date]])/3,0)&amp;" "&amp;YEAR(VolumebyClient[[#This Row],[Date]])</f>
        <v>Q3 2020</v>
      </c>
    </row>
    <row r="154" spans="1:8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Row],[CLID]],GeobyClient[Mid],0))</f>
        <v>GEO1003</v>
      </c>
      <c r="G154" s="2" t="str">
        <f>_xlfn.XLOOKUP(VolumebyClient[[#This Row],[Xlookup Region ID]],VolumebyRegion[GEOID],VolumebyRegion[GEO Name])</f>
        <v>EMEA</v>
      </c>
      <c r="H154" s="2" t="str">
        <f>"Q"&amp;ROUNDUP(MONTH(VolumebyClient[[#This Row],[Date]])/3,0)&amp;" "&amp;YEAR(VolumebyClient[[#This Row],[Date]])</f>
        <v>Q4 2020</v>
      </c>
    </row>
    <row r="155" spans="1:8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Row],[CLID]],GeobyClient[Mid],0))</f>
        <v>GEO1003</v>
      </c>
      <c r="G155" s="2" t="str">
        <f>_xlfn.XLOOKUP(VolumebyClient[[#This Row],[Xlookup Region ID]],VolumebyRegion[GEOID],VolumebyRegion[GEO Name])</f>
        <v>EMEA</v>
      </c>
      <c r="H155" s="2" t="str">
        <f>"Q"&amp;ROUNDUP(MONTH(VolumebyClient[[#This Row],[Date]])/3,0)&amp;" "&amp;YEAR(VolumebyClient[[#This Row],[Date]])</f>
        <v>Q4 2020</v>
      </c>
    </row>
    <row r="156" spans="1:8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Row],[CLID]],GeobyClient[Mid],0))</f>
        <v>GEO1003</v>
      </c>
      <c r="G156" s="2" t="str">
        <f>_xlfn.XLOOKUP(VolumebyClient[[#This Row],[Xlookup Region ID]],VolumebyRegion[GEOID],VolumebyRegion[GEO Name])</f>
        <v>EMEA</v>
      </c>
      <c r="H156" s="2" t="str">
        <f>"Q"&amp;ROUNDUP(MONTH(VolumebyClient[[#This Row],[Date]])/3,0)&amp;" "&amp;YEAR(VolumebyClient[[#This Row],[Date]])</f>
        <v>Q4 2020</v>
      </c>
    </row>
    <row r="157" spans="1:8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Row],[CLID]],GeobyClient[Mid],0))</f>
        <v>GEO1003</v>
      </c>
      <c r="G157" s="2" t="str">
        <f>_xlfn.XLOOKUP(VolumebyClient[[#This Row],[Xlookup Region ID]],VolumebyRegion[GEOID],VolumebyRegion[GEO Name])</f>
        <v>EMEA</v>
      </c>
      <c r="H157" s="2" t="str">
        <f>"Q"&amp;ROUNDUP(MONTH(VolumebyClient[[#This Row],[Date]])/3,0)&amp;" "&amp;YEAR(VolumebyClient[[#This Row],[Date]])</f>
        <v>Q2 2021</v>
      </c>
    </row>
    <row r="158" spans="1:8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Row],[CLID]],GeobyClient[Mid],0))</f>
        <v>GEO1003</v>
      </c>
      <c r="G158" s="2" t="str">
        <f>_xlfn.XLOOKUP(VolumebyClient[[#This Row],[Xlookup Region ID]],VolumebyRegion[GEOID],VolumebyRegion[GEO Name])</f>
        <v>EMEA</v>
      </c>
      <c r="H158" s="2" t="str">
        <f>"Q"&amp;ROUNDUP(MONTH(VolumebyClient[[#This Row],[Date]])/3,0)&amp;" "&amp;YEAR(VolumebyClient[[#This Row],[Date]])</f>
        <v>Q2 2021</v>
      </c>
    </row>
    <row r="159" spans="1:8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Row],[CLID]],GeobyClient[Mid],0))</f>
        <v>GEO1003</v>
      </c>
      <c r="G159" s="2" t="str">
        <f>_xlfn.XLOOKUP(VolumebyClient[[#This Row],[Xlookup Region ID]],VolumebyRegion[GEOID],VolumebyRegion[GEO Name])</f>
        <v>EMEA</v>
      </c>
      <c r="H159" s="2" t="str">
        <f>"Q"&amp;ROUNDUP(MONTH(VolumebyClient[[#This Row],[Date]])/3,0)&amp;" "&amp;YEAR(VolumebyClient[[#This Row],[Date]])</f>
        <v>Q2 2021</v>
      </c>
    </row>
    <row r="160" spans="1:8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Row],[CLID]],GeobyClient[Mid],0))</f>
        <v>GEO1003</v>
      </c>
      <c r="G160" s="2" t="str">
        <f>_xlfn.XLOOKUP(VolumebyClient[[#This Row],[Xlookup Region ID]],VolumebyRegion[GEOID],VolumebyRegion[GEO Name])</f>
        <v>EMEA</v>
      </c>
      <c r="H160" s="2" t="str">
        <f>"Q"&amp;ROUNDUP(MONTH(VolumebyClient[[#This Row],[Date]])/3,0)&amp;" "&amp;YEAR(VolumebyClient[[#This Row],[Date]])</f>
        <v>Q1 2021</v>
      </c>
    </row>
    <row r="161" spans="1:8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Row],[CLID]],GeobyClient[Mid],0))</f>
        <v>GEO1003</v>
      </c>
      <c r="G161" s="2" t="str">
        <f>_xlfn.XLOOKUP(VolumebyClient[[#This Row],[Xlookup Region ID]],VolumebyRegion[GEOID],VolumebyRegion[GEO Name])</f>
        <v>EMEA</v>
      </c>
      <c r="H161" s="2" t="str">
        <f>"Q"&amp;ROUNDUP(MONTH(VolumebyClient[[#This Row],[Date]])/3,0)&amp;" "&amp;YEAR(VolumebyClient[[#This Row],[Date]])</f>
        <v>Q1 2021</v>
      </c>
    </row>
    <row r="162" spans="1:8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Row],[CLID]],GeobyClient[Mid],0))</f>
        <v>GEO1003</v>
      </c>
      <c r="G162" s="2" t="str">
        <f>_xlfn.XLOOKUP(VolumebyClient[[#This Row],[Xlookup Region ID]],VolumebyRegion[GEOID],VolumebyRegion[GEO Name])</f>
        <v>EMEA</v>
      </c>
      <c r="H162" s="2" t="str">
        <f>"Q"&amp;ROUNDUP(MONTH(VolumebyClient[[#This Row],[Date]])/3,0)&amp;" "&amp;YEAR(VolumebyClient[[#This Row],[Date]])</f>
        <v>Q1 2021</v>
      </c>
    </row>
    <row r="163" spans="1:8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Row],[CLID]],GeobyClient[Mid],0))</f>
        <v>GEO1001</v>
      </c>
      <c r="G163" s="2" t="str">
        <f>_xlfn.XLOOKUP(VolumebyClient[[#This Row],[Xlookup Region ID]],VolumebyRegion[GEOID],VolumebyRegion[GEO Name])</f>
        <v>NAM</v>
      </c>
      <c r="H163" s="2" t="str">
        <f>"Q"&amp;ROUNDUP(MONTH(VolumebyClient[[#This Row],[Date]])/3,0)&amp;" "&amp;YEAR(VolumebyClient[[#This Row],[Date]])</f>
        <v>Q1 2020</v>
      </c>
    </row>
    <row r="164" spans="1:8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Row],[CLID]],GeobyClient[Mid],0))</f>
        <v>GEO1001</v>
      </c>
      <c r="G164" s="2" t="str">
        <f>_xlfn.XLOOKUP(VolumebyClient[[#This Row],[Xlookup Region ID]],VolumebyRegion[GEOID],VolumebyRegion[GEO Name])</f>
        <v>NAM</v>
      </c>
      <c r="H164" s="2" t="str">
        <f>"Q"&amp;ROUNDUP(MONTH(VolumebyClient[[#This Row],[Date]])/3,0)&amp;" "&amp;YEAR(VolumebyClient[[#This Row],[Date]])</f>
        <v>Q1 2020</v>
      </c>
    </row>
    <row r="165" spans="1:8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Row],[CLID]],GeobyClient[Mid],0))</f>
        <v>GEO1001</v>
      </c>
      <c r="G165" s="2" t="str">
        <f>_xlfn.XLOOKUP(VolumebyClient[[#This Row],[Xlookup Region ID]],VolumebyRegion[GEOID],VolumebyRegion[GEO Name])</f>
        <v>NAM</v>
      </c>
      <c r="H165" s="2" t="str">
        <f>"Q"&amp;ROUNDUP(MONTH(VolumebyClient[[#This Row],[Date]])/3,0)&amp;" "&amp;YEAR(VolumebyClient[[#This Row],[Date]])</f>
        <v>Q1 2020</v>
      </c>
    </row>
    <row r="166" spans="1:8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Row],[CLID]],GeobyClient[Mid],0))</f>
        <v>GEO1001</v>
      </c>
      <c r="G166" s="2" t="str">
        <f>_xlfn.XLOOKUP(VolumebyClient[[#This Row],[Xlookup Region ID]],VolumebyRegion[GEOID],VolumebyRegion[GEO Name])</f>
        <v>NAM</v>
      </c>
      <c r="H166" s="2" t="str">
        <f>"Q"&amp;ROUNDUP(MONTH(VolumebyClient[[#This Row],[Date]])/3,0)&amp;" "&amp;YEAR(VolumebyClient[[#This Row],[Date]])</f>
        <v>Q2 2020</v>
      </c>
    </row>
    <row r="167" spans="1:8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Row],[CLID]],GeobyClient[Mid],0))</f>
        <v>GEO1001</v>
      </c>
      <c r="G167" s="2" t="str">
        <f>_xlfn.XLOOKUP(VolumebyClient[[#This Row],[Xlookup Region ID]],VolumebyRegion[GEOID],VolumebyRegion[GEO Name])</f>
        <v>NAM</v>
      </c>
      <c r="H167" s="2" t="str">
        <f>"Q"&amp;ROUNDUP(MONTH(VolumebyClient[[#This Row],[Date]])/3,0)&amp;" "&amp;YEAR(VolumebyClient[[#This Row],[Date]])</f>
        <v>Q2 2020</v>
      </c>
    </row>
    <row r="168" spans="1:8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Row],[CLID]],GeobyClient[Mid],0))</f>
        <v>GEO1001</v>
      </c>
      <c r="G168" s="2" t="str">
        <f>_xlfn.XLOOKUP(VolumebyClient[[#This Row],[Xlookup Region ID]],VolumebyRegion[GEOID],VolumebyRegion[GEO Name])</f>
        <v>NAM</v>
      </c>
      <c r="H168" s="2" t="str">
        <f>"Q"&amp;ROUNDUP(MONTH(VolumebyClient[[#This Row],[Date]])/3,0)&amp;" "&amp;YEAR(VolumebyClient[[#This Row],[Date]])</f>
        <v>Q2 2020</v>
      </c>
    </row>
    <row r="169" spans="1:8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Row],[CLID]],GeobyClient[Mid],0))</f>
        <v>GEO1001</v>
      </c>
      <c r="G169" s="2" t="str">
        <f>_xlfn.XLOOKUP(VolumebyClient[[#This Row],[Xlookup Region ID]],VolumebyRegion[GEOID],VolumebyRegion[GEO Name])</f>
        <v>NAM</v>
      </c>
      <c r="H169" s="2" t="str">
        <f>"Q"&amp;ROUNDUP(MONTH(VolumebyClient[[#This Row],[Date]])/3,0)&amp;" "&amp;YEAR(VolumebyClient[[#This Row],[Date]])</f>
        <v>Q3 2020</v>
      </c>
    </row>
    <row r="170" spans="1:8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Row],[CLID]],GeobyClient[Mid],0))</f>
        <v>GEO1001</v>
      </c>
      <c r="G170" s="2" t="str">
        <f>_xlfn.XLOOKUP(VolumebyClient[[#This Row],[Xlookup Region ID]],VolumebyRegion[GEOID],VolumebyRegion[GEO Name])</f>
        <v>NAM</v>
      </c>
      <c r="H170" s="2" t="str">
        <f>"Q"&amp;ROUNDUP(MONTH(VolumebyClient[[#This Row],[Date]])/3,0)&amp;" "&amp;YEAR(VolumebyClient[[#This Row],[Date]])</f>
        <v>Q3 2020</v>
      </c>
    </row>
    <row r="171" spans="1:8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Row],[CLID]],GeobyClient[Mid],0))</f>
        <v>GEO1001</v>
      </c>
      <c r="G171" s="2" t="str">
        <f>_xlfn.XLOOKUP(VolumebyClient[[#This Row],[Xlookup Region ID]],VolumebyRegion[GEOID],VolumebyRegion[GEO Name])</f>
        <v>NAM</v>
      </c>
      <c r="H171" s="2" t="str">
        <f>"Q"&amp;ROUNDUP(MONTH(VolumebyClient[[#This Row],[Date]])/3,0)&amp;" "&amp;YEAR(VolumebyClient[[#This Row],[Date]])</f>
        <v>Q3 2020</v>
      </c>
    </row>
    <row r="172" spans="1:8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Row],[CLID]],GeobyClient[Mid],0))</f>
        <v>GEO1001</v>
      </c>
      <c r="G172" s="2" t="str">
        <f>_xlfn.XLOOKUP(VolumebyClient[[#This Row],[Xlookup Region ID]],VolumebyRegion[GEOID],VolumebyRegion[GEO Name])</f>
        <v>NAM</v>
      </c>
      <c r="H172" s="2" t="str">
        <f>"Q"&amp;ROUNDUP(MONTH(VolumebyClient[[#This Row],[Date]])/3,0)&amp;" "&amp;YEAR(VolumebyClient[[#This Row],[Date]])</f>
        <v>Q4 2020</v>
      </c>
    </row>
    <row r="173" spans="1:8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Row],[CLID]],GeobyClient[Mid],0))</f>
        <v>GEO1001</v>
      </c>
      <c r="G173" s="2" t="str">
        <f>_xlfn.XLOOKUP(VolumebyClient[[#This Row],[Xlookup Region ID]],VolumebyRegion[GEOID],VolumebyRegion[GEO Name])</f>
        <v>NAM</v>
      </c>
      <c r="H173" s="2" t="str">
        <f>"Q"&amp;ROUNDUP(MONTH(VolumebyClient[[#This Row],[Date]])/3,0)&amp;" "&amp;YEAR(VolumebyClient[[#This Row],[Date]])</f>
        <v>Q4 2020</v>
      </c>
    </row>
    <row r="174" spans="1:8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Row],[CLID]],GeobyClient[Mid],0))</f>
        <v>GEO1001</v>
      </c>
      <c r="G174" s="2" t="str">
        <f>_xlfn.XLOOKUP(VolumebyClient[[#This Row],[Xlookup Region ID]],VolumebyRegion[GEOID],VolumebyRegion[GEO Name])</f>
        <v>NAM</v>
      </c>
      <c r="H174" s="2" t="str">
        <f>"Q"&amp;ROUNDUP(MONTH(VolumebyClient[[#This Row],[Date]])/3,0)&amp;" "&amp;YEAR(VolumebyClient[[#This Row],[Date]])</f>
        <v>Q4 2020</v>
      </c>
    </row>
    <row r="175" spans="1:8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Row],[CLID]],GeobyClient[Mid],0))</f>
        <v>GEO1001</v>
      </c>
      <c r="G175" s="2" t="str">
        <f>_xlfn.XLOOKUP(VolumebyClient[[#This Row],[Xlookup Region ID]],VolumebyRegion[GEOID],VolumebyRegion[GEO Name])</f>
        <v>NAM</v>
      </c>
      <c r="H175" s="2" t="str">
        <f>"Q"&amp;ROUNDUP(MONTH(VolumebyClient[[#This Row],[Date]])/3,0)&amp;" "&amp;YEAR(VolumebyClient[[#This Row],[Date]])</f>
        <v>Q2 2021</v>
      </c>
    </row>
    <row r="176" spans="1:8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Row],[CLID]],GeobyClient[Mid],0))</f>
        <v>GEO1001</v>
      </c>
      <c r="G176" s="2" t="str">
        <f>_xlfn.XLOOKUP(VolumebyClient[[#This Row],[Xlookup Region ID]],VolumebyRegion[GEOID],VolumebyRegion[GEO Name])</f>
        <v>NAM</v>
      </c>
      <c r="H176" s="2" t="str">
        <f>"Q"&amp;ROUNDUP(MONTH(VolumebyClient[[#This Row],[Date]])/3,0)&amp;" "&amp;YEAR(VolumebyClient[[#This Row],[Date]])</f>
        <v>Q2 2021</v>
      </c>
    </row>
    <row r="177" spans="1:8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Row],[CLID]],GeobyClient[Mid],0))</f>
        <v>GEO1001</v>
      </c>
      <c r="G177" s="2" t="str">
        <f>_xlfn.XLOOKUP(VolumebyClient[[#This Row],[Xlookup Region ID]],VolumebyRegion[GEOID],VolumebyRegion[GEO Name])</f>
        <v>NAM</v>
      </c>
      <c r="H177" s="2" t="str">
        <f>"Q"&amp;ROUNDUP(MONTH(VolumebyClient[[#This Row],[Date]])/3,0)&amp;" "&amp;YEAR(VolumebyClient[[#This Row],[Date]])</f>
        <v>Q2 2021</v>
      </c>
    </row>
    <row r="178" spans="1:8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Row],[CLID]],GeobyClient[Mid],0))</f>
        <v>GEO1001</v>
      </c>
      <c r="G178" s="2" t="str">
        <f>_xlfn.XLOOKUP(VolumebyClient[[#This Row],[Xlookup Region ID]],VolumebyRegion[GEOID],VolumebyRegion[GEO Name])</f>
        <v>NAM</v>
      </c>
      <c r="H178" s="2" t="str">
        <f>"Q"&amp;ROUNDUP(MONTH(VolumebyClient[[#This Row],[Date]])/3,0)&amp;" "&amp;YEAR(VolumebyClient[[#This Row],[Date]])</f>
        <v>Q1 2021</v>
      </c>
    </row>
    <row r="179" spans="1:8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Row],[CLID]],GeobyClient[Mid],0))</f>
        <v>GEO1001</v>
      </c>
      <c r="G179" s="2" t="str">
        <f>_xlfn.XLOOKUP(VolumebyClient[[#This Row],[Xlookup Region ID]],VolumebyRegion[GEOID],VolumebyRegion[GEO Name])</f>
        <v>NAM</v>
      </c>
      <c r="H179" s="2" t="str">
        <f>"Q"&amp;ROUNDUP(MONTH(VolumebyClient[[#This Row],[Date]])/3,0)&amp;" "&amp;YEAR(VolumebyClient[[#This Row],[Date]])</f>
        <v>Q1 2021</v>
      </c>
    </row>
    <row r="180" spans="1:8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Row],[CLID]],GeobyClient[Mid],0))</f>
        <v>GEO1001</v>
      </c>
      <c r="G180" s="2" t="str">
        <f>_xlfn.XLOOKUP(VolumebyClient[[#This Row],[Xlookup Region ID]],VolumebyRegion[GEOID],VolumebyRegion[GEO Name])</f>
        <v>NAM</v>
      </c>
      <c r="H180" s="2" t="str">
        <f>"Q"&amp;ROUNDUP(MONTH(VolumebyClient[[#This Row],[Date]])/3,0)&amp;" "&amp;YEAR(VolumebyClient[[#This Row],[Date]])</f>
        <v>Q1 2021</v>
      </c>
    </row>
    <row r="181" spans="1:8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Row],[CLID]],GeobyClient[Mid],0))</f>
        <v>GEO1001</v>
      </c>
      <c r="G181" s="2" t="str">
        <f>_xlfn.XLOOKUP(VolumebyClient[[#This Row],[Xlookup Region ID]],VolumebyRegion[GEOID],VolumebyRegion[GEO Name])</f>
        <v>NAM</v>
      </c>
      <c r="H181" s="2" t="str">
        <f>"Q"&amp;ROUNDUP(MONTH(VolumebyClient[[#This Row],[Date]])/3,0)&amp;" "&amp;YEAR(VolumebyClient[[#This Row],[Date]])</f>
        <v>Q1 2020</v>
      </c>
    </row>
    <row r="182" spans="1:8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Row],[CLID]],GeobyClient[Mid],0))</f>
        <v>GEO1001</v>
      </c>
      <c r="G182" s="2" t="str">
        <f>_xlfn.XLOOKUP(VolumebyClient[[#This Row],[Xlookup Region ID]],VolumebyRegion[GEOID],VolumebyRegion[GEO Name])</f>
        <v>NAM</v>
      </c>
      <c r="H182" s="2" t="str">
        <f>"Q"&amp;ROUNDUP(MONTH(VolumebyClient[[#This Row],[Date]])/3,0)&amp;" "&amp;YEAR(VolumebyClient[[#This Row],[Date]])</f>
        <v>Q1 2020</v>
      </c>
    </row>
    <row r="183" spans="1:8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Row],[CLID]],GeobyClient[Mid],0))</f>
        <v>GEO1001</v>
      </c>
      <c r="G183" s="2" t="str">
        <f>_xlfn.XLOOKUP(VolumebyClient[[#This Row],[Xlookup Region ID]],VolumebyRegion[GEOID],VolumebyRegion[GEO Name])</f>
        <v>NAM</v>
      </c>
      <c r="H183" s="2" t="str">
        <f>"Q"&amp;ROUNDUP(MONTH(VolumebyClient[[#This Row],[Date]])/3,0)&amp;" "&amp;YEAR(VolumebyClient[[#This Row],[Date]])</f>
        <v>Q1 2020</v>
      </c>
    </row>
    <row r="184" spans="1:8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Row],[CLID]],GeobyClient[Mid],0))</f>
        <v>GEO1001</v>
      </c>
      <c r="G184" s="2" t="str">
        <f>_xlfn.XLOOKUP(VolumebyClient[[#This Row],[Xlookup Region ID]],VolumebyRegion[GEOID],VolumebyRegion[GEO Name])</f>
        <v>NAM</v>
      </c>
      <c r="H184" s="2" t="str">
        <f>"Q"&amp;ROUNDUP(MONTH(VolumebyClient[[#This Row],[Date]])/3,0)&amp;" "&amp;YEAR(VolumebyClient[[#This Row],[Date]])</f>
        <v>Q2 2020</v>
      </c>
    </row>
    <row r="185" spans="1:8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Row],[CLID]],GeobyClient[Mid],0))</f>
        <v>GEO1001</v>
      </c>
      <c r="G185" s="2" t="str">
        <f>_xlfn.XLOOKUP(VolumebyClient[[#This Row],[Xlookup Region ID]],VolumebyRegion[GEOID],VolumebyRegion[GEO Name])</f>
        <v>NAM</v>
      </c>
      <c r="H185" s="2" t="str">
        <f>"Q"&amp;ROUNDUP(MONTH(VolumebyClient[[#This Row],[Date]])/3,0)&amp;" "&amp;YEAR(VolumebyClient[[#This Row],[Date]])</f>
        <v>Q2 2020</v>
      </c>
    </row>
    <row r="186" spans="1:8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Row],[CLID]],GeobyClient[Mid],0))</f>
        <v>GEO1001</v>
      </c>
      <c r="G186" s="2" t="str">
        <f>_xlfn.XLOOKUP(VolumebyClient[[#This Row],[Xlookup Region ID]],VolumebyRegion[GEOID],VolumebyRegion[GEO Name])</f>
        <v>NAM</v>
      </c>
      <c r="H186" s="2" t="str">
        <f>"Q"&amp;ROUNDUP(MONTH(VolumebyClient[[#This Row],[Date]])/3,0)&amp;" "&amp;YEAR(VolumebyClient[[#This Row],[Date]])</f>
        <v>Q2 2020</v>
      </c>
    </row>
    <row r="187" spans="1:8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Row],[CLID]],GeobyClient[Mid],0))</f>
        <v>GEO1001</v>
      </c>
      <c r="G187" s="2" t="str">
        <f>_xlfn.XLOOKUP(VolumebyClient[[#This Row],[Xlookup Region ID]],VolumebyRegion[GEOID],VolumebyRegion[GEO Name])</f>
        <v>NAM</v>
      </c>
      <c r="H187" s="2" t="str">
        <f>"Q"&amp;ROUNDUP(MONTH(VolumebyClient[[#This Row],[Date]])/3,0)&amp;" "&amp;YEAR(VolumebyClient[[#This Row],[Date]])</f>
        <v>Q3 2020</v>
      </c>
    </row>
    <row r="188" spans="1:8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Row],[CLID]],GeobyClient[Mid],0))</f>
        <v>GEO1001</v>
      </c>
      <c r="G188" s="2" t="str">
        <f>_xlfn.XLOOKUP(VolumebyClient[[#This Row],[Xlookup Region ID]],VolumebyRegion[GEOID],VolumebyRegion[GEO Name])</f>
        <v>NAM</v>
      </c>
      <c r="H188" s="2" t="str">
        <f>"Q"&amp;ROUNDUP(MONTH(VolumebyClient[[#This Row],[Date]])/3,0)&amp;" "&amp;YEAR(VolumebyClient[[#This Row],[Date]])</f>
        <v>Q3 2020</v>
      </c>
    </row>
    <row r="189" spans="1:8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Row],[CLID]],GeobyClient[Mid],0))</f>
        <v>GEO1001</v>
      </c>
      <c r="G189" s="2" t="str">
        <f>_xlfn.XLOOKUP(VolumebyClient[[#This Row],[Xlookup Region ID]],VolumebyRegion[GEOID],VolumebyRegion[GEO Name])</f>
        <v>NAM</v>
      </c>
      <c r="H189" s="2" t="str">
        <f>"Q"&amp;ROUNDUP(MONTH(VolumebyClient[[#This Row],[Date]])/3,0)&amp;" "&amp;YEAR(VolumebyClient[[#This Row],[Date]])</f>
        <v>Q3 2020</v>
      </c>
    </row>
    <row r="190" spans="1:8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Row],[CLID]],GeobyClient[Mid],0))</f>
        <v>GEO1001</v>
      </c>
      <c r="G190" s="2" t="str">
        <f>_xlfn.XLOOKUP(VolumebyClient[[#This Row],[Xlookup Region ID]],VolumebyRegion[GEOID],VolumebyRegion[GEO Name])</f>
        <v>NAM</v>
      </c>
      <c r="H190" s="2" t="str">
        <f>"Q"&amp;ROUNDUP(MONTH(VolumebyClient[[#This Row],[Date]])/3,0)&amp;" "&amp;YEAR(VolumebyClient[[#This Row],[Date]])</f>
        <v>Q4 2020</v>
      </c>
    </row>
    <row r="191" spans="1:8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Row],[CLID]],GeobyClient[Mid],0))</f>
        <v>GEO1001</v>
      </c>
      <c r="G191" s="2" t="str">
        <f>_xlfn.XLOOKUP(VolumebyClient[[#This Row],[Xlookup Region ID]],VolumebyRegion[GEOID],VolumebyRegion[GEO Name])</f>
        <v>NAM</v>
      </c>
      <c r="H191" s="2" t="str">
        <f>"Q"&amp;ROUNDUP(MONTH(VolumebyClient[[#This Row],[Date]])/3,0)&amp;" "&amp;YEAR(VolumebyClient[[#This Row],[Date]])</f>
        <v>Q4 2020</v>
      </c>
    </row>
    <row r="192" spans="1:8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Row],[CLID]],GeobyClient[Mid],0))</f>
        <v>GEO1001</v>
      </c>
      <c r="G192" s="2" t="str">
        <f>_xlfn.XLOOKUP(VolumebyClient[[#This Row],[Xlookup Region ID]],VolumebyRegion[GEOID],VolumebyRegion[GEO Name])</f>
        <v>NAM</v>
      </c>
      <c r="H192" s="2" t="str">
        <f>"Q"&amp;ROUNDUP(MONTH(VolumebyClient[[#This Row],[Date]])/3,0)&amp;" "&amp;YEAR(VolumebyClient[[#This Row],[Date]])</f>
        <v>Q4 2020</v>
      </c>
    </row>
    <row r="193" spans="1:8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Row],[CLID]],GeobyClient[Mid],0))</f>
        <v>GEO1001</v>
      </c>
      <c r="G193" s="2" t="str">
        <f>_xlfn.XLOOKUP(VolumebyClient[[#This Row],[Xlookup Region ID]],VolumebyRegion[GEOID],VolumebyRegion[GEO Name])</f>
        <v>NAM</v>
      </c>
      <c r="H193" s="2" t="str">
        <f>"Q"&amp;ROUNDUP(MONTH(VolumebyClient[[#This Row],[Date]])/3,0)&amp;" "&amp;YEAR(VolumebyClient[[#This Row],[Date]])</f>
        <v>Q2 2021</v>
      </c>
    </row>
    <row r="194" spans="1:8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Row],[CLID]],GeobyClient[Mid],0))</f>
        <v>GEO1001</v>
      </c>
      <c r="G194" s="2" t="str">
        <f>_xlfn.XLOOKUP(VolumebyClient[[#This Row],[Xlookup Region ID]],VolumebyRegion[GEOID],VolumebyRegion[GEO Name])</f>
        <v>NAM</v>
      </c>
      <c r="H194" s="2" t="str">
        <f>"Q"&amp;ROUNDUP(MONTH(VolumebyClient[[#This Row],[Date]])/3,0)&amp;" "&amp;YEAR(VolumebyClient[[#This Row],[Date]])</f>
        <v>Q2 2021</v>
      </c>
    </row>
    <row r="195" spans="1:8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Row],[CLID]],GeobyClient[Mid],0))</f>
        <v>GEO1001</v>
      </c>
      <c r="G195" s="2" t="str">
        <f>_xlfn.XLOOKUP(VolumebyClient[[#This Row],[Xlookup Region ID]],VolumebyRegion[GEOID],VolumebyRegion[GEO Name])</f>
        <v>NAM</v>
      </c>
      <c r="H195" s="2" t="str">
        <f>"Q"&amp;ROUNDUP(MONTH(VolumebyClient[[#This Row],[Date]])/3,0)&amp;" "&amp;YEAR(VolumebyClient[[#This Row],[Date]])</f>
        <v>Q2 2021</v>
      </c>
    </row>
    <row r="196" spans="1:8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Row],[CLID]],GeobyClient[Mid],0))</f>
        <v>GEO1001</v>
      </c>
      <c r="G196" s="2" t="str">
        <f>_xlfn.XLOOKUP(VolumebyClient[[#This Row],[Xlookup Region ID]],VolumebyRegion[GEOID],VolumebyRegion[GEO Name])</f>
        <v>NAM</v>
      </c>
      <c r="H196" s="2" t="str">
        <f>"Q"&amp;ROUNDUP(MONTH(VolumebyClient[[#This Row],[Date]])/3,0)&amp;" "&amp;YEAR(VolumebyClient[[#This Row],[Date]])</f>
        <v>Q1 2021</v>
      </c>
    </row>
    <row r="197" spans="1:8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Row],[CLID]],GeobyClient[Mid],0))</f>
        <v>GEO1001</v>
      </c>
      <c r="G197" s="2" t="str">
        <f>_xlfn.XLOOKUP(VolumebyClient[[#This Row],[Xlookup Region ID]],VolumebyRegion[GEOID],VolumebyRegion[GEO Name])</f>
        <v>NAM</v>
      </c>
      <c r="H197" s="2" t="str">
        <f>"Q"&amp;ROUNDUP(MONTH(VolumebyClient[[#This Row],[Date]])/3,0)&amp;" "&amp;YEAR(VolumebyClient[[#This Row],[Date]])</f>
        <v>Q1 2021</v>
      </c>
    </row>
    <row r="198" spans="1:8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Row],[CLID]],GeobyClient[Mid],0))</f>
        <v>GEO1001</v>
      </c>
      <c r="G198" s="2" t="str">
        <f>_xlfn.XLOOKUP(VolumebyClient[[#This Row],[Xlookup Region ID]],VolumebyRegion[GEOID],VolumebyRegion[GEO Name])</f>
        <v>NAM</v>
      </c>
      <c r="H198" s="2" t="str">
        <f>"Q"&amp;ROUNDUP(MONTH(VolumebyClient[[#This Row],[Date]])/3,0)&amp;" "&amp;YEAR(VolumebyClient[[#This Row],[Date]])</f>
        <v>Q1 2021</v>
      </c>
    </row>
    <row r="199" spans="1:8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Row],[CLID]],GeobyClient[Mid],0))</f>
        <v>GEO1002</v>
      </c>
      <c r="G199" s="2" t="str">
        <f>_xlfn.XLOOKUP(VolumebyClient[[#This Row],[Xlookup Region ID]],VolumebyRegion[GEOID],VolumebyRegion[GEO Name])</f>
        <v>APAC</v>
      </c>
      <c r="H199" s="2" t="str">
        <f>"Q"&amp;ROUNDUP(MONTH(VolumebyClient[[#This Row],[Date]])/3,0)&amp;" "&amp;YEAR(VolumebyClient[[#This Row],[Date]])</f>
        <v>Q1 2020</v>
      </c>
    </row>
    <row r="200" spans="1:8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Row],[CLID]],GeobyClient[Mid],0))</f>
        <v>GEO1002</v>
      </c>
      <c r="G200" s="2" t="str">
        <f>_xlfn.XLOOKUP(VolumebyClient[[#This Row],[Xlookup Region ID]],VolumebyRegion[GEOID],VolumebyRegion[GEO Name])</f>
        <v>APAC</v>
      </c>
      <c r="H200" s="2" t="str">
        <f>"Q"&amp;ROUNDUP(MONTH(VolumebyClient[[#This Row],[Date]])/3,0)&amp;" "&amp;YEAR(VolumebyClient[[#This Row],[Date]])</f>
        <v>Q1 2020</v>
      </c>
    </row>
    <row r="201" spans="1:8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Row],[CLID]],GeobyClient[Mid],0))</f>
        <v>GEO1002</v>
      </c>
      <c r="G201" s="2" t="str">
        <f>_xlfn.XLOOKUP(VolumebyClient[[#This Row],[Xlookup Region ID]],VolumebyRegion[GEOID],VolumebyRegion[GEO Name])</f>
        <v>APAC</v>
      </c>
      <c r="H201" s="2" t="str">
        <f>"Q"&amp;ROUNDUP(MONTH(VolumebyClient[[#This Row],[Date]])/3,0)&amp;" "&amp;YEAR(VolumebyClient[[#This Row],[Date]])</f>
        <v>Q2 2020</v>
      </c>
    </row>
    <row r="202" spans="1:8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Row],[CLID]],GeobyClient[Mid],0))</f>
        <v>GEO1002</v>
      </c>
      <c r="G202" s="2" t="str">
        <f>_xlfn.XLOOKUP(VolumebyClient[[#This Row],[Xlookup Region ID]],VolumebyRegion[GEOID],VolumebyRegion[GEO Name])</f>
        <v>APAC</v>
      </c>
      <c r="H202" s="2" t="str">
        <f>"Q"&amp;ROUNDUP(MONTH(VolumebyClient[[#This Row],[Date]])/3,0)&amp;" "&amp;YEAR(VolumebyClient[[#This Row],[Date]])</f>
        <v>Q2 2020</v>
      </c>
    </row>
    <row r="203" spans="1:8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Row],[CLID]],GeobyClient[Mid],0))</f>
        <v>GEO1002</v>
      </c>
      <c r="G203" s="2" t="str">
        <f>_xlfn.XLOOKUP(VolumebyClient[[#This Row],[Xlookup Region ID]],VolumebyRegion[GEOID],VolumebyRegion[GEO Name])</f>
        <v>APAC</v>
      </c>
      <c r="H203" s="2" t="str">
        <f>"Q"&amp;ROUNDUP(MONTH(VolumebyClient[[#This Row],[Date]])/3,0)&amp;" "&amp;YEAR(VolumebyClient[[#This Row],[Date]])</f>
        <v>Q2 2020</v>
      </c>
    </row>
    <row r="204" spans="1:8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Row],[CLID]],GeobyClient[Mid],0))</f>
        <v>GEO1002</v>
      </c>
      <c r="G204" s="2" t="str">
        <f>_xlfn.XLOOKUP(VolumebyClient[[#This Row],[Xlookup Region ID]],VolumebyRegion[GEOID],VolumebyRegion[GEO Name])</f>
        <v>APAC</v>
      </c>
      <c r="H204" s="2" t="str">
        <f>"Q"&amp;ROUNDUP(MONTH(VolumebyClient[[#This Row],[Date]])/3,0)&amp;" "&amp;YEAR(VolumebyClient[[#This Row],[Date]])</f>
        <v>Q3 2020</v>
      </c>
    </row>
    <row r="205" spans="1:8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Row],[CLID]],GeobyClient[Mid],0))</f>
        <v>GEO1002</v>
      </c>
      <c r="G205" s="2" t="str">
        <f>_xlfn.XLOOKUP(VolumebyClient[[#This Row],[Xlookup Region ID]],VolumebyRegion[GEOID],VolumebyRegion[GEO Name])</f>
        <v>APAC</v>
      </c>
      <c r="H205" s="2" t="str">
        <f>"Q"&amp;ROUNDUP(MONTH(VolumebyClient[[#This Row],[Date]])/3,0)&amp;" "&amp;YEAR(VolumebyClient[[#This Row],[Date]])</f>
        <v>Q3 2020</v>
      </c>
    </row>
    <row r="206" spans="1:8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Row],[CLID]],GeobyClient[Mid],0))</f>
        <v>GEO1002</v>
      </c>
      <c r="G206" s="2" t="str">
        <f>_xlfn.XLOOKUP(VolumebyClient[[#This Row],[Xlookup Region ID]],VolumebyRegion[GEOID],VolumebyRegion[GEO Name])</f>
        <v>APAC</v>
      </c>
      <c r="H206" s="2" t="str">
        <f>"Q"&amp;ROUNDUP(MONTH(VolumebyClient[[#This Row],[Date]])/3,0)&amp;" "&amp;YEAR(VolumebyClient[[#This Row],[Date]])</f>
        <v>Q3 2020</v>
      </c>
    </row>
    <row r="207" spans="1:8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Row],[CLID]],GeobyClient[Mid],0))</f>
        <v>GEO1002</v>
      </c>
      <c r="G207" s="2" t="str">
        <f>_xlfn.XLOOKUP(VolumebyClient[[#This Row],[Xlookup Region ID]],VolumebyRegion[GEOID],VolumebyRegion[GEO Name])</f>
        <v>APAC</v>
      </c>
      <c r="H207" s="2" t="str">
        <f>"Q"&amp;ROUNDUP(MONTH(VolumebyClient[[#This Row],[Date]])/3,0)&amp;" "&amp;YEAR(VolumebyClient[[#This Row],[Date]])</f>
        <v>Q4 2020</v>
      </c>
    </row>
    <row r="208" spans="1:8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Row],[CLID]],GeobyClient[Mid],0))</f>
        <v>GEO1002</v>
      </c>
      <c r="G208" s="2" t="str">
        <f>_xlfn.XLOOKUP(VolumebyClient[[#This Row],[Xlookup Region ID]],VolumebyRegion[GEOID],VolumebyRegion[GEO Name])</f>
        <v>APAC</v>
      </c>
      <c r="H208" s="2" t="str">
        <f>"Q"&amp;ROUNDUP(MONTH(VolumebyClient[[#This Row],[Date]])/3,0)&amp;" "&amp;YEAR(VolumebyClient[[#This Row],[Date]])</f>
        <v>Q4 2020</v>
      </c>
    </row>
    <row r="209" spans="1:8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Row],[CLID]],GeobyClient[Mid],0))</f>
        <v>GEO1002</v>
      </c>
      <c r="G209" s="2" t="str">
        <f>_xlfn.XLOOKUP(VolumebyClient[[#This Row],[Xlookup Region ID]],VolumebyRegion[GEOID],VolumebyRegion[GEO Name])</f>
        <v>APAC</v>
      </c>
      <c r="H209" s="2" t="str">
        <f>"Q"&amp;ROUNDUP(MONTH(VolumebyClient[[#This Row],[Date]])/3,0)&amp;" "&amp;YEAR(VolumebyClient[[#This Row],[Date]])</f>
        <v>Q4 2020</v>
      </c>
    </row>
    <row r="210" spans="1:8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Row],[CLID]],GeobyClient[Mid],0))</f>
        <v>GEO1002</v>
      </c>
      <c r="G210" s="2" t="str">
        <f>_xlfn.XLOOKUP(VolumebyClient[[#This Row],[Xlookup Region ID]],VolumebyRegion[GEOID],VolumebyRegion[GEO Name])</f>
        <v>APAC</v>
      </c>
      <c r="H210" s="2" t="str">
        <f>"Q"&amp;ROUNDUP(MONTH(VolumebyClient[[#This Row],[Date]])/3,0)&amp;" "&amp;YEAR(VolumebyClient[[#This Row],[Date]])</f>
        <v>Q2 2021</v>
      </c>
    </row>
    <row r="211" spans="1:8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Row],[CLID]],GeobyClient[Mid],0))</f>
        <v>GEO1002</v>
      </c>
      <c r="G211" s="2" t="str">
        <f>_xlfn.XLOOKUP(VolumebyClient[[#This Row],[Xlookup Region ID]],VolumebyRegion[GEOID],VolumebyRegion[GEO Name])</f>
        <v>APAC</v>
      </c>
      <c r="H211" s="2" t="str">
        <f>"Q"&amp;ROUNDUP(MONTH(VolumebyClient[[#This Row],[Date]])/3,0)&amp;" "&amp;YEAR(VolumebyClient[[#This Row],[Date]])</f>
        <v>Q2 2021</v>
      </c>
    </row>
    <row r="212" spans="1:8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Row],[CLID]],GeobyClient[Mid],0))</f>
        <v>GEO1002</v>
      </c>
      <c r="G212" s="2" t="str">
        <f>_xlfn.XLOOKUP(VolumebyClient[[#This Row],[Xlookup Region ID]],VolumebyRegion[GEOID],VolumebyRegion[GEO Name])</f>
        <v>APAC</v>
      </c>
      <c r="H212" s="2" t="str">
        <f>"Q"&amp;ROUNDUP(MONTH(VolumebyClient[[#This Row],[Date]])/3,0)&amp;" "&amp;YEAR(VolumebyClient[[#This Row],[Date]])</f>
        <v>Q2 2021</v>
      </c>
    </row>
    <row r="213" spans="1:8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Row],[CLID]],GeobyClient[Mid],0))</f>
        <v>GEO1002</v>
      </c>
      <c r="G213" s="2" t="str">
        <f>_xlfn.XLOOKUP(VolumebyClient[[#This Row],[Xlookup Region ID]],VolumebyRegion[GEOID],VolumebyRegion[GEO Name])</f>
        <v>APAC</v>
      </c>
      <c r="H213" s="2" t="str">
        <f>"Q"&amp;ROUNDUP(MONTH(VolumebyClient[[#This Row],[Date]])/3,0)&amp;" "&amp;YEAR(VolumebyClient[[#This Row],[Date]])</f>
        <v>Q1 2021</v>
      </c>
    </row>
    <row r="214" spans="1:8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Row],[CLID]],GeobyClient[Mid],0))</f>
        <v>GEO1002</v>
      </c>
      <c r="G214" s="2" t="str">
        <f>_xlfn.XLOOKUP(VolumebyClient[[#This Row],[Xlookup Region ID]],VolumebyRegion[GEOID],VolumebyRegion[GEO Name])</f>
        <v>APAC</v>
      </c>
      <c r="H214" s="2" t="str">
        <f>"Q"&amp;ROUNDUP(MONTH(VolumebyClient[[#This Row],[Date]])/3,0)&amp;" "&amp;YEAR(VolumebyClient[[#This Row],[Date]])</f>
        <v>Q1 2021</v>
      </c>
    </row>
    <row r="215" spans="1:8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Row],[CLID]],GeobyClient[Mid],0))</f>
        <v>GEO1002</v>
      </c>
      <c r="G215" s="2" t="str">
        <f>_xlfn.XLOOKUP(VolumebyClient[[#This Row],[Xlookup Region ID]],VolumebyRegion[GEOID],VolumebyRegion[GEO Name])</f>
        <v>APAC</v>
      </c>
      <c r="H215" s="2" t="str">
        <f>"Q"&amp;ROUNDUP(MONTH(VolumebyClient[[#This Row],[Date]])/3,0)&amp;" "&amp;YEAR(VolumebyClient[[#This Row],[Date]])</f>
        <v>Q1 2021</v>
      </c>
    </row>
    <row r="216" spans="1:8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Row],[CLID]],GeobyClient[Mid],0))</f>
        <v>GEO1004</v>
      </c>
      <c r="G216" s="2" t="str">
        <f>_xlfn.XLOOKUP(VolumebyClient[[#This Row],[Xlookup Region ID]],VolumebyRegion[GEOID],VolumebyRegion[GEO Name])</f>
        <v>LATAM</v>
      </c>
      <c r="H216" s="2" t="str">
        <f>"Q"&amp;ROUNDUP(MONTH(VolumebyClient[[#This Row],[Date]])/3,0)&amp;" "&amp;YEAR(VolumebyClient[[#This Row],[Date]])</f>
        <v>Q1 2020</v>
      </c>
    </row>
    <row r="217" spans="1:8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Row],[CLID]],GeobyClient[Mid],0))</f>
        <v>GEO1004</v>
      </c>
      <c r="G217" s="2" t="str">
        <f>_xlfn.XLOOKUP(VolumebyClient[[#This Row],[Xlookup Region ID]],VolumebyRegion[GEOID],VolumebyRegion[GEO Name])</f>
        <v>LATAM</v>
      </c>
      <c r="H217" s="2" t="str">
        <f>"Q"&amp;ROUNDUP(MONTH(VolumebyClient[[#This Row],[Date]])/3,0)&amp;" "&amp;YEAR(VolumebyClient[[#This Row],[Date]])</f>
        <v>Q1 2020</v>
      </c>
    </row>
    <row r="218" spans="1:8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Row],[CLID]],GeobyClient[Mid],0))</f>
        <v>GEO1004</v>
      </c>
      <c r="G218" s="2" t="str">
        <f>_xlfn.XLOOKUP(VolumebyClient[[#This Row],[Xlookup Region ID]],VolumebyRegion[GEOID],VolumebyRegion[GEO Name])</f>
        <v>LATAM</v>
      </c>
      <c r="H218" s="2" t="str">
        <f>"Q"&amp;ROUNDUP(MONTH(VolumebyClient[[#This Row],[Date]])/3,0)&amp;" "&amp;YEAR(VolumebyClient[[#This Row],[Date]])</f>
        <v>Q1 2020</v>
      </c>
    </row>
    <row r="219" spans="1:8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Row],[CLID]],GeobyClient[Mid],0))</f>
        <v>GEO1004</v>
      </c>
      <c r="G219" s="2" t="str">
        <f>_xlfn.XLOOKUP(VolumebyClient[[#This Row],[Xlookup Region ID]],VolumebyRegion[GEOID],VolumebyRegion[GEO Name])</f>
        <v>LATAM</v>
      </c>
      <c r="H219" s="2" t="str">
        <f>"Q"&amp;ROUNDUP(MONTH(VolumebyClient[[#This Row],[Date]])/3,0)&amp;" "&amp;YEAR(VolumebyClient[[#This Row],[Date]])</f>
        <v>Q2 2020</v>
      </c>
    </row>
    <row r="220" spans="1:8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Row],[CLID]],GeobyClient[Mid],0))</f>
        <v>GEO1004</v>
      </c>
      <c r="G220" s="2" t="str">
        <f>_xlfn.XLOOKUP(VolumebyClient[[#This Row],[Xlookup Region ID]],VolumebyRegion[GEOID],VolumebyRegion[GEO Name])</f>
        <v>LATAM</v>
      </c>
      <c r="H220" s="2" t="str">
        <f>"Q"&amp;ROUNDUP(MONTH(VolumebyClient[[#This Row],[Date]])/3,0)&amp;" "&amp;YEAR(VolumebyClient[[#This Row],[Date]])</f>
        <v>Q2 2020</v>
      </c>
    </row>
    <row r="221" spans="1:8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Row],[CLID]],GeobyClient[Mid],0))</f>
        <v>GEO1004</v>
      </c>
      <c r="G221" s="2" t="str">
        <f>_xlfn.XLOOKUP(VolumebyClient[[#This Row],[Xlookup Region ID]],VolumebyRegion[GEOID],VolumebyRegion[GEO Name])</f>
        <v>LATAM</v>
      </c>
      <c r="H221" s="2" t="str">
        <f>"Q"&amp;ROUNDUP(MONTH(VolumebyClient[[#This Row],[Date]])/3,0)&amp;" "&amp;YEAR(VolumebyClient[[#This Row],[Date]])</f>
        <v>Q2 2020</v>
      </c>
    </row>
    <row r="222" spans="1:8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Row],[CLID]],GeobyClient[Mid],0))</f>
        <v>GEO1004</v>
      </c>
      <c r="G222" s="2" t="str">
        <f>_xlfn.XLOOKUP(VolumebyClient[[#This Row],[Xlookup Region ID]],VolumebyRegion[GEOID],VolumebyRegion[GEO Name])</f>
        <v>LATAM</v>
      </c>
      <c r="H222" s="2" t="str">
        <f>"Q"&amp;ROUNDUP(MONTH(VolumebyClient[[#This Row],[Date]])/3,0)&amp;" "&amp;YEAR(VolumebyClient[[#This Row],[Date]])</f>
        <v>Q3 2020</v>
      </c>
    </row>
    <row r="223" spans="1:8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Row],[CLID]],GeobyClient[Mid],0))</f>
        <v>GEO1004</v>
      </c>
      <c r="G223" s="2" t="str">
        <f>_xlfn.XLOOKUP(VolumebyClient[[#This Row],[Xlookup Region ID]],VolumebyRegion[GEOID],VolumebyRegion[GEO Name])</f>
        <v>LATAM</v>
      </c>
      <c r="H223" s="2" t="str">
        <f>"Q"&amp;ROUNDUP(MONTH(VolumebyClient[[#This Row],[Date]])/3,0)&amp;" "&amp;YEAR(VolumebyClient[[#This Row],[Date]])</f>
        <v>Q3 2020</v>
      </c>
    </row>
    <row r="224" spans="1:8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Row],[CLID]],GeobyClient[Mid],0))</f>
        <v>GEO1004</v>
      </c>
      <c r="G224" s="2" t="str">
        <f>_xlfn.XLOOKUP(VolumebyClient[[#This Row],[Xlookup Region ID]],VolumebyRegion[GEOID],VolumebyRegion[GEO Name])</f>
        <v>LATAM</v>
      </c>
      <c r="H224" s="2" t="str">
        <f>"Q"&amp;ROUNDUP(MONTH(VolumebyClient[[#This Row],[Date]])/3,0)&amp;" "&amp;YEAR(VolumebyClient[[#This Row],[Date]])</f>
        <v>Q3 2020</v>
      </c>
    </row>
    <row r="225" spans="1:8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Row],[CLID]],GeobyClient[Mid],0))</f>
        <v>GEO1004</v>
      </c>
      <c r="G225" s="2" t="str">
        <f>_xlfn.XLOOKUP(VolumebyClient[[#This Row],[Xlookup Region ID]],VolumebyRegion[GEOID],VolumebyRegion[GEO Name])</f>
        <v>LATAM</v>
      </c>
      <c r="H225" s="2" t="str">
        <f>"Q"&amp;ROUNDUP(MONTH(VolumebyClient[[#This Row],[Date]])/3,0)&amp;" "&amp;YEAR(VolumebyClient[[#This Row],[Date]])</f>
        <v>Q4 2020</v>
      </c>
    </row>
    <row r="226" spans="1:8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Row],[CLID]],GeobyClient[Mid],0))</f>
        <v>GEO1004</v>
      </c>
      <c r="G226" s="2" t="str">
        <f>_xlfn.XLOOKUP(VolumebyClient[[#This Row],[Xlookup Region ID]],VolumebyRegion[GEOID],VolumebyRegion[GEO Name])</f>
        <v>LATAM</v>
      </c>
      <c r="H226" s="2" t="str">
        <f>"Q"&amp;ROUNDUP(MONTH(VolumebyClient[[#This Row],[Date]])/3,0)&amp;" "&amp;YEAR(VolumebyClient[[#This Row],[Date]])</f>
        <v>Q4 2020</v>
      </c>
    </row>
    <row r="227" spans="1:8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Row],[CLID]],GeobyClient[Mid],0))</f>
        <v>GEO1004</v>
      </c>
      <c r="G227" s="2" t="str">
        <f>_xlfn.XLOOKUP(VolumebyClient[[#This Row],[Xlookup Region ID]],VolumebyRegion[GEOID],VolumebyRegion[GEO Name])</f>
        <v>LATAM</v>
      </c>
      <c r="H227" s="2" t="str">
        <f>"Q"&amp;ROUNDUP(MONTH(VolumebyClient[[#This Row],[Date]])/3,0)&amp;" "&amp;YEAR(VolumebyClient[[#This Row],[Date]])</f>
        <v>Q4 2020</v>
      </c>
    </row>
    <row r="228" spans="1:8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Row],[CLID]],GeobyClient[Mid],0))</f>
        <v>GEO1004</v>
      </c>
      <c r="G228" s="2" t="str">
        <f>_xlfn.XLOOKUP(VolumebyClient[[#This Row],[Xlookup Region ID]],VolumebyRegion[GEOID],VolumebyRegion[GEO Name])</f>
        <v>LATAM</v>
      </c>
      <c r="H228" s="2" t="str">
        <f>"Q"&amp;ROUNDUP(MONTH(VolumebyClient[[#This Row],[Date]])/3,0)&amp;" "&amp;YEAR(VolumebyClient[[#This Row],[Date]])</f>
        <v>Q2 2021</v>
      </c>
    </row>
    <row r="229" spans="1:8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Row],[CLID]],GeobyClient[Mid],0))</f>
        <v>GEO1004</v>
      </c>
      <c r="G229" s="2" t="str">
        <f>_xlfn.XLOOKUP(VolumebyClient[[#This Row],[Xlookup Region ID]],VolumebyRegion[GEOID],VolumebyRegion[GEO Name])</f>
        <v>LATAM</v>
      </c>
      <c r="H229" s="2" t="str">
        <f>"Q"&amp;ROUNDUP(MONTH(VolumebyClient[[#This Row],[Date]])/3,0)&amp;" "&amp;YEAR(VolumebyClient[[#This Row],[Date]])</f>
        <v>Q2 2021</v>
      </c>
    </row>
    <row r="230" spans="1:8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Row],[CLID]],GeobyClient[Mid],0))</f>
        <v>GEO1004</v>
      </c>
      <c r="G230" s="2" t="str">
        <f>_xlfn.XLOOKUP(VolumebyClient[[#This Row],[Xlookup Region ID]],VolumebyRegion[GEOID],VolumebyRegion[GEO Name])</f>
        <v>LATAM</v>
      </c>
      <c r="H230" s="2" t="str">
        <f>"Q"&amp;ROUNDUP(MONTH(VolumebyClient[[#This Row],[Date]])/3,0)&amp;" "&amp;YEAR(VolumebyClient[[#This Row],[Date]])</f>
        <v>Q2 2021</v>
      </c>
    </row>
    <row r="231" spans="1:8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Row],[CLID]],GeobyClient[Mid],0))</f>
        <v>GEO1004</v>
      </c>
      <c r="G231" s="2" t="str">
        <f>_xlfn.XLOOKUP(VolumebyClient[[#This Row],[Xlookup Region ID]],VolumebyRegion[GEOID],VolumebyRegion[GEO Name])</f>
        <v>LATAM</v>
      </c>
      <c r="H231" s="2" t="str">
        <f>"Q"&amp;ROUNDUP(MONTH(VolumebyClient[[#This Row],[Date]])/3,0)&amp;" "&amp;YEAR(VolumebyClient[[#This Row],[Date]])</f>
        <v>Q1 2021</v>
      </c>
    </row>
    <row r="232" spans="1:8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Row],[CLID]],GeobyClient[Mid],0))</f>
        <v>GEO1004</v>
      </c>
      <c r="G232" s="2" t="str">
        <f>_xlfn.XLOOKUP(VolumebyClient[[#This Row],[Xlookup Region ID]],VolumebyRegion[GEOID],VolumebyRegion[GEO Name])</f>
        <v>LATAM</v>
      </c>
      <c r="H232" s="2" t="str">
        <f>"Q"&amp;ROUNDUP(MONTH(VolumebyClient[[#This Row],[Date]])/3,0)&amp;" "&amp;YEAR(VolumebyClient[[#This Row],[Date]])</f>
        <v>Q1 2021</v>
      </c>
    </row>
    <row r="233" spans="1:8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Row],[CLID]],GeobyClient[Mid],0))</f>
        <v>GEO1004</v>
      </c>
      <c r="G233" s="2" t="str">
        <f>_xlfn.XLOOKUP(VolumebyClient[[#This Row],[Xlookup Region ID]],VolumebyRegion[GEOID],VolumebyRegion[GEO Name])</f>
        <v>LATAM</v>
      </c>
      <c r="H233" s="2" t="str">
        <f>"Q"&amp;ROUNDUP(MONTH(VolumebyClient[[#This Row],[Date]])/3,0)&amp;" "&amp;YEAR(VolumebyClient[[#This Row],[Date]])</f>
        <v>Q1 2021</v>
      </c>
    </row>
    <row r="234" spans="1:8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Row],[CLID]],GeobyClient[Mid],0))</f>
        <v>GEO1001</v>
      </c>
      <c r="G234" s="2" t="str">
        <f>_xlfn.XLOOKUP(VolumebyClient[[#This Row],[Xlookup Region ID]],VolumebyRegion[GEOID],VolumebyRegion[GEO Name])</f>
        <v>NAM</v>
      </c>
      <c r="H234" s="2" t="str">
        <f>"Q"&amp;ROUNDUP(MONTH(VolumebyClient[[#This Row],[Date]])/3,0)&amp;" "&amp;YEAR(VolumebyClient[[#This Row],[Date]])</f>
        <v>Q1 2020</v>
      </c>
    </row>
    <row r="235" spans="1:8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Row],[CLID]],GeobyClient[Mid],0))</f>
        <v>GEO1001</v>
      </c>
      <c r="G235" s="2" t="str">
        <f>_xlfn.XLOOKUP(VolumebyClient[[#This Row],[Xlookup Region ID]],VolumebyRegion[GEOID],VolumebyRegion[GEO Name])</f>
        <v>NAM</v>
      </c>
      <c r="H235" s="2" t="str">
        <f>"Q"&amp;ROUNDUP(MONTH(VolumebyClient[[#This Row],[Date]])/3,0)&amp;" "&amp;YEAR(VolumebyClient[[#This Row],[Date]])</f>
        <v>Q1 2020</v>
      </c>
    </row>
    <row r="236" spans="1:8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Row],[CLID]],GeobyClient[Mid],0))</f>
        <v>GEO1001</v>
      </c>
      <c r="G236" s="2" t="str">
        <f>_xlfn.XLOOKUP(VolumebyClient[[#This Row],[Xlookup Region ID]],VolumebyRegion[GEOID],VolumebyRegion[GEO Name])</f>
        <v>NAM</v>
      </c>
      <c r="H236" s="2" t="str">
        <f>"Q"&amp;ROUNDUP(MONTH(VolumebyClient[[#This Row],[Date]])/3,0)&amp;" "&amp;YEAR(VolumebyClient[[#This Row],[Date]])</f>
        <v>Q1 2020</v>
      </c>
    </row>
    <row r="237" spans="1:8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Row],[CLID]],GeobyClient[Mid],0))</f>
        <v>GEO1001</v>
      </c>
      <c r="G237" s="2" t="str">
        <f>_xlfn.XLOOKUP(VolumebyClient[[#This Row],[Xlookup Region ID]],VolumebyRegion[GEOID],VolumebyRegion[GEO Name])</f>
        <v>NAM</v>
      </c>
      <c r="H237" s="2" t="str">
        <f>"Q"&amp;ROUNDUP(MONTH(VolumebyClient[[#This Row],[Date]])/3,0)&amp;" "&amp;YEAR(VolumebyClient[[#This Row],[Date]])</f>
        <v>Q2 2020</v>
      </c>
    </row>
    <row r="238" spans="1:8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Row],[CLID]],GeobyClient[Mid],0))</f>
        <v>GEO1001</v>
      </c>
      <c r="G238" s="2" t="str">
        <f>_xlfn.XLOOKUP(VolumebyClient[[#This Row],[Xlookup Region ID]],VolumebyRegion[GEOID],VolumebyRegion[GEO Name])</f>
        <v>NAM</v>
      </c>
      <c r="H238" s="2" t="str">
        <f>"Q"&amp;ROUNDUP(MONTH(VolumebyClient[[#This Row],[Date]])/3,0)&amp;" "&amp;YEAR(VolumebyClient[[#This Row],[Date]])</f>
        <v>Q2 2020</v>
      </c>
    </row>
    <row r="239" spans="1:8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Row],[CLID]],GeobyClient[Mid],0))</f>
        <v>GEO1001</v>
      </c>
      <c r="G239" s="2" t="str">
        <f>_xlfn.XLOOKUP(VolumebyClient[[#This Row],[Xlookup Region ID]],VolumebyRegion[GEOID],VolumebyRegion[GEO Name])</f>
        <v>NAM</v>
      </c>
      <c r="H239" s="2" t="str">
        <f>"Q"&amp;ROUNDUP(MONTH(VolumebyClient[[#This Row],[Date]])/3,0)&amp;" "&amp;YEAR(VolumebyClient[[#This Row],[Date]])</f>
        <v>Q2 2020</v>
      </c>
    </row>
    <row r="240" spans="1:8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Row],[CLID]],GeobyClient[Mid],0))</f>
        <v>GEO1001</v>
      </c>
      <c r="G240" s="2" t="str">
        <f>_xlfn.XLOOKUP(VolumebyClient[[#This Row],[Xlookup Region ID]],VolumebyRegion[GEOID],VolumebyRegion[GEO Name])</f>
        <v>NAM</v>
      </c>
      <c r="H240" s="2" t="str">
        <f>"Q"&amp;ROUNDUP(MONTH(VolumebyClient[[#This Row],[Date]])/3,0)&amp;" "&amp;YEAR(VolumebyClient[[#This Row],[Date]])</f>
        <v>Q3 2020</v>
      </c>
    </row>
    <row r="241" spans="1:8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Row],[CLID]],GeobyClient[Mid],0))</f>
        <v>GEO1001</v>
      </c>
      <c r="G241" s="2" t="str">
        <f>_xlfn.XLOOKUP(VolumebyClient[[#This Row],[Xlookup Region ID]],VolumebyRegion[GEOID],VolumebyRegion[GEO Name])</f>
        <v>NAM</v>
      </c>
      <c r="H241" s="2" t="str">
        <f>"Q"&amp;ROUNDUP(MONTH(VolumebyClient[[#This Row],[Date]])/3,0)&amp;" "&amp;YEAR(VolumebyClient[[#This Row],[Date]])</f>
        <v>Q3 2020</v>
      </c>
    </row>
    <row r="242" spans="1:8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Row],[CLID]],GeobyClient[Mid],0))</f>
        <v>GEO1001</v>
      </c>
      <c r="G242" s="2" t="str">
        <f>_xlfn.XLOOKUP(VolumebyClient[[#This Row],[Xlookup Region ID]],VolumebyRegion[GEOID],VolumebyRegion[GEO Name])</f>
        <v>NAM</v>
      </c>
      <c r="H242" s="2" t="str">
        <f>"Q"&amp;ROUNDUP(MONTH(VolumebyClient[[#This Row],[Date]])/3,0)&amp;" "&amp;YEAR(VolumebyClient[[#This Row],[Date]])</f>
        <v>Q3 2020</v>
      </c>
    </row>
    <row r="243" spans="1:8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Row],[CLID]],GeobyClient[Mid],0))</f>
        <v>GEO1001</v>
      </c>
      <c r="G243" s="2" t="str">
        <f>_xlfn.XLOOKUP(VolumebyClient[[#This Row],[Xlookup Region ID]],VolumebyRegion[GEOID],VolumebyRegion[GEO Name])</f>
        <v>NAM</v>
      </c>
      <c r="H243" s="2" t="str">
        <f>"Q"&amp;ROUNDUP(MONTH(VolumebyClient[[#This Row],[Date]])/3,0)&amp;" "&amp;YEAR(VolumebyClient[[#This Row],[Date]])</f>
        <v>Q4 2020</v>
      </c>
    </row>
    <row r="244" spans="1:8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Row],[CLID]],GeobyClient[Mid],0))</f>
        <v>GEO1001</v>
      </c>
      <c r="G244" s="2" t="str">
        <f>_xlfn.XLOOKUP(VolumebyClient[[#This Row],[Xlookup Region ID]],VolumebyRegion[GEOID],VolumebyRegion[GEO Name])</f>
        <v>NAM</v>
      </c>
      <c r="H244" s="2" t="str">
        <f>"Q"&amp;ROUNDUP(MONTH(VolumebyClient[[#This Row],[Date]])/3,0)&amp;" "&amp;YEAR(VolumebyClient[[#This Row],[Date]])</f>
        <v>Q4 2020</v>
      </c>
    </row>
    <row r="245" spans="1:8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Row],[CLID]],GeobyClient[Mid],0))</f>
        <v>GEO1001</v>
      </c>
      <c r="G245" s="2" t="str">
        <f>_xlfn.XLOOKUP(VolumebyClient[[#This Row],[Xlookup Region ID]],VolumebyRegion[GEOID],VolumebyRegion[GEO Name])</f>
        <v>NAM</v>
      </c>
      <c r="H245" s="2" t="str">
        <f>"Q"&amp;ROUNDUP(MONTH(VolumebyClient[[#This Row],[Date]])/3,0)&amp;" "&amp;YEAR(VolumebyClient[[#This Row],[Date]])</f>
        <v>Q4 2020</v>
      </c>
    </row>
    <row r="246" spans="1:8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Row],[CLID]],GeobyClient[Mid],0))</f>
        <v>GEO1001</v>
      </c>
      <c r="G246" s="2" t="str">
        <f>_xlfn.XLOOKUP(VolumebyClient[[#This Row],[Xlookup Region ID]],VolumebyRegion[GEOID],VolumebyRegion[GEO Name])</f>
        <v>NAM</v>
      </c>
      <c r="H246" s="2" t="str">
        <f>"Q"&amp;ROUNDUP(MONTH(VolumebyClient[[#This Row],[Date]])/3,0)&amp;" "&amp;YEAR(VolumebyClient[[#This Row],[Date]])</f>
        <v>Q2 2021</v>
      </c>
    </row>
    <row r="247" spans="1:8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Row],[CLID]],GeobyClient[Mid],0))</f>
        <v>GEO1001</v>
      </c>
      <c r="G247" s="2" t="str">
        <f>_xlfn.XLOOKUP(VolumebyClient[[#This Row],[Xlookup Region ID]],VolumebyRegion[GEOID],VolumebyRegion[GEO Name])</f>
        <v>NAM</v>
      </c>
      <c r="H247" s="2" t="str">
        <f>"Q"&amp;ROUNDUP(MONTH(VolumebyClient[[#This Row],[Date]])/3,0)&amp;" "&amp;YEAR(VolumebyClient[[#This Row],[Date]])</f>
        <v>Q2 2021</v>
      </c>
    </row>
    <row r="248" spans="1:8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Row],[CLID]],GeobyClient[Mid],0))</f>
        <v>GEO1001</v>
      </c>
      <c r="G248" s="2" t="str">
        <f>_xlfn.XLOOKUP(VolumebyClient[[#This Row],[Xlookup Region ID]],VolumebyRegion[GEOID],VolumebyRegion[GEO Name])</f>
        <v>NAM</v>
      </c>
      <c r="H248" s="2" t="str">
        <f>"Q"&amp;ROUNDUP(MONTH(VolumebyClient[[#This Row],[Date]])/3,0)&amp;" "&amp;YEAR(VolumebyClient[[#This Row],[Date]])</f>
        <v>Q2 2021</v>
      </c>
    </row>
    <row r="249" spans="1:8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Row],[CLID]],GeobyClient[Mid],0))</f>
        <v>GEO1001</v>
      </c>
      <c r="G249" s="2" t="str">
        <f>_xlfn.XLOOKUP(VolumebyClient[[#This Row],[Xlookup Region ID]],VolumebyRegion[GEOID],VolumebyRegion[GEO Name])</f>
        <v>NAM</v>
      </c>
      <c r="H249" s="2" t="str">
        <f>"Q"&amp;ROUNDUP(MONTH(VolumebyClient[[#This Row],[Date]])/3,0)&amp;" "&amp;YEAR(VolumebyClient[[#This Row],[Date]])</f>
        <v>Q1 2021</v>
      </c>
    </row>
    <row r="250" spans="1:8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Row],[CLID]],GeobyClient[Mid],0))</f>
        <v>GEO1001</v>
      </c>
      <c r="G250" s="2" t="str">
        <f>_xlfn.XLOOKUP(VolumebyClient[[#This Row],[Xlookup Region ID]],VolumebyRegion[GEOID],VolumebyRegion[GEO Name])</f>
        <v>NAM</v>
      </c>
      <c r="H250" s="2" t="str">
        <f>"Q"&amp;ROUNDUP(MONTH(VolumebyClient[[#This Row],[Date]])/3,0)&amp;" "&amp;YEAR(VolumebyClient[[#This Row],[Date]])</f>
        <v>Q1 2021</v>
      </c>
    </row>
    <row r="251" spans="1:8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Row],[CLID]],GeobyClient[Mid],0))</f>
        <v>GEO1001</v>
      </c>
      <c r="G251" s="2" t="str">
        <f>_xlfn.XLOOKUP(VolumebyClient[[#This Row],[Xlookup Region ID]],VolumebyRegion[GEOID],VolumebyRegion[GEO Name])</f>
        <v>NAM</v>
      </c>
      <c r="H251" s="2" t="str">
        <f>"Q"&amp;ROUNDUP(MONTH(VolumebyClient[[#This Row],[Date]])/3,0)&amp;" "&amp;YEAR(VolumebyClient[[#This Row],[Date]])</f>
        <v>Q1 2021</v>
      </c>
    </row>
    <row r="252" spans="1:8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Row],[CLID]],GeobyClient[Mid],0))</f>
        <v>GEO1004</v>
      </c>
      <c r="G252" s="2" t="str">
        <f>_xlfn.XLOOKUP(VolumebyClient[[#This Row],[Xlookup Region ID]],VolumebyRegion[GEOID],VolumebyRegion[GEO Name])</f>
        <v>LATAM</v>
      </c>
      <c r="H252" s="2" t="str">
        <f>"Q"&amp;ROUNDUP(MONTH(VolumebyClient[[#This Row],[Date]])/3,0)&amp;" "&amp;YEAR(VolumebyClient[[#This Row],[Date]])</f>
        <v>Q1 2020</v>
      </c>
    </row>
    <row r="253" spans="1:8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Row],[CLID]],GeobyClient[Mid],0))</f>
        <v>GEO1004</v>
      </c>
      <c r="G253" s="2" t="str">
        <f>_xlfn.XLOOKUP(VolumebyClient[[#This Row],[Xlookup Region ID]],VolumebyRegion[GEOID],VolumebyRegion[GEO Name])</f>
        <v>LATAM</v>
      </c>
      <c r="H253" s="2" t="str">
        <f>"Q"&amp;ROUNDUP(MONTH(VolumebyClient[[#This Row],[Date]])/3,0)&amp;" "&amp;YEAR(VolumebyClient[[#This Row],[Date]])</f>
        <v>Q1 2020</v>
      </c>
    </row>
    <row r="254" spans="1:8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Row],[CLID]],GeobyClient[Mid],0))</f>
        <v>GEO1004</v>
      </c>
      <c r="G254" s="2" t="str">
        <f>_xlfn.XLOOKUP(VolumebyClient[[#This Row],[Xlookup Region ID]],VolumebyRegion[GEOID],VolumebyRegion[GEO Name])</f>
        <v>LATAM</v>
      </c>
      <c r="H254" s="2" t="str">
        <f>"Q"&amp;ROUNDUP(MONTH(VolumebyClient[[#This Row],[Date]])/3,0)&amp;" "&amp;YEAR(VolumebyClient[[#This Row],[Date]])</f>
        <v>Q1 2020</v>
      </c>
    </row>
    <row r="255" spans="1:8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Row],[CLID]],GeobyClient[Mid],0))</f>
        <v>GEO1004</v>
      </c>
      <c r="G255" s="2" t="str">
        <f>_xlfn.XLOOKUP(VolumebyClient[[#This Row],[Xlookup Region ID]],VolumebyRegion[GEOID],VolumebyRegion[GEO Name])</f>
        <v>LATAM</v>
      </c>
      <c r="H255" s="2" t="str">
        <f>"Q"&amp;ROUNDUP(MONTH(VolumebyClient[[#This Row],[Date]])/3,0)&amp;" "&amp;YEAR(VolumebyClient[[#This Row],[Date]])</f>
        <v>Q2 2020</v>
      </c>
    </row>
    <row r="256" spans="1:8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Row],[CLID]],GeobyClient[Mid],0))</f>
        <v>GEO1004</v>
      </c>
      <c r="G256" s="2" t="str">
        <f>_xlfn.XLOOKUP(VolumebyClient[[#This Row],[Xlookup Region ID]],VolumebyRegion[GEOID],VolumebyRegion[GEO Name])</f>
        <v>LATAM</v>
      </c>
      <c r="H256" s="2" t="str">
        <f>"Q"&amp;ROUNDUP(MONTH(VolumebyClient[[#This Row],[Date]])/3,0)&amp;" "&amp;YEAR(VolumebyClient[[#This Row],[Date]])</f>
        <v>Q2 2020</v>
      </c>
    </row>
    <row r="257" spans="1:8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Row],[CLID]],GeobyClient[Mid],0))</f>
        <v>GEO1004</v>
      </c>
      <c r="G257" s="2" t="str">
        <f>_xlfn.XLOOKUP(VolumebyClient[[#This Row],[Xlookup Region ID]],VolumebyRegion[GEOID],VolumebyRegion[GEO Name])</f>
        <v>LATAM</v>
      </c>
      <c r="H257" s="2" t="str">
        <f>"Q"&amp;ROUNDUP(MONTH(VolumebyClient[[#This Row],[Date]])/3,0)&amp;" "&amp;YEAR(VolumebyClient[[#This Row],[Date]])</f>
        <v>Q2 2020</v>
      </c>
    </row>
    <row r="258" spans="1:8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Row],[CLID]],GeobyClient[Mid],0))</f>
        <v>GEO1004</v>
      </c>
      <c r="G258" s="2" t="str">
        <f>_xlfn.XLOOKUP(VolumebyClient[[#This Row],[Xlookup Region ID]],VolumebyRegion[GEOID],VolumebyRegion[GEO Name])</f>
        <v>LATAM</v>
      </c>
      <c r="H258" s="2" t="str">
        <f>"Q"&amp;ROUNDUP(MONTH(VolumebyClient[[#This Row],[Date]])/3,0)&amp;" "&amp;YEAR(VolumebyClient[[#This Row],[Date]])</f>
        <v>Q3 2020</v>
      </c>
    </row>
    <row r="259" spans="1:8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Row],[CLID]],GeobyClient[Mid],0))</f>
        <v>GEO1004</v>
      </c>
      <c r="G259" s="2" t="str">
        <f>_xlfn.XLOOKUP(VolumebyClient[[#This Row],[Xlookup Region ID]],VolumebyRegion[GEOID],VolumebyRegion[GEO Name])</f>
        <v>LATAM</v>
      </c>
      <c r="H259" s="2" t="str">
        <f>"Q"&amp;ROUNDUP(MONTH(VolumebyClient[[#This Row],[Date]])/3,0)&amp;" "&amp;YEAR(VolumebyClient[[#This Row],[Date]])</f>
        <v>Q3 2020</v>
      </c>
    </row>
    <row r="260" spans="1:8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Row],[CLID]],GeobyClient[Mid],0))</f>
        <v>GEO1004</v>
      </c>
      <c r="G260" s="2" t="str">
        <f>_xlfn.XLOOKUP(VolumebyClient[[#This Row],[Xlookup Region ID]],VolumebyRegion[GEOID],VolumebyRegion[GEO Name])</f>
        <v>LATAM</v>
      </c>
      <c r="H260" s="2" t="str">
        <f>"Q"&amp;ROUNDUP(MONTH(VolumebyClient[[#This Row],[Date]])/3,0)&amp;" "&amp;YEAR(VolumebyClient[[#This Row],[Date]])</f>
        <v>Q3 2020</v>
      </c>
    </row>
    <row r="261" spans="1:8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Row],[CLID]],GeobyClient[Mid],0))</f>
        <v>GEO1004</v>
      </c>
      <c r="G261" s="2" t="str">
        <f>_xlfn.XLOOKUP(VolumebyClient[[#This Row],[Xlookup Region ID]],VolumebyRegion[GEOID],VolumebyRegion[GEO Name])</f>
        <v>LATAM</v>
      </c>
      <c r="H261" s="2" t="str">
        <f>"Q"&amp;ROUNDUP(MONTH(VolumebyClient[[#This Row],[Date]])/3,0)&amp;" "&amp;YEAR(VolumebyClient[[#This Row],[Date]])</f>
        <v>Q4 2020</v>
      </c>
    </row>
    <row r="262" spans="1:8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Row],[CLID]],GeobyClient[Mid],0))</f>
        <v>GEO1004</v>
      </c>
      <c r="G262" s="2" t="str">
        <f>_xlfn.XLOOKUP(VolumebyClient[[#This Row],[Xlookup Region ID]],VolumebyRegion[GEOID],VolumebyRegion[GEO Name])</f>
        <v>LATAM</v>
      </c>
      <c r="H262" s="2" t="str">
        <f>"Q"&amp;ROUNDUP(MONTH(VolumebyClient[[#This Row],[Date]])/3,0)&amp;" "&amp;YEAR(VolumebyClient[[#This Row],[Date]])</f>
        <v>Q4 2020</v>
      </c>
    </row>
    <row r="263" spans="1:8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Row],[CLID]],GeobyClient[Mid],0))</f>
        <v>GEO1004</v>
      </c>
      <c r="G263" s="2" t="str">
        <f>_xlfn.XLOOKUP(VolumebyClient[[#This Row],[Xlookup Region ID]],VolumebyRegion[GEOID],VolumebyRegion[GEO Name])</f>
        <v>LATAM</v>
      </c>
      <c r="H263" s="2" t="str">
        <f>"Q"&amp;ROUNDUP(MONTH(VolumebyClient[[#This Row],[Date]])/3,0)&amp;" "&amp;YEAR(VolumebyClient[[#This Row],[Date]])</f>
        <v>Q4 2020</v>
      </c>
    </row>
    <row r="264" spans="1:8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Row],[CLID]],GeobyClient[Mid],0))</f>
        <v>GEO1004</v>
      </c>
      <c r="G264" s="2" t="str">
        <f>_xlfn.XLOOKUP(VolumebyClient[[#This Row],[Xlookup Region ID]],VolumebyRegion[GEOID],VolumebyRegion[GEO Name])</f>
        <v>LATAM</v>
      </c>
      <c r="H264" s="2" t="str">
        <f>"Q"&amp;ROUNDUP(MONTH(VolumebyClient[[#This Row],[Date]])/3,0)&amp;" "&amp;YEAR(VolumebyClient[[#This Row],[Date]])</f>
        <v>Q2 2021</v>
      </c>
    </row>
    <row r="265" spans="1:8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Row],[CLID]],GeobyClient[Mid],0))</f>
        <v>GEO1004</v>
      </c>
      <c r="G265" s="2" t="str">
        <f>_xlfn.XLOOKUP(VolumebyClient[[#This Row],[Xlookup Region ID]],VolumebyRegion[GEOID],VolumebyRegion[GEO Name])</f>
        <v>LATAM</v>
      </c>
      <c r="H265" s="2" t="str">
        <f>"Q"&amp;ROUNDUP(MONTH(VolumebyClient[[#This Row],[Date]])/3,0)&amp;" "&amp;YEAR(VolumebyClient[[#This Row],[Date]])</f>
        <v>Q2 2021</v>
      </c>
    </row>
    <row r="266" spans="1:8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Row],[CLID]],GeobyClient[Mid],0))</f>
        <v>GEO1004</v>
      </c>
      <c r="G266" s="2" t="str">
        <f>_xlfn.XLOOKUP(VolumebyClient[[#This Row],[Xlookup Region ID]],VolumebyRegion[GEOID],VolumebyRegion[GEO Name])</f>
        <v>LATAM</v>
      </c>
      <c r="H266" s="2" t="str">
        <f>"Q"&amp;ROUNDUP(MONTH(VolumebyClient[[#This Row],[Date]])/3,0)&amp;" "&amp;YEAR(VolumebyClient[[#This Row],[Date]])</f>
        <v>Q2 2021</v>
      </c>
    </row>
    <row r="267" spans="1:8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Row],[CLID]],GeobyClient[Mid],0))</f>
        <v>GEO1004</v>
      </c>
      <c r="G267" s="2" t="str">
        <f>_xlfn.XLOOKUP(VolumebyClient[[#This Row],[Xlookup Region ID]],VolumebyRegion[GEOID],VolumebyRegion[GEO Name])</f>
        <v>LATAM</v>
      </c>
      <c r="H267" s="2" t="str">
        <f>"Q"&amp;ROUNDUP(MONTH(VolumebyClient[[#This Row],[Date]])/3,0)&amp;" "&amp;YEAR(VolumebyClient[[#This Row],[Date]])</f>
        <v>Q1 2021</v>
      </c>
    </row>
    <row r="268" spans="1:8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Row],[CLID]],GeobyClient[Mid],0))</f>
        <v>GEO1004</v>
      </c>
      <c r="G268" s="2" t="str">
        <f>_xlfn.XLOOKUP(VolumebyClient[[#This Row],[Xlookup Region ID]],VolumebyRegion[GEOID],VolumebyRegion[GEO Name])</f>
        <v>LATAM</v>
      </c>
      <c r="H268" s="2" t="str">
        <f>"Q"&amp;ROUNDUP(MONTH(VolumebyClient[[#This Row],[Date]])/3,0)&amp;" "&amp;YEAR(VolumebyClient[[#This Row],[Date]])</f>
        <v>Q1 2021</v>
      </c>
    </row>
    <row r="269" spans="1:8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Row],[CLID]],GeobyClient[Mid],0))</f>
        <v>GEO1004</v>
      </c>
      <c r="G269" s="2" t="str">
        <f>_xlfn.XLOOKUP(VolumebyClient[[#This Row],[Xlookup Region ID]],VolumebyRegion[GEOID],VolumebyRegion[GEO Name])</f>
        <v>LATAM</v>
      </c>
      <c r="H269" s="2" t="str">
        <f>"Q"&amp;ROUNDUP(MONTH(VolumebyClient[[#This Row],[Date]])/3,0)&amp;" "&amp;YEAR(VolumebyClient[[#This Row],[Date]])</f>
        <v>Q1 2021</v>
      </c>
    </row>
    <row r="270" spans="1:8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Row],[CLID]],GeobyClient[Mid],0))</f>
        <v>GEO1001</v>
      </c>
      <c r="G270" s="2" t="str">
        <f>_xlfn.XLOOKUP(VolumebyClient[[#This Row],[Xlookup Region ID]],VolumebyRegion[GEOID],VolumebyRegion[GEO Name])</f>
        <v>NAM</v>
      </c>
      <c r="H270" s="2" t="str">
        <f>"Q"&amp;ROUNDUP(MONTH(VolumebyClient[[#This Row],[Date]])/3,0)&amp;" "&amp;YEAR(VolumebyClient[[#This Row],[Date]])</f>
        <v>Q1 2020</v>
      </c>
    </row>
    <row r="271" spans="1:8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Row],[CLID]],GeobyClient[Mid],0))</f>
        <v>GEO1001</v>
      </c>
      <c r="G271" s="2" t="str">
        <f>_xlfn.XLOOKUP(VolumebyClient[[#This Row],[Xlookup Region ID]],VolumebyRegion[GEOID],VolumebyRegion[GEO Name])</f>
        <v>NAM</v>
      </c>
      <c r="H271" s="2" t="str">
        <f>"Q"&amp;ROUNDUP(MONTH(VolumebyClient[[#This Row],[Date]])/3,0)&amp;" "&amp;YEAR(VolumebyClient[[#This Row],[Date]])</f>
        <v>Q1 2020</v>
      </c>
    </row>
    <row r="272" spans="1:8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Row],[CLID]],GeobyClient[Mid],0))</f>
        <v>GEO1001</v>
      </c>
      <c r="G272" s="2" t="str">
        <f>_xlfn.XLOOKUP(VolumebyClient[[#This Row],[Xlookup Region ID]],VolumebyRegion[GEOID],VolumebyRegion[GEO Name])</f>
        <v>NAM</v>
      </c>
      <c r="H272" s="2" t="str">
        <f>"Q"&amp;ROUNDUP(MONTH(VolumebyClient[[#This Row],[Date]])/3,0)&amp;" "&amp;YEAR(VolumebyClient[[#This Row],[Date]])</f>
        <v>Q1 2020</v>
      </c>
    </row>
    <row r="273" spans="1:8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Row],[CLID]],GeobyClient[Mid],0))</f>
        <v>GEO1001</v>
      </c>
      <c r="G273" s="2" t="str">
        <f>_xlfn.XLOOKUP(VolumebyClient[[#This Row],[Xlookup Region ID]],VolumebyRegion[GEOID],VolumebyRegion[GEO Name])</f>
        <v>NAM</v>
      </c>
      <c r="H273" s="2" t="str">
        <f>"Q"&amp;ROUNDUP(MONTH(VolumebyClient[[#This Row],[Date]])/3,0)&amp;" "&amp;YEAR(VolumebyClient[[#This Row],[Date]])</f>
        <v>Q2 2020</v>
      </c>
    </row>
    <row r="274" spans="1:8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Row],[CLID]],GeobyClient[Mid],0))</f>
        <v>GEO1001</v>
      </c>
      <c r="G274" s="2" t="str">
        <f>_xlfn.XLOOKUP(VolumebyClient[[#This Row],[Xlookup Region ID]],VolumebyRegion[GEOID],VolumebyRegion[GEO Name])</f>
        <v>NAM</v>
      </c>
      <c r="H274" s="2" t="str">
        <f>"Q"&amp;ROUNDUP(MONTH(VolumebyClient[[#This Row],[Date]])/3,0)&amp;" "&amp;YEAR(VolumebyClient[[#This Row],[Date]])</f>
        <v>Q2 2020</v>
      </c>
    </row>
    <row r="275" spans="1:8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Row],[CLID]],GeobyClient[Mid],0))</f>
        <v>GEO1001</v>
      </c>
      <c r="G275" s="2" t="str">
        <f>_xlfn.XLOOKUP(VolumebyClient[[#This Row],[Xlookup Region ID]],VolumebyRegion[GEOID],VolumebyRegion[GEO Name])</f>
        <v>NAM</v>
      </c>
      <c r="H275" s="2" t="str">
        <f>"Q"&amp;ROUNDUP(MONTH(VolumebyClient[[#This Row],[Date]])/3,0)&amp;" "&amp;YEAR(VolumebyClient[[#This Row],[Date]])</f>
        <v>Q2 2020</v>
      </c>
    </row>
    <row r="276" spans="1:8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Row],[CLID]],GeobyClient[Mid],0))</f>
        <v>GEO1001</v>
      </c>
      <c r="G276" s="2" t="str">
        <f>_xlfn.XLOOKUP(VolumebyClient[[#This Row],[Xlookup Region ID]],VolumebyRegion[GEOID],VolumebyRegion[GEO Name])</f>
        <v>NAM</v>
      </c>
      <c r="H276" s="2" t="str">
        <f>"Q"&amp;ROUNDUP(MONTH(VolumebyClient[[#This Row],[Date]])/3,0)&amp;" "&amp;YEAR(VolumebyClient[[#This Row],[Date]])</f>
        <v>Q3 2020</v>
      </c>
    </row>
    <row r="277" spans="1:8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Row],[CLID]],GeobyClient[Mid],0))</f>
        <v>GEO1001</v>
      </c>
      <c r="G277" s="2" t="str">
        <f>_xlfn.XLOOKUP(VolumebyClient[[#This Row],[Xlookup Region ID]],VolumebyRegion[GEOID],VolumebyRegion[GEO Name])</f>
        <v>NAM</v>
      </c>
      <c r="H277" s="2" t="str">
        <f>"Q"&amp;ROUNDUP(MONTH(VolumebyClient[[#This Row],[Date]])/3,0)&amp;" "&amp;YEAR(VolumebyClient[[#This Row],[Date]])</f>
        <v>Q3 2020</v>
      </c>
    </row>
    <row r="278" spans="1:8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Row],[CLID]],GeobyClient[Mid],0))</f>
        <v>GEO1001</v>
      </c>
      <c r="G278" s="2" t="str">
        <f>_xlfn.XLOOKUP(VolumebyClient[[#This Row],[Xlookup Region ID]],VolumebyRegion[GEOID],VolumebyRegion[GEO Name])</f>
        <v>NAM</v>
      </c>
      <c r="H278" s="2" t="str">
        <f>"Q"&amp;ROUNDUP(MONTH(VolumebyClient[[#This Row],[Date]])/3,0)&amp;" "&amp;YEAR(VolumebyClient[[#This Row],[Date]])</f>
        <v>Q3 2020</v>
      </c>
    </row>
    <row r="279" spans="1:8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Row],[CLID]],GeobyClient[Mid],0))</f>
        <v>GEO1001</v>
      </c>
      <c r="G279" s="2" t="str">
        <f>_xlfn.XLOOKUP(VolumebyClient[[#This Row],[Xlookup Region ID]],VolumebyRegion[GEOID],VolumebyRegion[GEO Name])</f>
        <v>NAM</v>
      </c>
      <c r="H279" s="2" t="str">
        <f>"Q"&amp;ROUNDUP(MONTH(VolumebyClient[[#This Row],[Date]])/3,0)&amp;" "&amp;YEAR(VolumebyClient[[#This Row],[Date]])</f>
        <v>Q4 2020</v>
      </c>
    </row>
    <row r="280" spans="1:8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Row],[CLID]],GeobyClient[Mid],0))</f>
        <v>GEO1001</v>
      </c>
      <c r="G280" s="2" t="str">
        <f>_xlfn.XLOOKUP(VolumebyClient[[#This Row],[Xlookup Region ID]],VolumebyRegion[GEOID],VolumebyRegion[GEO Name])</f>
        <v>NAM</v>
      </c>
      <c r="H280" s="2" t="str">
        <f>"Q"&amp;ROUNDUP(MONTH(VolumebyClient[[#This Row],[Date]])/3,0)&amp;" "&amp;YEAR(VolumebyClient[[#This Row],[Date]])</f>
        <v>Q4 2020</v>
      </c>
    </row>
    <row r="281" spans="1:8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Row],[CLID]],GeobyClient[Mid],0))</f>
        <v>GEO1001</v>
      </c>
      <c r="G281" s="2" t="str">
        <f>_xlfn.XLOOKUP(VolumebyClient[[#This Row],[Xlookup Region ID]],VolumebyRegion[GEOID],VolumebyRegion[GEO Name])</f>
        <v>NAM</v>
      </c>
      <c r="H281" s="2" t="str">
        <f>"Q"&amp;ROUNDUP(MONTH(VolumebyClient[[#This Row],[Date]])/3,0)&amp;" "&amp;YEAR(VolumebyClient[[#This Row],[Date]])</f>
        <v>Q4 2020</v>
      </c>
    </row>
    <row r="282" spans="1:8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Row],[CLID]],GeobyClient[Mid],0))</f>
        <v>GEO1001</v>
      </c>
      <c r="G282" s="2" t="str">
        <f>_xlfn.XLOOKUP(VolumebyClient[[#This Row],[Xlookup Region ID]],VolumebyRegion[GEOID],VolumebyRegion[GEO Name])</f>
        <v>NAM</v>
      </c>
      <c r="H282" s="2" t="str">
        <f>"Q"&amp;ROUNDUP(MONTH(VolumebyClient[[#This Row],[Date]])/3,0)&amp;" "&amp;YEAR(VolumebyClient[[#This Row],[Date]])</f>
        <v>Q2 2021</v>
      </c>
    </row>
    <row r="283" spans="1:8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Row],[CLID]],GeobyClient[Mid],0))</f>
        <v>GEO1001</v>
      </c>
      <c r="G283" s="2" t="str">
        <f>_xlfn.XLOOKUP(VolumebyClient[[#This Row],[Xlookup Region ID]],VolumebyRegion[GEOID],VolumebyRegion[GEO Name])</f>
        <v>NAM</v>
      </c>
      <c r="H283" s="2" t="str">
        <f>"Q"&amp;ROUNDUP(MONTH(VolumebyClient[[#This Row],[Date]])/3,0)&amp;" "&amp;YEAR(VolumebyClient[[#This Row],[Date]])</f>
        <v>Q2 2021</v>
      </c>
    </row>
    <row r="284" spans="1:8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Row],[CLID]],GeobyClient[Mid],0))</f>
        <v>GEO1001</v>
      </c>
      <c r="G284" s="2" t="str">
        <f>_xlfn.XLOOKUP(VolumebyClient[[#This Row],[Xlookup Region ID]],VolumebyRegion[GEOID],VolumebyRegion[GEO Name])</f>
        <v>NAM</v>
      </c>
      <c r="H284" s="2" t="str">
        <f>"Q"&amp;ROUNDUP(MONTH(VolumebyClient[[#This Row],[Date]])/3,0)&amp;" "&amp;YEAR(VolumebyClient[[#This Row],[Date]])</f>
        <v>Q2 2021</v>
      </c>
    </row>
    <row r="285" spans="1:8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Row],[CLID]],GeobyClient[Mid],0))</f>
        <v>GEO1001</v>
      </c>
      <c r="G285" s="2" t="str">
        <f>_xlfn.XLOOKUP(VolumebyClient[[#This Row],[Xlookup Region ID]],VolumebyRegion[GEOID],VolumebyRegion[GEO Name])</f>
        <v>NAM</v>
      </c>
      <c r="H285" s="2" t="str">
        <f>"Q"&amp;ROUNDUP(MONTH(VolumebyClient[[#This Row],[Date]])/3,0)&amp;" "&amp;YEAR(VolumebyClient[[#This Row],[Date]])</f>
        <v>Q1 2021</v>
      </c>
    </row>
    <row r="286" spans="1:8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Row],[CLID]],GeobyClient[Mid],0))</f>
        <v>GEO1001</v>
      </c>
      <c r="G286" s="2" t="str">
        <f>_xlfn.XLOOKUP(VolumebyClient[[#This Row],[Xlookup Region ID]],VolumebyRegion[GEOID],VolumebyRegion[GEO Name])</f>
        <v>NAM</v>
      </c>
      <c r="H286" s="2" t="str">
        <f>"Q"&amp;ROUNDUP(MONTH(VolumebyClient[[#This Row],[Date]])/3,0)&amp;" "&amp;YEAR(VolumebyClient[[#This Row],[Date]])</f>
        <v>Q1 2021</v>
      </c>
    </row>
    <row r="287" spans="1:8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Row],[CLID]],GeobyClient[Mid],0))</f>
        <v>GEO1001</v>
      </c>
      <c r="G287" s="2" t="str">
        <f>_xlfn.XLOOKUP(VolumebyClient[[#This Row],[Xlookup Region ID]],VolumebyRegion[GEOID],VolumebyRegion[GEO Name])</f>
        <v>NAM</v>
      </c>
      <c r="H287" s="2" t="str">
        <f>"Q"&amp;ROUNDUP(MONTH(VolumebyClient[[#This Row],[Date]])/3,0)&amp;" "&amp;YEAR(VolumebyClient[[#This Row],[Date]])</f>
        <v>Q1 2021</v>
      </c>
    </row>
    <row r="288" spans="1:8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Row],[CLID]],GeobyClient[Mid],0))</f>
        <v>GEO1004</v>
      </c>
      <c r="G288" s="2" t="str">
        <f>_xlfn.XLOOKUP(VolumebyClient[[#This Row],[Xlookup Region ID]],VolumebyRegion[GEOID],VolumebyRegion[GEO Name])</f>
        <v>LATAM</v>
      </c>
      <c r="H288" s="2" t="str">
        <f>"Q"&amp;ROUNDUP(MONTH(VolumebyClient[[#This Row],[Date]])/3,0)&amp;" "&amp;YEAR(VolumebyClient[[#This Row],[Date]])</f>
        <v>Q1 2020</v>
      </c>
    </row>
    <row r="289" spans="1:8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Row],[CLID]],GeobyClient[Mid],0))</f>
        <v>GEO1004</v>
      </c>
      <c r="G289" s="2" t="str">
        <f>_xlfn.XLOOKUP(VolumebyClient[[#This Row],[Xlookup Region ID]],VolumebyRegion[GEOID],VolumebyRegion[GEO Name])</f>
        <v>LATAM</v>
      </c>
      <c r="H289" s="2" t="str">
        <f>"Q"&amp;ROUNDUP(MONTH(VolumebyClient[[#This Row],[Date]])/3,0)&amp;" "&amp;YEAR(VolumebyClient[[#This Row],[Date]])</f>
        <v>Q1 2020</v>
      </c>
    </row>
    <row r="290" spans="1:8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Row],[CLID]],GeobyClient[Mid],0))</f>
        <v>GEO1004</v>
      </c>
      <c r="G290" s="2" t="str">
        <f>_xlfn.XLOOKUP(VolumebyClient[[#This Row],[Xlookup Region ID]],VolumebyRegion[GEOID],VolumebyRegion[GEO Name])</f>
        <v>LATAM</v>
      </c>
      <c r="H290" s="2" t="str">
        <f>"Q"&amp;ROUNDUP(MONTH(VolumebyClient[[#This Row],[Date]])/3,0)&amp;" "&amp;YEAR(VolumebyClient[[#This Row],[Date]])</f>
        <v>Q1 2020</v>
      </c>
    </row>
    <row r="291" spans="1:8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Row],[CLID]],GeobyClient[Mid],0))</f>
        <v>GEO1004</v>
      </c>
      <c r="G291" s="2" t="str">
        <f>_xlfn.XLOOKUP(VolumebyClient[[#This Row],[Xlookup Region ID]],VolumebyRegion[GEOID],VolumebyRegion[GEO Name])</f>
        <v>LATAM</v>
      </c>
      <c r="H291" s="2" t="str">
        <f>"Q"&amp;ROUNDUP(MONTH(VolumebyClient[[#This Row],[Date]])/3,0)&amp;" "&amp;YEAR(VolumebyClient[[#This Row],[Date]])</f>
        <v>Q2 2020</v>
      </c>
    </row>
    <row r="292" spans="1:8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Row],[CLID]],GeobyClient[Mid],0))</f>
        <v>GEO1004</v>
      </c>
      <c r="G292" s="2" t="str">
        <f>_xlfn.XLOOKUP(VolumebyClient[[#This Row],[Xlookup Region ID]],VolumebyRegion[GEOID],VolumebyRegion[GEO Name])</f>
        <v>LATAM</v>
      </c>
      <c r="H292" s="2" t="str">
        <f>"Q"&amp;ROUNDUP(MONTH(VolumebyClient[[#This Row],[Date]])/3,0)&amp;" "&amp;YEAR(VolumebyClient[[#This Row],[Date]])</f>
        <v>Q2 2020</v>
      </c>
    </row>
    <row r="293" spans="1:8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Row],[CLID]],GeobyClient[Mid],0))</f>
        <v>GEO1004</v>
      </c>
      <c r="G293" s="2" t="str">
        <f>_xlfn.XLOOKUP(VolumebyClient[[#This Row],[Xlookup Region ID]],VolumebyRegion[GEOID],VolumebyRegion[GEO Name])</f>
        <v>LATAM</v>
      </c>
      <c r="H293" s="2" t="str">
        <f>"Q"&amp;ROUNDUP(MONTH(VolumebyClient[[#This Row],[Date]])/3,0)&amp;" "&amp;YEAR(VolumebyClient[[#This Row],[Date]])</f>
        <v>Q2 2020</v>
      </c>
    </row>
    <row r="294" spans="1:8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Row],[CLID]],GeobyClient[Mid],0))</f>
        <v>GEO1004</v>
      </c>
      <c r="G294" s="2" t="str">
        <f>_xlfn.XLOOKUP(VolumebyClient[[#This Row],[Xlookup Region ID]],VolumebyRegion[GEOID],VolumebyRegion[GEO Name])</f>
        <v>LATAM</v>
      </c>
      <c r="H294" s="2" t="str">
        <f>"Q"&amp;ROUNDUP(MONTH(VolumebyClient[[#This Row],[Date]])/3,0)&amp;" "&amp;YEAR(VolumebyClient[[#This Row],[Date]])</f>
        <v>Q3 2020</v>
      </c>
    </row>
    <row r="295" spans="1:8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Row],[CLID]],GeobyClient[Mid],0))</f>
        <v>GEO1004</v>
      </c>
      <c r="G295" s="2" t="str">
        <f>_xlfn.XLOOKUP(VolumebyClient[[#This Row],[Xlookup Region ID]],VolumebyRegion[GEOID],VolumebyRegion[GEO Name])</f>
        <v>LATAM</v>
      </c>
      <c r="H295" s="2" t="str">
        <f>"Q"&amp;ROUNDUP(MONTH(VolumebyClient[[#This Row],[Date]])/3,0)&amp;" "&amp;YEAR(VolumebyClient[[#This Row],[Date]])</f>
        <v>Q3 2020</v>
      </c>
    </row>
    <row r="296" spans="1:8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Row],[CLID]],GeobyClient[Mid],0))</f>
        <v>GEO1004</v>
      </c>
      <c r="G296" s="2" t="str">
        <f>_xlfn.XLOOKUP(VolumebyClient[[#This Row],[Xlookup Region ID]],VolumebyRegion[GEOID],VolumebyRegion[GEO Name])</f>
        <v>LATAM</v>
      </c>
      <c r="H296" s="2" t="str">
        <f>"Q"&amp;ROUNDUP(MONTH(VolumebyClient[[#This Row],[Date]])/3,0)&amp;" "&amp;YEAR(VolumebyClient[[#This Row],[Date]])</f>
        <v>Q3 2020</v>
      </c>
    </row>
    <row r="297" spans="1:8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Row],[CLID]],GeobyClient[Mid],0))</f>
        <v>GEO1004</v>
      </c>
      <c r="G297" s="2" t="str">
        <f>_xlfn.XLOOKUP(VolumebyClient[[#This Row],[Xlookup Region ID]],VolumebyRegion[GEOID],VolumebyRegion[GEO Name])</f>
        <v>LATAM</v>
      </c>
      <c r="H297" s="2" t="str">
        <f>"Q"&amp;ROUNDUP(MONTH(VolumebyClient[[#This Row],[Date]])/3,0)&amp;" "&amp;YEAR(VolumebyClient[[#This Row],[Date]])</f>
        <v>Q4 2020</v>
      </c>
    </row>
    <row r="298" spans="1:8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Row],[CLID]],GeobyClient[Mid],0))</f>
        <v>GEO1004</v>
      </c>
      <c r="G298" s="2" t="str">
        <f>_xlfn.XLOOKUP(VolumebyClient[[#This Row],[Xlookup Region ID]],VolumebyRegion[GEOID],VolumebyRegion[GEO Name])</f>
        <v>LATAM</v>
      </c>
      <c r="H298" s="2" t="str">
        <f>"Q"&amp;ROUNDUP(MONTH(VolumebyClient[[#This Row],[Date]])/3,0)&amp;" "&amp;YEAR(VolumebyClient[[#This Row],[Date]])</f>
        <v>Q4 2020</v>
      </c>
    </row>
    <row r="299" spans="1:8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Row],[CLID]],GeobyClient[Mid],0))</f>
        <v>GEO1004</v>
      </c>
      <c r="G299" s="2" t="str">
        <f>_xlfn.XLOOKUP(VolumebyClient[[#This Row],[Xlookup Region ID]],VolumebyRegion[GEOID],VolumebyRegion[GEO Name])</f>
        <v>LATAM</v>
      </c>
      <c r="H299" s="2" t="str">
        <f>"Q"&amp;ROUNDUP(MONTH(VolumebyClient[[#This Row],[Date]])/3,0)&amp;" "&amp;YEAR(VolumebyClient[[#This Row],[Date]])</f>
        <v>Q4 2020</v>
      </c>
    </row>
    <row r="300" spans="1:8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Row],[CLID]],GeobyClient[Mid],0))</f>
        <v>GEO1004</v>
      </c>
      <c r="G300" s="2" t="str">
        <f>_xlfn.XLOOKUP(VolumebyClient[[#This Row],[Xlookup Region ID]],VolumebyRegion[GEOID],VolumebyRegion[GEO Name])</f>
        <v>LATAM</v>
      </c>
      <c r="H300" s="2" t="str">
        <f>"Q"&amp;ROUNDUP(MONTH(VolumebyClient[[#This Row],[Date]])/3,0)&amp;" "&amp;YEAR(VolumebyClient[[#This Row],[Date]])</f>
        <v>Q2 2021</v>
      </c>
    </row>
    <row r="301" spans="1:8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Row],[CLID]],GeobyClient[Mid],0))</f>
        <v>GEO1004</v>
      </c>
      <c r="G301" s="2" t="str">
        <f>_xlfn.XLOOKUP(VolumebyClient[[#This Row],[Xlookup Region ID]],VolumebyRegion[GEOID],VolumebyRegion[GEO Name])</f>
        <v>LATAM</v>
      </c>
      <c r="H301" s="2" t="str">
        <f>"Q"&amp;ROUNDUP(MONTH(VolumebyClient[[#This Row],[Date]])/3,0)&amp;" "&amp;YEAR(VolumebyClient[[#This Row],[Date]])</f>
        <v>Q2 2021</v>
      </c>
    </row>
    <row r="302" spans="1:8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Row],[CLID]],GeobyClient[Mid],0))</f>
        <v>GEO1004</v>
      </c>
      <c r="G302" s="2" t="str">
        <f>_xlfn.XLOOKUP(VolumebyClient[[#This Row],[Xlookup Region ID]],VolumebyRegion[GEOID],VolumebyRegion[GEO Name])</f>
        <v>LATAM</v>
      </c>
      <c r="H302" s="2" t="str">
        <f>"Q"&amp;ROUNDUP(MONTH(VolumebyClient[[#This Row],[Date]])/3,0)&amp;" "&amp;YEAR(VolumebyClient[[#This Row],[Date]])</f>
        <v>Q2 2021</v>
      </c>
    </row>
    <row r="303" spans="1:8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Row],[CLID]],GeobyClient[Mid],0))</f>
        <v>GEO1004</v>
      </c>
      <c r="G303" s="2" t="str">
        <f>_xlfn.XLOOKUP(VolumebyClient[[#This Row],[Xlookup Region ID]],VolumebyRegion[GEOID],VolumebyRegion[GEO Name])</f>
        <v>LATAM</v>
      </c>
      <c r="H303" s="2" t="str">
        <f>"Q"&amp;ROUNDUP(MONTH(VolumebyClient[[#This Row],[Date]])/3,0)&amp;" "&amp;YEAR(VolumebyClient[[#This Row],[Date]])</f>
        <v>Q1 2021</v>
      </c>
    </row>
    <row r="304" spans="1:8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Row],[CLID]],GeobyClient[Mid],0))</f>
        <v>GEO1004</v>
      </c>
      <c r="G304" s="2" t="str">
        <f>_xlfn.XLOOKUP(VolumebyClient[[#This Row],[Xlookup Region ID]],VolumebyRegion[GEOID],VolumebyRegion[GEO Name])</f>
        <v>LATAM</v>
      </c>
      <c r="H304" s="2" t="str">
        <f>"Q"&amp;ROUNDUP(MONTH(VolumebyClient[[#This Row],[Date]])/3,0)&amp;" "&amp;YEAR(VolumebyClient[[#This Row],[Date]])</f>
        <v>Q1 2021</v>
      </c>
    </row>
    <row r="305" spans="1:8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Row],[CLID]],GeobyClient[Mid],0))</f>
        <v>GEO1004</v>
      </c>
      <c r="G305" s="2" t="str">
        <f>_xlfn.XLOOKUP(VolumebyClient[[#This Row],[Xlookup Region ID]],VolumebyRegion[GEOID],VolumebyRegion[GEO Name])</f>
        <v>LATAM</v>
      </c>
      <c r="H305" s="2" t="str">
        <f>"Q"&amp;ROUNDUP(MONTH(VolumebyClient[[#This Row],[Date]])/3,0)&amp;" "&amp;YEAR(VolumebyClient[[#This Row],[Date]])</f>
        <v>Q1 2021</v>
      </c>
    </row>
    <row r="306" spans="1:8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Row],[CLID]],GeobyClient[Mid],0))</f>
        <v>GEO1002</v>
      </c>
      <c r="G306" s="2" t="str">
        <f>_xlfn.XLOOKUP(VolumebyClient[[#This Row],[Xlookup Region ID]],VolumebyRegion[GEOID],VolumebyRegion[GEO Name])</f>
        <v>APAC</v>
      </c>
      <c r="H306" s="2" t="str">
        <f>"Q"&amp;ROUNDUP(MONTH(VolumebyClient[[#This Row],[Date]])/3,0)&amp;" "&amp;YEAR(VolumebyClient[[#This Row],[Date]])</f>
        <v>Q3 2020</v>
      </c>
    </row>
    <row r="307" spans="1:8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Row],[CLID]],GeobyClient[Mid],0))</f>
        <v>GEO1002</v>
      </c>
      <c r="G307" s="2" t="str">
        <f>_xlfn.XLOOKUP(VolumebyClient[[#This Row],[Xlookup Region ID]],VolumebyRegion[GEOID],VolumebyRegion[GEO Name])</f>
        <v>APAC</v>
      </c>
      <c r="H307" s="2" t="str">
        <f>"Q"&amp;ROUNDUP(MONTH(VolumebyClient[[#This Row],[Date]])/3,0)&amp;" "&amp;YEAR(VolumebyClient[[#This Row],[Date]])</f>
        <v>Q3 2020</v>
      </c>
    </row>
    <row r="308" spans="1:8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Row],[CLID]],GeobyClient[Mid],0))</f>
        <v>GEO1002</v>
      </c>
      <c r="G308" s="2" t="str">
        <f>_xlfn.XLOOKUP(VolumebyClient[[#This Row],[Xlookup Region ID]],VolumebyRegion[GEOID],VolumebyRegion[GEO Name])</f>
        <v>APAC</v>
      </c>
      <c r="H308" s="2" t="str">
        <f>"Q"&amp;ROUNDUP(MONTH(VolumebyClient[[#This Row],[Date]])/3,0)&amp;" "&amp;YEAR(VolumebyClient[[#This Row],[Date]])</f>
        <v>Q3 2020</v>
      </c>
    </row>
    <row r="309" spans="1:8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Row],[CLID]],GeobyClient[Mid],0))</f>
        <v>GEO1002</v>
      </c>
      <c r="G309" s="2" t="str">
        <f>_xlfn.XLOOKUP(VolumebyClient[[#This Row],[Xlookup Region ID]],VolumebyRegion[GEOID],VolumebyRegion[GEO Name])</f>
        <v>APAC</v>
      </c>
      <c r="H309" s="2" t="str">
        <f>"Q"&amp;ROUNDUP(MONTH(VolumebyClient[[#This Row],[Date]])/3,0)&amp;" "&amp;YEAR(VolumebyClient[[#This Row],[Date]])</f>
        <v>Q4 2020</v>
      </c>
    </row>
    <row r="310" spans="1:8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Row],[CLID]],GeobyClient[Mid],0))</f>
        <v>GEO1002</v>
      </c>
      <c r="G310" s="2" t="str">
        <f>_xlfn.XLOOKUP(VolumebyClient[[#This Row],[Xlookup Region ID]],VolumebyRegion[GEOID],VolumebyRegion[GEO Name])</f>
        <v>APAC</v>
      </c>
      <c r="H310" s="2" t="str">
        <f>"Q"&amp;ROUNDUP(MONTH(VolumebyClient[[#This Row],[Date]])/3,0)&amp;" "&amp;YEAR(VolumebyClient[[#This Row],[Date]])</f>
        <v>Q4 2020</v>
      </c>
    </row>
    <row r="311" spans="1:8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Row],[CLID]],GeobyClient[Mid],0))</f>
        <v>GEO1002</v>
      </c>
      <c r="G311" s="2" t="str">
        <f>_xlfn.XLOOKUP(VolumebyClient[[#This Row],[Xlookup Region ID]],VolumebyRegion[GEOID],VolumebyRegion[GEO Name])</f>
        <v>APAC</v>
      </c>
      <c r="H311" s="2" t="str">
        <f>"Q"&amp;ROUNDUP(MONTH(VolumebyClient[[#This Row],[Date]])/3,0)&amp;" "&amp;YEAR(VolumebyClient[[#This Row],[Date]])</f>
        <v>Q4 2020</v>
      </c>
    </row>
    <row r="312" spans="1:8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Row],[CLID]],GeobyClient[Mid],0))</f>
        <v>GEO1002</v>
      </c>
      <c r="G312" s="2" t="str">
        <f>_xlfn.XLOOKUP(VolumebyClient[[#This Row],[Xlookup Region ID]],VolumebyRegion[GEOID],VolumebyRegion[GEO Name])</f>
        <v>APAC</v>
      </c>
      <c r="H312" s="2" t="str">
        <f>"Q"&amp;ROUNDUP(MONTH(VolumebyClient[[#This Row],[Date]])/3,0)&amp;" "&amp;YEAR(VolumebyClient[[#This Row],[Date]])</f>
        <v>Q2 2021</v>
      </c>
    </row>
    <row r="313" spans="1:8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Row],[CLID]],GeobyClient[Mid],0))</f>
        <v>GEO1002</v>
      </c>
      <c r="G313" s="2" t="str">
        <f>_xlfn.XLOOKUP(VolumebyClient[[#This Row],[Xlookup Region ID]],VolumebyRegion[GEOID],VolumebyRegion[GEO Name])</f>
        <v>APAC</v>
      </c>
      <c r="H313" s="2" t="str">
        <f>"Q"&amp;ROUNDUP(MONTH(VolumebyClient[[#This Row],[Date]])/3,0)&amp;" "&amp;YEAR(VolumebyClient[[#This Row],[Date]])</f>
        <v>Q2 2021</v>
      </c>
    </row>
    <row r="314" spans="1:8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Row],[CLID]],GeobyClient[Mid],0))</f>
        <v>GEO1002</v>
      </c>
      <c r="G314" s="2" t="str">
        <f>_xlfn.XLOOKUP(VolumebyClient[[#This Row],[Xlookup Region ID]],VolumebyRegion[GEOID],VolumebyRegion[GEO Name])</f>
        <v>APAC</v>
      </c>
      <c r="H314" s="2" t="str">
        <f>"Q"&amp;ROUNDUP(MONTH(VolumebyClient[[#This Row],[Date]])/3,0)&amp;" "&amp;YEAR(VolumebyClient[[#This Row],[Date]])</f>
        <v>Q2 2021</v>
      </c>
    </row>
    <row r="315" spans="1:8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Row],[CLID]],GeobyClient[Mid],0))</f>
        <v>GEO1002</v>
      </c>
      <c r="G315" s="2" t="str">
        <f>_xlfn.XLOOKUP(VolumebyClient[[#This Row],[Xlookup Region ID]],VolumebyRegion[GEOID],VolumebyRegion[GEO Name])</f>
        <v>APAC</v>
      </c>
      <c r="H315" s="2" t="str">
        <f>"Q"&amp;ROUNDUP(MONTH(VolumebyClient[[#This Row],[Date]])/3,0)&amp;" "&amp;YEAR(VolumebyClient[[#This Row],[Date]])</f>
        <v>Q1 2021</v>
      </c>
    </row>
    <row r="316" spans="1:8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Row],[CLID]],GeobyClient[Mid],0))</f>
        <v>GEO1002</v>
      </c>
      <c r="G316" s="2" t="str">
        <f>_xlfn.XLOOKUP(VolumebyClient[[#This Row],[Xlookup Region ID]],VolumebyRegion[GEOID],VolumebyRegion[GEO Name])</f>
        <v>APAC</v>
      </c>
      <c r="H316" s="2" t="str">
        <f>"Q"&amp;ROUNDUP(MONTH(VolumebyClient[[#This Row],[Date]])/3,0)&amp;" "&amp;YEAR(VolumebyClient[[#This Row],[Date]])</f>
        <v>Q1 2021</v>
      </c>
    </row>
    <row r="317" spans="1:8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Row],[CLID]],GeobyClient[Mid],0))</f>
        <v>GEO1002</v>
      </c>
      <c r="G317" s="2" t="str">
        <f>_xlfn.XLOOKUP(VolumebyClient[[#This Row],[Xlookup Region ID]],VolumebyRegion[GEOID],VolumebyRegion[GEO Name])</f>
        <v>APAC</v>
      </c>
      <c r="H317" s="2" t="str">
        <f>"Q"&amp;ROUNDUP(MONTH(VolumebyClient[[#This Row],[Date]])/3,0)&amp;" "&amp;YEAR(VolumebyClient[[#This Row],[Date]])</f>
        <v>Q1 2021</v>
      </c>
    </row>
    <row r="318" spans="1:8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Row],[CLID]],GeobyClient[Mid],0))</f>
        <v>GEO1001</v>
      </c>
      <c r="G318" s="2" t="str">
        <f>_xlfn.XLOOKUP(VolumebyClient[[#This Row],[Xlookup Region ID]],VolumebyRegion[GEOID],VolumebyRegion[GEO Name])</f>
        <v>NAM</v>
      </c>
      <c r="H318" s="2" t="str">
        <f>"Q"&amp;ROUNDUP(MONTH(VolumebyClient[[#This Row],[Date]])/3,0)&amp;" "&amp;YEAR(VolumebyClient[[#This Row],[Date]])</f>
        <v>Q1 2020</v>
      </c>
    </row>
    <row r="319" spans="1:8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Row],[CLID]],GeobyClient[Mid],0))</f>
        <v>GEO1001</v>
      </c>
      <c r="G319" s="2" t="str">
        <f>_xlfn.XLOOKUP(VolumebyClient[[#This Row],[Xlookup Region ID]],VolumebyRegion[GEOID],VolumebyRegion[GEO Name])</f>
        <v>NAM</v>
      </c>
      <c r="H319" s="2" t="str">
        <f>"Q"&amp;ROUNDUP(MONTH(VolumebyClient[[#This Row],[Date]])/3,0)&amp;" "&amp;YEAR(VolumebyClient[[#This Row],[Date]])</f>
        <v>Q1 2020</v>
      </c>
    </row>
    <row r="320" spans="1:8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Row],[CLID]],GeobyClient[Mid],0))</f>
        <v>GEO1001</v>
      </c>
      <c r="G320" s="2" t="str">
        <f>_xlfn.XLOOKUP(VolumebyClient[[#This Row],[Xlookup Region ID]],VolumebyRegion[GEOID],VolumebyRegion[GEO Name])</f>
        <v>NAM</v>
      </c>
      <c r="H320" s="2" t="str">
        <f>"Q"&amp;ROUNDUP(MONTH(VolumebyClient[[#This Row],[Date]])/3,0)&amp;" "&amp;YEAR(VolumebyClient[[#This Row],[Date]])</f>
        <v>Q1 2020</v>
      </c>
    </row>
    <row r="321" spans="1:8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Row],[CLID]],GeobyClient[Mid],0))</f>
        <v>GEO1001</v>
      </c>
      <c r="G321" s="2" t="str">
        <f>_xlfn.XLOOKUP(VolumebyClient[[#This Row],[Xlookup Region ID]],VolumebyRegion[GEOID],VolumebyRegion[GEO Name])</f>
        <v>NAM</v>
      </c>
      <c r="H321" s="2" t="str">
        <f>"Q"&amp;ROUNDUP(MONTH(VolumebyClient[[#This Row],[Date]])/3,0)&amp;" "&amp;YEAR(VolumebyClient[[#This Row],[Date]])</f>
        <v>Q2 2020</v>
      </c>
    </row>
    <row r="322" spans="1:8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Row],[CLID]],GeobyClient[Mid],0))</f>
        <v>GEO1001</v>
      </c>
      <c r="G322" s="2" t="str">
        <f>_xlfn.XLOOKUP(VolumebyClient[[#This Row],[Xlookup Region ID]],VolumebyRegion[GEOID],VolumebyRegion[GEO Name])</f>
        <v>NAM</v>
      </c>
      <c r="H322" s="2" t="str">
        <f>"Q"&amp;ROUNDUP(MONTH(VolumebyClient[[#This Row],[Date]])/3,0)&amp;" "&amp;YEAR(VolumebyClient[[#This Row],[Date]])</f>
        <v>Q2 2020</v>
      </c>
    </row>
    <row r="323" spans="1:8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Row],[CLID]],GeobyClient[Mid],0))</f>
        <v>GEO1001</v>
      </c>
      <c r="G323" s="2" t="str">
        <f>_xlfn.XLOOKUP(VolumebyClient[[#This Row],[Xlookup Region ID]],VolumebyRegion[GEOID],VolumebyRegion[GEO Name])</f>
        <v>NAM</v>
      </c>
      <c r="H323" s="2" t="str">
        <f>"Q"&amp;ROUNDUP(MONTH(VolumebyClient[[#This Row],[Date]])/3,0)&amp;" "&amp;YEAR(VolumebyClient[[#This Row],[Date]])</f>
        <v>Q2 2020</v>
      </c>
    </row>
    <row r="324" spans="1:8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Row],[CLID]],GeobyClient[Mid],0))</f>
        <v>GEO1001</v>
      </c>
      <c r="G324" s="2" t="str">
        <f>_xlfn.XLOOKUP(VolumebyClient[[#This Row],[Xlookup Region ID]],VolumebyRegion[GEOID],VolumebyRegion[GEO Name])</f>
        <v>NAM</v>
      </c>
      <c r="H324" s="2" t="str">
        <f>"Q"&amp;ROUNDUP(MONTH(VolumebyClient[[#This Row],[Date]])/3,0)&amp;" "&amp;YEAR(VolumebyClient[[#This Row],[Date]])</f>
        <v>Q3 2020</v>
      </c>
    </row>
    <row r="325" spans="1:8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Row],[CLID]],GeobyClient[Mid],0))</f>
        <v>GEO1001</v>
      </c>
      <c r="G325" s="2" t="str">
        <f>_xlfn.XLOOKUP(VolumebyClient[[#This Row],[Xlookup Region ID]],VolumebyRegion[GEOID],VolumebyRegion[GEO Name])</f>
        <v>NAM</v>
      </c>
      <c r="H325" s="2" t="str">
        <f>"Q"&amp;ROUNDUP(MONTH(VolumebyClient[[#This Row],[Date]])/3,0)&amp;" "&amp;YEAR(VolumebyClient[[#This Row],[Date]])</f>
        <v>Q3 2020</v>
      </c>
    </row>
    <row r="326" spans="1:8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Row],[CLID]],GeobyClient[Mid],0))</f>
        <v>GEO1001</v>
      </c>
      <c r="G326" s="2" t="str">
        <f>_xlfn.XLOOKUP(VolumebyClient[[#This Row],[Xlookup Region ID]],VolumebyRegion[GEOID],VolumebyRegion[GEO Name])</f>
        <v>NAM</v>
      </c>
      <c r="H326" s="2" t="str">
        <f>"Q"&amp;ROUNDUP(MONTH(VolumebyClient[[#This Row],[Date]])/3,0)&amp;" "&amp;YEAR(VolumebyClient[[#This Row],[Date]])</f>
        <v>Q3 2020</v>
      </c>
    </row>
    <row r="327" spans="1:8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Row],[CLID]],GeobyClient[Mid],0))</f>
        <v>GEO1001</v>
      </c>
      <c r="G327" s="2" t="str">
        <f>_xlfn.XLOOKUP(VolumebyClient[[#This Row],[Xlookup Region ID]],VolumebyRegion[GEOID],VolumebyRegion[GEO Name])</f>
        <v>NAM</v>
      </c>
      <c r="H327" s="2" t="str">
        <f>"Q"&amp;ROUNDUP(MONTH(VolumebyClient[[#This Row],[Date]])/3,0)&amp;" "&amp;YEAR(VolumebyClient[[#This Row],[Date]])</f>
        <v>Q4 2020</v>
      </c>
    </row>
    <row r="328" spans="1:8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Row],[CLID]],GeobyClient[Mid],0))</f>
        <v>GEO1001</v>
      </c>
      <c r="G328" s="2" t="str">
        <f>_xlfn.XLOOKUP(VolumebyClient[[#This Row],[Xlookup Region ID]],VolumebyRegion[GEOID],VolumebyRegion[GEO Name])</f>
        <v>NAM</v>
      </c>
      <c r="H328" s="2" t="str">
        <f>"Q"&amp;ROUNDUP(MONTH(VolumebyClient[[#This Row],[Date]])/3,0)&amp;" "&amp;YEAR(VolumebyClient[[#This Row],[Date]])</f>
        <v>Q4 2020</v>
      </c>
    </row>
    <row r="329" spans="1:8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Row],[CLID]],GeobyClient[Mid],0))</f>
        <v>GEO1001</v>
      </c>
      <c r="G329" s="2" t="str">
        <f>_xlfn.XLOOKUP(VolumebyClient[[#This Row],[Xlookup Region ID]],VolumebyRegion[GEOID],VolumebyRegion[GEO Name])</f>
        <v>NAM</v>
      </c>
      <c r="H329" s="2" t="str">
        <f>"Q"&amp;ROUNDUP(MONTH(VolumebyClient[[#This Row],[Date]])/3,0)&amp;" "&amp;YEAR(VolumebyClient[[#This Row],[Date]])</f>
        <v>Q4 2020</v>
      </c>
    </row>
    <row r="330" spans="1:8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Row],[CLID]],GeobyClient[Mid],0))</f>
        <v>GEO1001</v>
      </c>
      <c r="G330" s="2" t="str">
        <f>_xlfn.XLOOKUP(VolumebyClient[[#This Row],[Xlookup Region ID]],VolumebyRegion[GEOID],VolumebyRegion[GEO Name])</f>
        <v>NAM</v>
      </c>
      <c r="H330" s="2" t="str">
        <f>"Q"&amp;ROUNDUP(MONTH(VolumebyClient[[#This Row],[Date]])/3,0)&amp;" "&amp;YEAR(VolumebyClient[[#This Row],[Date]])</f>
        <v>Q2 2021</v>
      </c>
    </row>
    <row r="331" spans="1:8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Row],[CLID]],GeobyClient[Mid],0))</f>
        <v>GEO1001</v>
      </c>
      <c r="G331" s="2" t="str">
        <f>_xlfn.XLOOKUP(VolumebyClient[[#This Row],[Xlookup Region ID]],VolumebyRegion[GEOID],VolumebyRegion[GEO Name])</f>
        <v>NAM</v>
      </c>
      <c r="H331" s="2" t="str">
        <f>"Q"&amp;ROUNDUP(MONTH(VolumebyClient[[#This Row],[Date]])/3,0)&amp;" "&amp;YEAR(VolumebyClient[[#This Row],[Date]])</f>
        <v>Q2 2021</v>
      </c>
    </row>
    <row r="332" spans="1:8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Row],[CLID]],GeobyClient[Mid],0))</f>
        <v>GEO1001</v>
      </c>
      <c r="G332" s="2" t="str">
        <f>_xlfn.XLOOKUP(VolumebyClient[[#This Row],[Xlookup Region ID]],VolumebyRegion[GEOID],VolumebyRegion[GEO Name])</f>
        <v>NAM</v>
      </c>
      <c r="H332" s="2" t="str">
        <f>"Q"&amp;ROUNDUP(MONTH(VolumebyClient[[#This Row],[Date]])/3,0)&amp;" "&amp;YEAR(VolumebyClient[[#This Row],[Date]])</f>
        <v>Q2 2021</v>
      </c>
    </row>
    <row r="333" spans="1:8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Row],[CLID]],GeobyClient[Mid],0))</f>
        <v>GEO1001</v>
      </c>
      <c r="G333" s="2" t="str">
        <f>_xlfn.XLOOKUP(VolumebyClient[[#This Row],[Xlookup Region ID]],VolumebyRegion[GEOID],VolumebyRegion[GEO Name])</f>
        <v>NAM</v>
      </c>
      <c r="H333" s="2" t="str">
        <f>"Q"&amp;ROUNDUP(MONTH(VolumebyClient[[#This Row],[Date]])/3,0)&amp;" "&amp;YEAR(VolumebyClient[[#This Row],[Date]])</f>
        <v>Q1 2021</v>
      </c>
    </row>
    <row r="334" spans="1:8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Row],[CLID]],GeobyClient[Mid],0))</f>
        <v>GEO1001</v>
      </c>
      <c r="G334" s="2" t="str">
        <f>_xlfn.XLOOKUP(VolumebyClient[[#This Row],[Xlookup Region ID]],VolumebyRegion[GEOID],VolumebyRegion[GEO Name])</f>
        <v>NAM</v>
      </c>
      <c r="H334" s="2" t="str">
        <f>"Q"&amp;ROUNDUP(MONTH(VolumebyClient[[#This Row],[Date]])/3,0)&amp;" "&amp;YEAR(VolumebyClient[[#This Row],[Date]])</f>
        <v>Q1 2021</v>
      </c>
    </row>
    <row r="335" spans="1:8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Row],[CLID]],GeobyClient[Mid],0))</f>
        <v>GEO1001</v>
      </c>
      <c r="G335" s="2" t="str">
        <f>_xlfn.XLOOKUP(VolumebyClient[[#This Row],[Xlookup Region ID]],VolumebyRegion[GEOID],VolumebyRegion[GEO Name])</f>
        <v>NAM</v>
      </c>
      <c r="H335" s="2" t="str">
        <f>"Q"&amp;ROUNDUP(MONTH(VolumebyClient[[#This Row],[Date]])/3,0)&amp;" "&amp;YEAR(VolumebyClient[[#This Row],[Date]])</f>
        <v>Q1 2021</v>
      </c>
    </row>
    <row r="336" spans="1:8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Row],[CLID]],GeobyClient[Mid],0))</f>
        <v>GEO1004</v>
      </c>
      <c r="G336" s="2" t="str">
        <f>_xlfn.XLOOKUP(VolumebyClient[[#This Row],[Xlookup Region ID]],VolumebyRegion[GEOID],VolumebyRegion[GEO Name])</f>
        <v>LATAM</v>
      </c>
      <c r="H336" s="2" t="str">
        <f>"Q"&amp;ROUNDUP(MONTH(VolumebyClient[[#This Row],[Date]])/3,0)&amp;" "&amp;YEAR(VolumebyClient[[#This Row],[Date]])</f>
        <v>Q1 2020</v>
      </c>
    </row>
    <row r="337" spans="1:8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Row],[CLID]],GeobyClient[Mid],0))</f>
        <v>GEO1004</v>
      </c>
      <c r="G337" s="2" t="str">
        <f>_xlfn.XLOOKUP(VolumebyClient[[#This Row],[Xlookup Region ID]],VolumebyRegion[GEOID],VolumebyRegion[GEO Name])</f>
        <v>LATAM</v>
      </c>
      <c r="H337" s="2" t="str">
        <f>"Q"&amp;ROUNDUP(MONTH(VolumebyClient[[#This Row],[Date]])/3,0)&amp;" "&amp;YEAR(VolumebyClient[[#This Row],[Date]])</f>
        <v>Q1 2020</v>
      </c>
    </row>
    <row r="338" spans="1:8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Row],[CLID]],GeobyClient[Mid],0))</f>
        <v>GEO1004</v>
      </c>
      <c r="G338" s="2" t="str">
        <f>_xlfn.XLOOKUP(VolumebyClient[[#This Row],[Xlookup Region ID]],VolumebyRegion[GEOID],VolumebyRegion[GEO Name])</f>
        <v>LATAM</v>
      </c>
      <c r="H338" s="2" t="str">
        <f>"Q"&amp;ROUNDUP(MONTH(VolumebyClient[[#This Row],[Date]])/3,0)&amp;" "&amp;YEAR(VolumebyClient[[#This Row],[Date]])</f>
        <v>Q1 2020</v>
      </c>
    </row>
    <row r="339" spans="1:8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Row],[CLID]],GeobyClient[Mid],0))</f>
        <v>GEO1004</v>
      </c>
      <c r="G339" s="2" t="str">
        <f>_xlfn.XLOOKUP(VolumebyClient[[#This Row],[Xlookup Region ID]],VolumebyRegion[GEOID],VolumebyRegion[GEO Name])</f>
        <v>LATAM</v>
      </c>
      <c r="H339" s="2" t="str">
        <f>"Q"&amp;ROUNDUP(MONTH(VolumebyClient[[#This Row],[Date]])/3,0)&amp;" "&amp;YEAR(VolumebyClient[[#This Row],[Date]])</f>
        <v>Q2 2020</v>
      </c>
    </row>
    <row r="340" spans="1:8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Row],[CLID]],GeobyClient[Mid],0))</f>
        <v>GEO1004</v>
      </c>
      <c r="G340" s="2" t="str">
        <f>_xlfn.XLOOKUP(VolumebyClient[[#This Row],[Xlookup Region ID]],VolumebyRegion[GEOID],VolumebyRegion[GEO Name])</f>
        <v>LATAM</v>
      </c>
      <c r="H340" s="2" t="str">
        <f>"Q"&amp;ROUNDUP(MONTH(VolumebyClient[[#This Row],[Date]])/3,0)&amp;" "&amp;YEAR(VolumebyClient[[#This Row],[Date]])</f>
        <v>Q2 2020</v>
      </c>
    </row>
    <row r="341" spans="1:8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Row],[CLID]],GeobyClient[Mid],0))</f>
        <v>GEO1004</v>
      </c>
      <c r="G341" s="2" t="str">
        <f>_xlfn.XLOOKUP(VolumebyClient[[#This Row],[Xlookup Region ID]],VolumebyRegion[GEOID],VolumebyRegion[GEO Name])</f>
        <v>LATAM</v>
      </c>
      <c r="H341" s="2" t="str">
        <f>"Q"&amp;ROUNDUP(MONTH(VolumebyClient[[#This Row],[Date]])/3,0)&amp;" "&amp;YEAR(VolumebyClient[[#This Row],[Date]])</f>
        <v>Q2 2020</v>
      </c>
    </row>
    <row r="342" spans="1:8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Row],[CLID]],GeobyClient[Mid],0))</f>
        <v>GEO1004</v>
      </c>
      <c r="G342" s="2" t="str">
        <f>_xlfn.XLOOKUP(VolumebyClient[[#This Row],[Xlookup Region ID]],VolumebyRegion[GEOID],VolumebyRegion[GEO Name])</f>
        <v>LATAM</v>
      </c>
      <c r="H342" s="2" t="str">
        <f>"Q"&amp;ROUNDUP(MONTH(VolumebyClient[[#This Row],[Date]])/3,0)&amp;" "&amp;YEAR(VolumebyClient[[#This Row],[Date]])</f>
        <v>Q3 2020</v>
      </c>
    </row>
    <row r="343" spans="1:8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Row],[CLID]],GeobyClient[Mid],0))</f>
        <v>GEO1004</v>
      </c>
      <c r="G343" s="2" t="str">
        <f>_xlfn.XLOOKUP(VolumebyClient[[#This Row],[Xlookup Region ID]],VolumebyRegion[GEOID],VolumebyRegion[GEO Name])</f>
        <v>LATAM</v>
      </c>
      <c r="H343" s="2" t="str">
        <f>"Q"&amp;ROUNDUP(MONTH(VolumebyClient[[#This Row],[Date]])/3,0)&amp;" "&amp;YEAR(VolumebyClient[[#This Row],[Date]])</f>
        <v>Q3 2020</v>
      </c>
    </row>
    <row r="344" spans="1:8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Row],[CLID]],GeobyClient[Mid],0))</f>
        <v>GEO1004</v>
      </c>
      <c r="G344" s="2" t="str">
        <f>_xlfn.XLOOKUP(VolumebyClient[[#This Row],[Xlookup Region ID]],VolumebyRegion[GEOID],VolumebyRegion[GEO Name])</f>
        <v>LATAM</v>
      </c>
      <c r="H344" s="2" t="str">
        <f>"Q"&amp;ROUNDUP(MONTH(VolumebyClient[[#This Row],[Date]])/3,0)&amp;" "&amp;YEAR(VolumebyClient[[#This Row],[Date]])</f>
        <v>Q3 2020</v>
      </c>
    </row>
    <row r="345" spans="1:8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Row],[CLID]],GeobyClient[Mid],0))</f>
        <v>GEO1004</v>
      </c>
      <c r="G345" s="2" t="str">
        <f>_xlfn.XLOOKUP(VolumebyClient[[#This Row],[Xlookup Region ID]],VolumebyRegion[GEOID],VolumebyRegion[GEO Name])</f>
        <v>LATAM</v>
      </c>
      <c r="H345" s="2" t="str">
        <f>"Q"&amp;ROUNDUP(MONTH(VolumebyClient[[#This Row],[Date]])/3,0)&amp;" "&amp;YEAR(VolumebyClient[[#This Row],[Date]])</f>
        <v>Q4 2020</v>
      </c>
    </row>
    <row r="346" spans="1:8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Row],[CLID]],GeobyClient[Mid],0))</f>
        <v>GEO1004</v>
      </c>
      <c r="G346" s="2" t="str">
        <f>_xlfn.XLOOKUP(VolumebyClient[[#This Row],[Xlookup Region ID]],VolumebyRegion[GEOID],VolumebyRegion[GEO Name])</f>
        <v>LATAM</v>
      </c>
      <c r="H346" s="2" t="str">
        <f>"Q"&amp;ROUNDUP(MONTH(VolumebyClient[[#This Row],[Date]])/3,0)&amp;" "&amp;YEAR(VolumebyClient[[#This Row],[Date]])</f>
        <v>Q4 2020</v>
      </c>
    </row>
    <row r="347" spans="1:8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Row],[CLID]],GeobyClient[Mid],0))</f>
        <v>GEO1004</v>
      </c>
      <c r="G347" s="2" t="str">
        <f>_xlfn.XLOOKUP(VolumebyClient[[#This Row],[Xlookup Region ID]],VolumebyRegion[GEOID],VolumebyRegion[GEO Name])</f>
        <v>LATAM</v>
      </c>
      <c r="H347" s="2" t="str">
        <f>"Q"&amp;ROUNDUP(MONTH(VolumebyClient[[#This Row],[Date]])/3,0)&amp;" "&amp;YEAR(VolumebyClient[[#This Row],[Date]])</f>
        <v>Q4 2020</v>
      </c>
    </row>
    <row r="348" spans="1:8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Row],[CLID]],GeobyClient[Mid],0))</f>
        <v>GEO1004</v>
      </c>
      <c r="G348" s="2" t="str">
        <f>_xlfn.XLOOKUP(VolumebyClient[[#This Row],[Xlookup Region ID]],VolumebyRegion[GEOID],VolumebyRegion[GEO Name])</f>
        <v>LATAM</v>
      </c>
      <c r="H348" s="2" t="str">
        <f>"Q"&amp;ROUNDUP(MONTH(VolumebyClient[[#This Row],[Date]])/3,0)&amp;" "&amp;YEAR(VolumebyClient[[#This Row],[Date]])</f>
        <v>Q1 2021</v>
      </c>
    </row>
    <row r="349" spans="1:8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Row],[CLID]],GeobyClient[Mid],0))</f>
        <v>GEO1002</v>
      </c>
      <c r="G349" s="2" t="str">
        <f>_xlfn.XLOOKUP(VolumebyClient[[#This Row],[Xlookup Region ID]],VolumebyRegion[GEOID],VolumebyRegion[GEO Name])</f>
        <v>APAC</v>
      </c>
      <c r="H349" s="2" t="str">
        <f>"Q"&amp;ROUNDUP(MONTH(VolumebyClient[[#This Row],[Date]])/3,0)&amp;" "&amp;YEAR(VolumebyClient[[#This Row],[Date]])</f>
        <v>Q1 2020</v>
      </c>
    </row>
    <row r="350" spans="1:8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Row],[CLID]],GeobyClient[Mid],0))</f>
        <v>GEO1002</v>
      </c>
      <c r="G350" s="2" t="str">
        <f>_xlfn.XLOOKUP(VolumebyClient[[#This Row],[Xlookup Region ID]],VolumebyRegion[GEOID],VolumebyRegion[GEO Name])</f>
        <v>APAC</v>
      </c>
      <c r="H350" s="2" t="str">
        <f>"Q"&amp;ROUNDUP(MONTH(VolumebyClient[[#This Row],[Date]])/3,0)&amp;" "&amp;YEAR(VolumebyClient[[#This Row],[Date]])</f>
        <v>Q1 2020</v>
      </c>
    </row>
    <row r="351" spans="1:8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Row],[CLID]],GeobyClient[Mid],0))</f>
        <v>GEO1002</v>
      </c>
      <c r="G351" s="2" t="str">
        <f>_xlfn.XLOOKUP(VolumebyClient[[#This Row],[Xlookup Region ID]],VolumebyRegion[GEOID],VolumebyRegion[GEO Name])</f>
        <v>APAC</v>
      </c>
      <c r="H351" s="2" t="str">
        <f>"Q"&amp;ROUNDUP(MONTH(VolumebyClient[[#This Row],[Date]])/3,0)&amp;" "&amp;YEAR(VolumebyClient[[#This Row],[Date]])</f>
        <v>Q1 2020</v>
      </c>
    </row>
    <row r="352" spans="1:8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Row],[CLID]],GeobyClient[Mid],0))</f>
        <v>GEO1002</v>
      </c>
      <c r="G352" s="2" t="str">
        <f>_xlfn.XLOOKUP(VolumebyClient[[#This Row],[Xlookup Region ID]],VolumebyRegion[GEOID],VolumebyRegion[GEO Name])</f>
        <v>APAC</v>
      </c>
      <c r="H352" s="2" t="str">
        <f>"Q"&amp;ROUNDUP(MONTH(VolumebyClient[[#This Row],[Date]])/3,0)&amp;" "&amp;YEAR(VolumebyClient[[#This Row],[Date]])</f>
        <v>Q2 2020</v>
      </c>
    </row>
    <row r="353" spans="1:8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Row],[CLID]],GeobyClient[Mid],0))</f>
        <v>GEO1002</v>
      </c>
      <c r="G353" s="2" t="str">
        <f>_xlfn.XLOOKUP(VolumebyClient[[#This Row],[Xlookup Region ID]],VolumebyRegion[GEOID],VolumebyRegion[GEO Name])</f>
        <v>APAC</v>
      </c>
      <c r="H353" s="2" t="str">
        <f>"Q"&amp;ROUNDUP(MONTH(VolumebyClient[[#This Row],[Date]])/3,0)&amp;" "&amp;YEAR(VolumebyClient[[#This Row],[Date]])</f>
        <v>Q2 2020</v>
      </c>
    </row>
    <row r="354" spans="1:8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Row],[CLID]],GeobyClient[Mid],0))</f>
        <v>GEO1002</v>
      </c>
      <c r="G354" s="2" t="str">
        <f>_xlfn.XLOOKUP(VolumebyClient[[#This Row],[Xlookup Region ID]],VolumebyRegion[GEOID],VolumebyRegion[GEO Name])</f>
        <v>APAC</v>
      </c>
      <c r="H354" s="2" t="str">
        <f>"Q"&amp;ROUNDUP(MONTH(VolumebyClient[[#This Row],[Date]])/3,0)&amp;" "&amp;YEAR(VolumebyClient[[#This Row],[Date]])</f>
        <v>Q2 2020</v>
      </c>
    </row>
    <row r="355" spans="1:8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Row],[CLID]],GeobyClient[Mid],0))</f>
        <v>GEO1002</v>
      </c>
      <c r="G355" s="2" t="str">
        <f>_xlfn.XLOOKUP(VolumebyClient[[#This Row],[Xlookup Region ID]],VolumebyRegion[GEOID],VolumebyRegion[GEO Name])</f>
        <v>APAC</v>
      </c>
      <c r="H355" s="2" t="str">
        <f>"Q"&amp;ROUNDUP(MONTH(VolumebyClient[[#This Row],[Date]])/3,0)&amp;" "&amp;YEAR(VolumebyClient[[#This Row],[Date]])</f>
        <v>Q3 2020</v>
      </c>
    </row>
    <row r="356" spans="1:8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Row],[CLID]],GeobyClient[Mid],0))</f>
        <v>GEO1002</v>
      </c>
      <c r="G356" s="2" t="str">
        <f>_xlfn.XLOOKUP(VolumebyClient[[#This Row],[Xlookup Region ID]],VolumebyRegion[GEOID],VolumebyRegion[GEO Name])</f>
        <v>APAC</v>
      </c>
      <c r="H356" s="2" t="str">
        <f>"Q"&amp;ROUNDUP(MONTH(VolumebyClient[[#This Row],[Date]])/3,0)&amp;" "&amp;YEAR(VolumebyClient[[#This Row],[Date]])</f>
        <v>Q3 2020</v>
      </c>
    </row>
    <row r="357" spans="1:8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Row],[CLID]],GeobyClient[Mid],0))</f>
        <v>GEO1002</v>
      </c>
      <c r="G357" s="2" t="str">
        <f>_xlfn.XLOOKUP(VolumebyClient[[#This Row],[Xlookup Region ID]],VolumebyRegion[GEOID],VolumebyRegion[GEO Name])</f>
        <v>APAC</v>
      </c>
      <c r="H357" s="2" t="str">
        <f>"Q"&amp;ROUNDUP(MONTH(VolumebyClient[[#This Row],[Date]])/3,0)&amp;" "&amp;YEAR(VolumebyClient[[#This Row],[Date]])</f>
        <v>Q3 2020</v>
      </c>
    </row>
    <row r="358" spans="1:8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Row],[CLID]],GeobyClient[Mid],0))</f>
        <v>GEO1002</v>
      </c>
      <c r="G358" s="2" t="str">
        <f>_xlfn.XLOOKUP(VolumebyClient[[#This Row],[Xlookup Region ID]],VolumebyRegion[GEOID],VolumebyRegion[GEO Name])</f>
        <v>APAC</v>
      </c>
      <c r="H358" s="2" t="str">
        <f>"Q"&amp;ROUNDUP(MONTH(VolumebyClient[[#This Row],[Date]])/3,0)&amp;" "&amp;YEAR(VolumebyClient[[#This Row],[Date]])</f>
        <v>Q4 2020</v>
      </c>
    </row>
    <row r="359" spans="1:8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Row],[CLID]],GeobyClient[Mid],0))</f>
        <v>GEO1002</v>
      </c>
      <c r="G359" s="2" t="str">
        <f>_xlfn.XLOOKUP(VolumebyClient[[#This Row],[Xlookup Region ID]],VolumebyRegion[GEOID],VolumebyRegion[GEO Name])</f>
        <v>APAC</v>
      </c>
      <c r="H359" s="2" t="str">
        <f>"Q"&amp;ROUNDUP(MONTH(VolumebyClient[[#This Row],[Date]])/3,0)&amp;" "&amp;YEAR(VolumebyClient[[#This Row],[Date]])</f>
        <v>Q4 2020</v>
      </c>
    </row>
    <row r="360" spans="1:8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Row],[CLID]],GeobyClient[Mid],0))</f>
        <v>GEO1002</v>
      </c>
      <c r="G360" s="2" t="str">
        <f>_xlfn.XLOOKUP(VolumebyClient[[#This Row],[Xlookup Region ID]],VolumebyRegion[GEOID],VolumebyRegion[GEO Name])</f>
        <v>APAC</v>
      </c>
      <c r="H360" s="2" t="str">
        <f>"Q"&amp;ROUNDUP(MONTH(VolumebyClient[[#This Row],[Date]])/3,0)&amp;" "&amp;YEAR(VolumebyClient[[#This Row],[Date]])</f>
        <v>Q4 2020</v>
      </c>
    </row>
    <row r="361" spans="1:8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Row],[CLID]],GeobyClient[Mid],0))</f>
        <v>GEO1002</v>
      </c>
      <c r="G361" s="2" t="str">
        <f>_xlfn.XLOOKUP(VolumebyClient[[#This Row],[Xlookup Region ID]],VolumebyRegion[GEOID],VolumebyRegion[GEO Name])</f>
        <v>APAC</v>
      </c>
      <c r="H361" s="2" t="str">
        <f>"Q"&amp;ROUNDUP(MONTH(VolumebyClient[[#This Row],[Date]])/3,0)&amp;" "&amp;YEAR(VolumebyClient[[#This Row],[Date]])</f>
        <v>Q2 2021</v>
      </c>
    </row>
    <row r="362" spans="1:8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Row],[CLID]],GeobyClient[Mid],0))</f>
        <v>GEO1002</v>
      </c>
      <c r="G362" s="2" t="str">
        <f>_xlfn.XLOOKUP(VolumebyClient[[#This Row],[Xlookup Region ID]],VolumebyRegion[GEOID],VolumebyRegion[GEO Name])</f>
        <v>APAC</v>
      </c>
      <c r="H362" s="2" t="str">
        <f>"Q"&amp;ROUNDUP(MONTH(VolumebyClient[[#This Row],[Date]])/3,0)&amp;" "&amp;YEAR(VolumebyClient[[#This Row],[Date]])</f>
        <v>Q2 2021</v>
      </c>
    </row>
    <row r="363" spans="1:8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Row],[CLID]],GeobyClient[Mid],0))</f>
        <v>GEO1002</v>
      </c>
      <c r="G363" s="2" t="str">
        <f>_xlfn.XLOOKUP(VolumebyClient[[#This Row],[Xlookup Region ID]],VolumebyRegion[GEOID],VolumebyRegion[GEO Name])</f>
        <v>APAC</v>
      </c>
      <c r="H363" s="2" t="str">
        <f>"Q"&amp;ROUNDUP(MONTH(VolumebyClient[[#This Row],[Date]])/3,0)&amp;" "&amp;YEAR(VolumebyClient[[#This Row],[Date]])</f>
        <v>Q2 2021</v>
      </c>
    </row>
    <row r="364" spans="1:8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Row],[CLID]],GeobyClient[Mid],0))</f>
        <v>GEO1002</v>
      </c>
      <c r="G364" s="2" t="str">
        <f>_xlfn.XLOOKUP(VolumebyClient[[#This Row],[Xlookup Region ID]],VolumebyRegion[GEOID],VolumebyRegion[GEO Name])</f>
        <v>APAC</v>
      </c>
      <c r="H364" s="2" t="str">
        <f>"Q"&amp;ROUNDUP(MONTH(VolumebyClient[[#This Row],[Date]])/3,0)&amp;" "&amp;YEAR(VolumebyClient[[#This Row],[Date]])</f>
        <v>Q1 2021</v>
      </c>
    </row>
    <row r="365" spans="1:8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Row],[CLID]],GeobyClient[Mid],0))</f>
        <v>GEO1002</v>
      </c>
      <c r="G365" s="2" t="str">
        <f>_xlfn.XLOOKUP(VolumebyClient[[#This Row],[Xlookup Region ID]],VolumebyRegion[GEOID],VolumebyRegion[GEO Name])</f>
        <v>APAC</v>
      </c>
      <c r="H365" s="2" t="str">
        <f>"Q"&amp;ROUNDUP(MONTH(VolumebyClient[[#This Row],[Date]])/3,0)&amp;" "&amp;YEAR(VolumebyClient[[#This Row],[Date]])</f>
        <v>Q1 2021</v>
      </c>
    </row>
    <row r="366" spans="1:8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Row],[CLID]],GeobyClient[Mid],0))</f>
        <v>GEO1002</v>
      </c>
      <c r="G366" s="2" t="str">
        <f>_xlfn.XLOOKUP(VolumebyClient[[#This Row],[Xlookup Region ID]],VolumebyRegion[GEOID],VolumebyRegion[GEO Name])</f>
        <v>APAC</v>
      </c>
      <c r="H366" s="2" t="str">
        <f>"Q"&amp;ROUNDUP(MONTH(VolumebyClient[[#This Row],[Date]])/3,0)&amp;" "&amp;YEAR(VolumebyClient[[#This Row],[Date]])</f>
        <v>Q1 2021</v>
      </c>
    </row>
    <row r="367" spans="1:8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Row],[CLID]],GeobyClient[Mid],0))</f>
        <v>GEO1001</v>
      </c>
      <c r="G367" s="2" t="str">
        <f>_xlfn.XLOOKUP(VolumebyClient[[#This Row],[Xlookup Region ID]],VolumebyRegion[GEOID],VolumebyRegion[GEO Name])</f>
        <v>NAM</v>
      </c>
      <c r="H367" s="2" t="str">
        <f>"Q"&amp;ROUNDUP(MONTH(VolumebyClient[[#This Row],[Date]])/3,0)&amp;" "&amp;YEAR(VolumebyClient[[#This Row],[Date]])</f>
        <v>Q1 2020</v>
      </c>
    </row>
    <row r="368" spans="1:8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Row],[CLID]],GeobyClient[Mid],0))</f>
        <v>GEO1001</v>
      </c>
      <c r="G368" s="2" t="str">
        <f>_xlfn.XLOOKUP(VolumebyClient[[#This Row],[Xlookup Region ID]],VolumebyRegion[GEOID],VolumebyRegion[GEO Name])</f>
        <v>NAM</v>
      </c>
      <c r="H368" s="2" t="str">
        <f>"Q"&amp;ROUNDUP(MONTH(VolumebyClient[[#This Row],[Date]])/3,0)&amp;" "&amp;YEAR(VolumebyClient[[#This Row],[Date]])</f>
        <v>Q1 2020</v>
      </c>
    </row>
    <row r="369" spans="1:8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Row],[CLID]],GeobyClient[Mid],0))</f>
        <v>GEO1001</v>
      </c>
      <c r="G369" s="2" t="str">
        <f>_xlfn.XLOOKUP(VolumebyClient[[#This Row],[Xlookup Region ID]],VolumebyRegion[GEOID],VolumebyRegion[GEO Name])</f>
        <v>NAM</v>
      </c>
      <c r="H369" s="2" t="str">
        <f>"Q"&amp;ROUNDUP(MONTH(VolumebyClient[[#This Row],[Date]])/3,0)&amp;" "&amp;YEAR(VolumebyClient[[#This Row],[Date]])</f>
        <v>Q1 2020</v>
      </c>
    </row>
    <row r="370" spans="1:8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Row],[CLID]],GeobyClient[Mid],0))</f>
        <v>GEO1001</v>
      </c>
      <c r="G370" s="2" t="str">
        <f>_xlfn.XLOOKUP(VolumebyClient[[#This Row],[Xlookup Region ID]],VolumebyRegion[GEOID],VolumebyRegion[GEO Name])</f>
        <v>NAM</v>
      </c>
      <c r="H370" s="2" t="str">
        <f>"Q"&amp;ROUNDUP(MONTH(VolumebyClient[[#This Row],[Date]])/3,0)&amp;" "&amp;YEAR(VolumebyClient[[#This Row],[Date]])</f>
        <v>Q2 2020</v>
      </c>
    </row>
    <row r="371" spans="1:8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Row],[CLID]],GeobyClient[Mid],0))</f>
        <v>GEO1001</v>
      </c>
      <c r="G371" s="2" t="str">
        <f>_xlfn.XLOOKUP(VolumebyClient[[#This Row],[Xlookup Region ID]],VolumebyRegion[GEOID],VolumebyRegion[GEO Name])</f>
        <v>NAM</v>
      </c>
      <c r="H371" s="2" t="str">
        <f>"Q"&amp;ROUNDUP(MONTH(VolumebyClient[[#This Row],[Date]])/3,0)&amp;" "&amp;YEAR(VolumebyClient[[#This Row],[Date]])</f>
        <v>Q2 2020</v>
      </c>
    </row>
    <row r="372" spans="1:8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Row],[CLID]],GeobyClient[Mid],0))</f>
        <v>GEO1001</v>
      </c>
      <c r="G372" s="2" t="str">
        <f>_xlfn.XLOOKUP(VolumebyClient[[#This Row],[Xlookup Region ID]],VolumebyRegion[GEOID],VolumebyRegion[GEO Name])</f>
        <v>NAM</v>
      </c>
      <c r="H372" s="2" t="str">
        <f>"Q"&amp;ROUNDUP(MONTH(VolumebyClient[[#This Row],[Date]])/3,0)&amp;" "&amp;YEAR(VolumebyClient[[#This Row],[Date]])</f>
        <v>Q2 2020</v>
      </c>
    </row>
    <row r="373" spans="1:8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Row],[CLID]],GeobyClient[Mid],0))</f>
        <v>GEO1001</v>
      </c>
      <c r="G373" s="2" t="str">
        <f>_xlfn.XLOOKUP(VolumebyClient[[#This Row],[Xlookup Region ID]],VolumebyRegion[GEOID],VolumebyRegion[GEO Name])</f>
        <v>NAM</v>
      </c>
      <c r="H373" s="2" t="str">
        <f>"Q"&amp;ROUNDUP(MONTH(VolumebyClient[[#This Row],[Date]])/3,0)&amp;" "&amp;YEAR(VolumebyClient[[#This Row],[Date]])</f>
        <v>Q3 2020</v>
      </c>
    </row>
    <row r="374" spans="1:8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Row],[CLID]],GeobyClient[Mid],0))</f>
        <v>GEO1001</v>
      </c>
      <c r="G374" s="2" t="str">
        <f>_xlfn.XLOOKUP(VolumebyClient[[#This Row],[Xlookup Region ID]],VolumebyRegion[GEOID],VolumebyRegion[GEO Name])</f>
        <v>NAM</v>
      </c>
      <c r="H374" s="2" t="str">
        <f>"Q"&amp;ROUNDUP(MONTH(VolumebyClient[[#This Row],[Date]])/3,0)&amp;" "&amp;YEAR(VolumebyClient[[#This Row],[Date]])</f>
        <v>Q3 2020</v>
      </c>
    </row>
    <row r="375" spans="1:8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Row],[CLID]],GeobyClient[Mid],0))</f>
        <v>GEO1001</v>
      </c>
      <c r="G375" s="2" t="str">
        <f>_xlfn.XLOOKUP(VolumebyClient[[#This Row],[Xlookup Region ID]],VolumebyRegion[GEOID],VolumebyRegion[GEO Name])</f>
        <v>NAM</v>
      </c>
      <c r="H375" s="2" t="str">
        <f>"Q"&amp;ROUNDUP(MONTH(VolumebyClient[[#This Row],[Date]])/3,0)&amp;" "&amp;YEAR(VolumebyClient[[#This Row],[Date]])</f>
        <v>Q3 2020</v>
      </c>
    </row>
    <row r="376" spans="1:8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Row],[CLID]],GeobyClient[Mid],0))</f>
        <v>GEO1001</v>
      </c>
      <c r="G376" s="2" t="str">
        <f>_xlfn.XLOOKUP(VolumebyClient[[#This Row],[Xlookup Region ID]],VolumebyRegion[GEOID],VolumebyRegion[GEO Name])</f>
        <v>NAM</v>
      </c>
      <c r="H376" s="2" t="str">
        <f>"Q"&amp;ROUNDUP(MONTH(VolumebyClient[[#This Row],[Date]])/3,0)&amp;" "&amp;YEAR(VolumebyClient[[#This Row],[Date]])</f>
        <v>Q4 2020</v>
      </c>
    </row>
    <row r="377" spans="1:8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Row],[CLID]],GeobyClient[Mid],0))</f>
        <v>GEO1001</v>
      </c>
      <c r="G377" s="2" t="str">
        <f>_xlfn.XLOOKUP(VolumebyClient[[#This Row],[Xlookup Region ID]],VolumebyRegion[GEOID],VolumebyRegion[GEO Name])</f>
        <v>NAM</v>
      </c>
      <c r="H377" s="2" t="str">
        <f>"Q"&amp;ROUNDUP(MONTH(VolumebyClient[[#This Row],[Date]])/3,0)&amp;" "&amp;YEAR(VolumebyClient[[#This Row],[Date]])</f>
        <v>Q4 2020</v>
      </c>
    </row>
    <row r="378" spans="1:8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Row],[CLID]],GeobyClient[Mid],0))</f>
        <v>GEO1001</v>
      </c>
      <c r="G378" s="2" t="str">
        <f>_xlfn.XLOOKUP(VolumebyClient[[#This Row],[Xlookup Region ID]],VolumebyRegion[GEOID],VolumebyRegion[GEO Name])</f>
        <v>NAM</v>
      </c>
      <c r="H378" s="2" t="str">
        <f>"Q"&amp;ROUNDUP(MONTH(VolumebyClient[[#This Row],[Date]])/3,0)&amp;" "&amp;YEAR(VolumebyClient[[#This Row],[Date]])</f>
        <v>Q4 2020</v>
      </c>
    </row>
    <row r="379" spans="1:8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Row],[CLID]],GeobyClient[Mid],0))</f>
        <v>GEO1001</v>
      </c>
      <c r="G379" s="2" t="str">
        <f>_xlfn.XLOOKUP(VolumebyClient[[#This Row],[Xlookup Region ID]],VolumebyRegion[GEOID],VolumebyRegion[GEO Name])</f>
        <v>NAM</v>
      </c>
      <c r="H379" s="2" t="str">
        <f>"Q"&amp;ROUNDUP(MONTH(VolumebyClient[[#This Row],[Date]])/3,0)&amp;" "&amp;YEAR(VolumebyClient[[#This Row],[Date]])</f>
        <v>Q2 2021</v>
      </c>
    </row>
    <row r="380" spans="1:8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Row],[CLID]],GeobyClient[Mid],0))</f>
        <v>GEO1001</v>
      </c>
      <c r="G380" s="2" t="str">
        <f>_xlfn.XLOOKUP(VolumebyClient[[#This Row],[Xlookup Region ID]],VolumebyRegion[GEOID],VolumebyRegion[GEO Name])</f>
        <v>NAM</v>
      </c>
      <c r="H380" s="2" t="str">
        <f>"Q"&amp;ROUNDUP(MONTH(VolumebyClient[[#This Row],[Date]])/3,0)&amp;" "&amp;YEAR(VolumebyClient[[#This Row],[Date]])</f>
        <v>Q2 2021</v>
      </c>
    </row>
    <row r="381" spans="1:8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Row],[CLID]],GeobyClient[Mid],0))</f>
        <v>GEO1001</v>
      </c>
      <c r="G381" s="2" t="str">
        <f>_xlfn.XLOOKUP(VolumebyClient[[#This Row],[Xlookup Region ID]],VolumebyRegion[GEOID],VolumebyRegion[GEO Name])</f>
        <v>NAM</v>
      </c>
      <c r="H381" s="2" t="str">
        <f>"Q"&amp;ROUNDUP(MONTH(VolumebyClient[[#This Row],[Date]])/3,0)&amp;" "&amp;YEAR(VolumebyClient[[#This Row],[Date]])</f>
        <v>Q2 2021</v>
      </c>
    </row>
    <row r="382" spans="1:8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Row],[CLID]],GeobyClient[Mid],0))</f>
        <v>GEO1001</v>
      </c>
      <c r="G382" s="2" t="str">
        <f>_xlfn.XLOOKUP(VolumebyClient[[#This Row],[Xlookup Region ID]],VolumebyRegion[GEOID],VolumebyRegion[GEO Name])</f>
        <v>NAM</v>
      </c>
      <c r="H382" s="2" t="str">
        <f>"Q"&amp;ROUNDUP(MONTH(VolumebyClient[[#This Row],[Date]])/3,0)&amp;" "&amp;YEAR(VolumebyClient[[#This Row],[Date]])</f>
        <v>Q1 2021</v>
      </c>
    </row>
    <row r="383" spans="1:8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Row],[CLID]],GeobyClient[Mid],0))</f>
        <v>GEO1001</v>
      </c>
      <c r="G383" s="2" t="str">
        <f>_xlfn.XLOOKUP(VolumebyClient[[#This Row],[Xlookup Region ID]],VolumebyRegion[GEOID],VolumebyRegion[GEO Name])</f>
        <v>NAM</v>
      </c>
      <c r="H383" s="2" t="str">
        <f>"Q"&amp;ROUNDUP(MONTH(VolumebyClient[[#This Row],[Date]])/3,0)&amp;" "&amp;YEAR(VolumebyClient[[#This Row],[Date]])</f>
        <v>Q1 2021</v>
      </c>
    </row>
    <row r="384" spans="1:8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Row],[CLID]],GeobyClient[Mid],0))</f>
        <v>GEO1001</v>
      </c>
      <c r="G384" s="2" t="str">
        <f>_xlfn.XLOOKUP(VolumebyClient[[#This Row],[Xlookup Region ID]],VolumebyRegion[GEOID],VolumebyRegion[GEO Name])</f>
        <v>NAM</v>
      </c>
      <c r="H384" s="2" t="str">
        <f>"Q"&amp;ROUNDUP(MONTH(VolumebyClient[[#This Row],[Date]])/3,0)&amp;" "&amp;YEAR(VolumebyClient[[#This Row],[Date]])</f>
        <v>Q1 2021</v>
      </c>
    </row>
    <row r="385" spans="1:8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Row],[CLID]],GeobyClient[Mid],0))</f>
        <v>GEO1001</v>
      </c>
      <c r="G385" s="2" t="str">
        <f>_xlfn.XLOOKUP(VolumebyClient[[#This Row],[Xlookup Region ID]],VolumebyRegion[GEOID],VolumebyRegion[GEO Name])</f>
        <v>NAM</v>
      </c>
      <c r="H385" s="2" t="str">
        <f>"Q"&amp;ROUNDUP(MONTH(VolumebyClient[[#This Row],[Date]])/3,0)&amp;" "&amp;YEAR(VolumebyClient[[#This Row],[Date]])</f>
        <v>Q4 2020</v>
      </c>
    </row>
    <row r="386" spans="1:8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Row],[CLID]],GeobyClient[Mid],0))</f>
        <v>GEO1001</v>
      </c>
      <c r="G386" s="2" t="str">
        <f>_xlfn.XLOOKUP(VolumebyClient[[#This Row],[Xlookup Region ID]],VolumebyRegion[GEOID],VolumebyRegion[GEO Name])</f>
        <v>NAM</v>
      </c>
      <c r="H386" s="2" t="str">
        <f>"Q"&amp;ROUNDUP(MONTH(VolumebyClient[[#This Row],[Date]])/3,0)&amp;" "&amp;YEAR(VolumebyClient[[#This Row],[Date]])</f>
        <v>Q4 2020</v>
      </c>
    </row>
    <row r="387" spans="1:8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Row],[CLID]],GeobyClient[Mid],0))</f>
        <v>GEO1001</v>
      </c>
      <c r="G387" s="2" t="str">
        <f>_xlfn.XLOOKUP(VolumebyClient[[#This Row],[Xlookup Region ID]],VolumebyRegion[GEOID],VolumebyRegion[GEO Name])</f>
        <v>NAM</v>
      </c>
      <c r="H387" s="2" t="str">
        <f>"Q"&amp;ROUNDUP(MONTH(VolumebyClient[[#This Row],[Date]])/3,0)&amp;" "&amp;YEAR(VolumebyClient[[#This Row],[Date]])</f>
        <v>Q2 2021</v>
      </c>
    </row>
    <row r="388" spans="1:8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Row],[CLID]],GeobyClient[Mid],0))</f>
        <v>GEO1001</v>
      </c>
      <c r="G388" s="2" t="str">
        <f>_xlfn.XLOOKUP(VolumebyClient[[#This Row],[Xlookup Region ID]],VolumebyRegion[GEOID],VolumebyRegion[GEO Name])</f>
        <v>NAM</v>
      </c>
      <c r="H388" s="2" t="str">
        <f>"Q"&amp;ROUNDUP(MONTH(VolumebyClient[[#This Row],[Date]])/3,0)&amp;" "&amp;YEAR(VolumebyClient[[#This Row],[Date]])</f>
        <v>Q2 2021</v>
      </c>
    </row>
    <row r="389" spans="1:8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Row],[CLID]],GeobyClient[Mid],0))</f>
        <v>GEO1001</v>
      </c>
      <c r="G389" s="2" t="str">
        <f>_xlfn.XLOOKUP(VolumebyClient[[#This Row],[Xlookup Region ID]],VolumebyRegion[GEOID],VolumebyRegion[GEO Name])</f>
        <v>NAM</v>
      </c>
      <c r="H389" s="2" t="str">
        <f>"Q"&amp;ROUNDUP(MONTH(VolumebyClient[[#This Row],[Date]])/3,0)&amp;" "&amp;YEAR(VolumebyClient[[#This Row],[Date]])</f>
        <v>Q2 2021</v>
      </c>
    </row>
    <row r="390" spans="1:8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Row],[CLID]],GeobyClient[Mid],0))</f>
        <v>GEO1001</v>
      </c>
      <c r="G390" s="2" t="str">
        <f>_xlfn.XLOOKUP(VolumebyClient[[#This Row],[Xlookup Region ID]],VolumebyRegion[GEOID],VolumebyRegion[GEO Name])</f>
        <v>NAM</v>
      </c>
      <c r="H390" s="2" t="str">
        <f>"Q"&amp;ROUNDUP(MONTH(VolumebyClient[[#This Row],[Date]])/3,0)&amp;" "&amp;YEAR(VolumebyClient[[#This Row],[Date]])</f>
        <v>Q1 2021</v>
      </c>
    </row>
    <row r="391" spans="1:8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Row],[CLID]],GeobyClient[Mid],0))</f>
        <v>GEO1001</v>
      </c>
      <c r="G391" s="2" t="str">
        <f>_xlfn.XLOOKUP(VolumebyClient[[#This Row],[Xlookup Region ID]],VolumebyRegion[GEOID],VolumebyRegion[GEO Name])</f>
        <v>NAM</v>
      </c>
      <c r="H391" s="2" t="str">
        <f>"Q"&amp;ROUNDUP(MONTH(VolumebyClient[[#This Row],[Date]])/3,0)&amp;" "&amp;YEAR(VolumebyClient[[#This Row],[Date]])</f>
        <v>Q1 2021</v>
      </c>
    </row>
    <row r="392" spans="1:8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Row],[CLID]],GeobyClient[Mid],0))</f>
        <v>GEO1001</v>
      </c>
      <c r="G392" s="2" t="str">
        <f>_xlfn.XLOOKUP(VolumebyClient[[#This Row],[Xlookup Region ID]],VolumebyRegion[GEOID],VolumebyRegion[GEO Name])</f>
        <v>NAM</v>
      </c>
      <c r="H392" s="2" t="str">
        <f>"Q"&amp;ROUNDUP(MONTH(VolumebyClient[[#This Row],[Date]])/3,0)&amp;" "&amp;YEAR(VolumebyClient[[#This Row],[Date]])</f>
        <v>Q1 2021</v>
      </c>
    </row>
    <row r="393" spans="1:8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Row],[CLID]],GeobyClient[Mid],0))</f>
        <v>GEO1001</v>
      </c>
      <c r="G393" s="2" t="str">
        <f>_xlfn.XLOOKUP(VolumebyClient[[#This Row],[Xlookup Region ID]],VolumebyRegion[GEOID],VolumebyRegion[GEO Name])</f>
        <v>NAM</v>
      </c>
      <c r="H393" s="2" t="str">
        <f>"Q"&amp;ROUNDUP(MONTH(VolumebyClient[[#This Row],[Date]])/3,0)&amp;" "&amp;YEAR(VolumebyClient[[#This Row],[Date]])</f>
        <v>Q1 2020</v>
      </c>
    </row>
    <row r="394" spans="1:8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Row],[CLID]],GeobyClient[Mid],0))</f>
        <v>GEO1001</v>
      </c>
      <c r="G394" s="2" t="str">
        <f>_xlfn.XLOOKUP(VolumebyClient[[#This Row],[Xlookup Region ID]],VolumebyRegion[GEOID],VolumebyRegion[GEO Name])</f>
        <v>NAM</v>
      </c>
      <c r="H394" s="2" t="str">
        <f>"Q"&amp;ROUNDUP(MONTH(VolumebyClient[[#This Row],[Date]])/3,0)&amp;" "&amp;YEAR(VolumebyClient[[#This Row],[Date]])</f>
        <v>Q1 2020</v>
      </c>
    </row>
    <row r="395" spans="1:8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Row],[CLID]],GeobyClient[Mid],0))</f>
        <v>GEO1001</v>
      </c>
      <c r="G395" s="2" t="str">
        <f>_xlfn.XLOOKUP(VolumebyClient[[#This Row],[Xlookup Region ID]],VolumebyRegion[GEOID],VolumebyRegion[GEO Name])</f>
        <v>NAM</v>
      </c>
      <c r="H395" s="2" t="str">
        <f>"Q"&amp;ROUNDUP(MONTH(VolumebyClient[[#This Row],[Date]])/3,0)&amp;" "&amp;YEAR(VolumebyClient[[#This Row],[Date]])</f>
        <v>Q1 2020</v>
      </c>
    </row>
    <row r="396" spans="1:8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Row],[CLID]],GeobyClient[Mid],0))</f>
        <v>GEO1001</v>
      </c>
      <c r="G396" s="2" t="str">
        <f>_xlfn.XLOOKUP(VolumebyClient[[#This Row],[Xlookup Region ID]],VolumebyRegion[GEOID],VolumebyRegion[GEO Name])</f>
        <v>NAM</v>
      </c>
      <c r="H396" s="2" t="str">
        <f>"Q"&amp;ROUNDUP(MONTH(VolumebyClient[[#This Row],[Date]])/3,0)&amp;" "&amp;YEAR(VolumebyClient[[#This Row],[Date]])</f>
        <v>Q2 2020</v>
      </c>
    </row>
    <row r="397" spans="1:8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Row],[CLID]],GeobyClient[Mid],0))</f>
        <v>GEO1001</v>
      </c>
      <c r="G397" s="2" t="str">
        <f>_xlfn.XLOOKUP(VolumebyClient[[#This Row],[Xlookup Region ID]],VolumebyRegion[GEOID],VolumebyRegion[GEO Name])</f>
        <v>NAM</v>
      </c>
      <c r="H397" s="2" t="str">
        <f>"Q"&amp;ROUNDUP(MONTH(VolumebyClient[[#This Row],[Date]])/3,0)&amp;" "&amp;YEAR(VolumebyClient[[#This Row],[Date]])</f>
        <v>Q2 2020</v>
      </c>
    </row>
    <row r="398" spans="1:8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Row],[CLID]],GeobyClient[Mid],0))</f>
        <v>GEO1001</v>
      </c>
      <c r="G398" s="2" t="str">
        <f>_xlfn.XLOOKUP(VolumebyClient[[#This Row],[Xlookup Region ID]],VolumebyRegion[GEOID],VolumebyRegion[GEO Name])</f>
        <v>NAM</v>
      </c>
      <c r="H398" s="2" t="str">
        <f>"Q"&amp;ROUNDUP(MONTH(VolumebyClient[[#This Row],[Date]])/3,0)&amp;" "&amp;YEAR(VolumebyClient[[#This Row],[Date]])</f>
        <v>Q2 2020</v>
      </c>
    </row>
    <row r="399" spans="1:8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Row],[CLID]],GeobyClient[Mid],0))</f>
        <v>GEO1001</v>
      </c>
      <c r="G399" s="2" t="str">
        <f>_xlfn.XLOOKUP(VolumebyClient[[#This Row],[Xlookup Region ID]],VolumebyRegion[GEOID],VolumebyRegion[GEO Name])</f>
        <v>NAM</v>
      </c>
      <c r="H399" s="2" t="str">
        <f>"Q"&amp;ROUNDUP(MONTH(VolumebyClient[[#This Row],[Date]])/3,0)&amp;" "&amp;YEAR(VolumebyClient[[#This Row],[Date]])</f>
        <v>Q3 2020</v>
      </c>
    </row>
    <row r="400" spans="1:8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Row],[CLID]],GeobyClient[Mid],0))</f>
        <v>GEO1001</v>
      </c>
      <c r="G400" s="2" t="str">
        <f>_xlfn.XLOOKUP(VolumebyClient[[#This Row],[Xlookup Region ID]],VolumebyRegion[GEOID],VolumebyRegion[GEO Name])</f>
        <v>NAM</v>
      </c>
      <c r="H400" s="2" t="str">
        <f>"Q"&amp;ROUNDUP(MONTH(VolumebyClient[[#This Row],[Date]])/3,0)&amp;" "&amp;YEAR(VolumebyClient[[#This Row],[Date]])</f>
        <v>Q3 2020</v>
      </c>
    </row>
    <row r="401" spans="1:8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Row],[CLID]],GeobyClient[Mid],0))</f>
        <v>GEO1001</v>
      </c>
      <c r="G401" s="2" t="str">
        <f>_xlfn.XLOOKUP(VolumebyClient[[#This Row],[Xlookup Region ID]],VolumebyRegion[GEOID],VolumebyRegion[GEO Name])</f>
        <v>NAM</v>
      </c>
      <c r="H401" s="2" t="str">
        <f>"Q"&amp;ROUNDUP(MONTH(VolumebyClient[[#This Row],[Date]])/3,0)&amp;" "&amp;YEAR(VolumebyClient[[#This Row],[Date]])</f>
        <v>Q3 2020</v>
      </c>
    </row>
    <row r="402" spans="1:8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Row],[CLID]],GeobyClient[Mid],0))</f>
        <v>GEO1001</v>
      </c>
      <c r="G402" s="2" t="str">
        <f>_xlfn.XLOOKUP(VolumebyClient[[#This Row],[Xlookup Region ID]],VolumebyRegion[GEOID],VolumebyRegion[GEO Name])</f>
        <v>NAM</v>
      </c>
      <c r="H402" s="2" t="str">
        <f>"Q"&amp;ROUNDUP(MONTH(VolumebyClient[[#This Row],[Date]])/3,0)&amp;" "&amp;YEAR(VolumebyClient[[#This Row],[Date]])</f>
        <v>Q4 2020</v>
      </c>
    </row>
    <row r="403" spans="1:8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Row],[CLID]],GeobyClient[Mid],0))</f>
        <v>GEO1001</v>
      </c>
      <c r="G403" s="2" t="str">
        <f>_xlfn.XLOOKUP(VolumebyClient[[#This Row],[Xlookup Region ID]],VolumebyRegion[GEOID],VolumebyRegion[GEO Name])</f>
        <v>NAM</v>
      </c>
      <c r="H403" s="2" t="str">
        <f>"Q"&amp;ROUNDUP(MONTH(VolumebyClient[[#This Row],[Date]])/3,0)&amp;" "&amp;YEAR(VolumebyClient[[#This Row],[Date]])</f>
        <v>Q4 2020</v>
      </c>
    </row>
    <row r="404" spans="1:8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Row],[CLID]],GeobyClient[Mid],0))</f>
        <v>GEO1001</v>
      </c>
      <c r="G404" s="2" t="str">
        <f>_xlfn.XLOOKUP(VolumebyClient[[#This Row],[Xlookup Region ID]],VolumebyRegion[GEOID],VolumebyRegion[GEO Name])</f>
        <v>NAM</v>
      </c>
      <c r="H404" s="2" t="str">
        <f>"Q"&amp;ROUNDUP(MONTH(VolumebyClient[[#This Row],[Date]])/3,0)&amp;" "&amp;YEAR(VolumebyClient[[#This Row],[Date]])</f>
        <v>Q4 2020</v>
      </c>
    </row>
    <row r="405" spans="1:8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Row],[CLID]],GeobyClient[Mid],0))</f>
        <v>GEO1001</v>
      </c>
      <c r="G405" s="2" t="str">
        <f>_xlfn.XLOOKUP(VolumebyClient[[#This Row],[Xlookup Region ID]],VolumebyRegion[GEOID],VolumebyRegion[GEO Name])</f>
        <v>NAM</v>
      </c>
      <c r="H405" s="2" t="str">
        <f>"Q"&amp;ROUNDUP(MONTH(VolumebyClient[[#This Row],[Date]])/3,0)&amp;" "&amp;YEAR(VolumebyClient[[#This Row],[Date]])</f>
        <v>Q2 2021</v>
      </c>
    </row>
    <row r="406" spans="1:8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Row],[CLID]],GeobyClient[Mid],0))</f>
        <v>GEO1001</v>
      </c>
      <c r="G406" s="2" t="str">
        <f>_xlfn.XLOOKUP(VolumebyClient[[#This Row],[Xlookup Region ID]],VolumebyRegion[GEOID],VolumebyRegion[GEO Name])</f>
        <v>NAM</v>
      </c>
      <c r="H406" s="2" t="str">
        <f>"Q"&amp;ROUNDUP(MONTH(VolumebyClient[[#This Row],[Date]])/3,0)&amp;" "&amp;YEAR(VolumebyClient[[#This Row],[Date]])</f>
        <v>Q2 2021</v>
      </c>
    </row>
    <row r="407" spans="1:8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Row],[CLID]],GeobyClient[Mid],0))</f>
        <v>GEO1001</v>
      </c>
      <c r="G407" s="2" t="str">
        <f>_xlfn.XLOOKUP(VolumebyClient[[#This Row],[Xlookup Region ID]],VolumebyRegion[GEOID],VolumebyRegion[GEO Name])</f>
        <v>NAM</v>
      </c>
      <c r="H407" s="2" t="str">
        <f>"Q"&amp;ROUNDUP(MONTH(VolumebyClient[[#This Row],[Date]])/3,0)&amp;" "&amp;YEAR(VolumebyClient[[#This Row],[Date]])</f>
        <v>Q2 2021</v>
      </c>
    </row>
    <row r="408" spans="1:8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Row],[CLID]],GeobyClient[Mid],0))</f>
        <v>GEO1001</v>
      </c>
      <c r="G408" s="2" t="str">
        <f>_xlfn.XLOOKUP(VolumebyClient[[#This Row],[Xlookup Region ID]],VolumebyRegion[GEOID],VolumebyRegion[GEO Name])</f>
        <v>NAM</v>
      </c>
      <c r="H408" s="2" t="str">
        <f>"Q"&amp;ROUNDUP(MONTH(VolumebyClient[[#This Row],[Date]])/3,0)&amp;" "&amp;YEAR(VolumebyClient[[#This Row],[Date]])</f>
        <v>Q1 2021</v>
      </c>
    </row>
    <row r="409" spans="1:8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Row],[CLID]],GeobyClient[Mid],0))</f>
        <v>GEO1001</v>
      </c>
      <c r="G409" s="2" t="str">
        <f>_xlfn.XLOOKUP(VolumebyClient[[#This Row],[Xlookup Region ID]],VolumebyRegion[GEOID],VolumebyRegion[GEO Name])</f>
        <v>NAM</v>
      </c>
      <c r="H409" s="2" t="str">
        <f>"Q"&amp;ROUNDUP(MONTH(VolumebyClient[[#This Row],[Date]])/3,0)&amp;" "&amp;YEAR(VolumebyClient[[#This Row],[Date]])</f>
        <v>Q1 2021</v>
      </c>
    </row>
    <row r="410" spans="1:8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Row],[CLID]],GeobyClient[Mid],0))</f>
        <v>GEO1001</v>
      </c>
      <c r="G410" s="2" t="str">
        <f>_xlfn.XLOOKUP(VolumebyClient[[#This Row],[Xlookup Region ID]],VolumebyRegion[GEOID],VolumebyRegion[GEO Name])</f>
        <v>NAM</v>
      </c>
      <c r="H410" s="2" t="str">
        <f>"Q"&amp;ROUNDUP(MONTH(VolumebyClient[[#This Row],[Date]])/3,0)&amp;" "&amp;YEAR(VolumebyClient[[#This Row],[Date]])</f>
        <v>Q1 2021</v>
      </c>
    </row>
    <row r="411" spans="1:8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Row],[CLID]],GeobyClient[Mid],0))</f>
        <v>GEO1002</v>
      </c>
      <c r="G411" s="2" t="str">
        <f>_xlfn.XLOOKUP(VolumebyClient[[#This Row],[Xlookup Region ID]],VolumebyRegion[GEOID],VolumebyRegion[GEO Name])</f>
        <v>APAC</v>
      </c>
      <c r="H411" s="2" t="str">
        <f>"Q"&amp;ROUNDUP(MONTH(VolumebyClient[[#This Row],[Date]])/3,0)&amp;" "&amp;YEAR(VolumebyClient[[#This Row],[Date]])</f>
        <v>Q1 2020</v>
      </c>
    </row>
    <row r="412" spans="1:8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Row],[CLID]],GeobyClient[Mid],0))</f>
        <v>GEO1002</v>
      </c>
      <c r="G412" s="2" t="str">
        <f>_xlfn.XLOOKUP(VolumebyClient[[#This Row],[Xlookup Region ID]],VolumebyRegion[GEOID],VolumebyRegion[GEO Name])</f>
        <v>APAC</v>
      </c>
      <c r="H412" s="2" t="str">
        <f>"Q"&amp;ROUNDUP(MONTH(VolumebyClient[[#This Row],[Date]])/3,0)&amp;" "&amp;YEAR(VolumebyClient[[#This Row],[Date]])</f>
        <v>Q1 2020</v>
      </c>
    </row>
    <row r="413" spans="1:8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Row],[CLID]],GeobyClient[Mid],0))</f>
        <v>GEO1002</v>
      </c>
      <c r="G413" s="2" t="str">
        <f>_xlfn.XLOOKUP(VolumebyClient[[#This Row],[Xlookup Region ID]],VolumebyRegion[GEOID],VolumebyRegion[GEO Name])</f>
        <v>APAC</v>
      </c>
      <c r="H413" s="2" t="str">
        <f>"Q"&amp;ROUNDUP(MONTH(VolumebyClient[[#This Row],[Date]])/3,0)&amp;" "&amp;YEAR(VolumebyClient[[#This Row],[Date]])</f>
        <v>Q1 2020</v>
      </c>
    </row>
    <row r="414" spans="1:8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Row],[CLID]],GeobyClient[Mid],0))</f>
        <v>GEO1002</v>
      </c>
      <c r="G414" s="2" t="str">
        <f>_xlfn.XLOOKUP(VolumebyClient[[#This Row],[Xlookup Region ID]],VolumebyRegion[GEOID],VolumebyRegion[GEO Name])</f>
        <v>APAC</v>
      </c>
      <c r="H414" s="2" t="str">
        <f>"Q"&amp;ROUNDUP(MONTH(VolumebyClient[[#This Row],[Date]])/3,0)&amp;" "&amp;YEAR(VolumebyClient[[#This Row],[Date]])</f>
        <v>Q2 2020</v>
      </c>
    </row>
    <row r="415" spans="1:8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Row],[CLID]],GeobyClient[Mid],0))</f>
        <v>GEO1002</v>
      </c>
      <c r="G415" s="2" t="str">
        <f>_xlfn.XLOOKUP(VolumebyClient[[#This Row],[Xlookup Region ID]],VolumebyRegion[GEOID],VolumebyRegion[GEO Name])</f>
        <v>APAC</v>
      </c>
      <c r="H415" s="2" t="str">
        <f>"Q"&amp;ROUNDUP(MONTH(VolumebyClient[[#This Row],[Date]])/3,0)&amp;" "&amp;YEAR(VolumebyClient[[#This Row],[Date]])</f>
        <v>Q2 2020</v>
      </c>
    </row>
    <row r="416" spans="1:8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Row],[CLID]],GeobyClient[Mid],0))</f>
        <v>GEO1002</v>
      </c>
      <c r="G416" s="2" t="str">
        <f>_xlfn.XLOOKUP(VolumebyClient[[#This Row],[Xlookup Region ID]],VolumebyRegion[GEOID],VolumebyRegion[GEO Name])</f>
        <v>APAC</v>
      </c>
      <c r="H416" s="2" t="str">
        <f>"Q"&amp;ROUNDUP(MONTH(VolumebyClient[[#This Row],[Date]])/3,0)&amp;" "&amp;YEAR(VolumebyClient[[#This Row],[Date]])</f>
        <v>Q2 2020</v>
      </c>
    </row>
    <row r="417" spans="1:8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Row],[CLID]],GeobyClient[Mid],0))</f>
        <v>GEO1002</v>
      </c>
      <c r="G417" s="2" t="str">
        <f>_xlfn.XLOOKUP(VolumebyClient[[#This Row],[Xlookup Region ID]],VolumebyRegion[GEOID],VolumebyRegion[GEO Name])</f>
        <v>APAC</v>
      </c>
      <c r="H417" s="2" t="str">
        <f>"Q"&amp;ROUNDUP(MONTH(VolumebyClient[[#This Row],[Date]])/3,0)&amp;" "&amp;YEAR(VolumebyClient[[#This Row],[Date]])</f>
        <v>Q3 2020</v>
      </c>
    </row>
    <row r="418" spans="1:8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Row],[CLID]],GeobyClient[Mid],0))</f>
        <v>GEO1002</v>
      </c>
      <c r="G418" s="2" t="str">
        <f>_xlfn.XLOOKUP(VolumebyClient[[#This Row],[Xlookup Region ID]],VolumebyRegion[GEOID],VolumebyRegion[GEO Name])</f>
        <v>APAC</v>
      </c>
      <c r="H418" s="2" t="str">
        <f>"Q"&amp;ROUNDUP(MONTH(VolumebyClient[[#This Row],[Date]])/3,0)&amp;" "&amp;YEAR(VolumebyClient[[#This Row],[Date]])</f>
        <v>Q3 2020</v>
      </c>
    </row>
    <row r="419" spans="1:8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Row],[CLID]],GeobyClient[Mid],0))</f>
        <v>GEO1002</v>
      </c>
      <c r="G419" s="2" t="str">
        <f>_xlfn.XLOOKUP(VolumebyClient[[#This Row],[Xlookup Region ID]],VolumebyRegion[GEOID],VolumebyRegion[GEO Name])</f>
        <v>APAC</v>
      </c>
      <c r="H419" s="2" t="str">
        <f>"Q"&amp;ROUNDUP(MONTH(VolumebyClient[[#This Row],[Date]])/3,0)&amp;" "&amp;YEAR(VolumebyClient[[#This Row],[Date]])</f>
        <v>Q3 2020</v>
      </c>
    </row>
    <row r="420" spans="1:8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Row],[CLID]],GeobyClient[Mid],0))</f>
        <v>GEO1002</v>
      </c>
      <c r="G420" s="2" t="str">
        <f>_xlfn.XLOOKUP(VolumebyClient[[#This Row],[Xlookup Region ID]],VolumebyRegion[GEOID],VolumebyRegion[GEO Name])</f>
        <v>APAC</v>
      </c>
      <c r="H420" s="2" t="str">
        <f>"Q"&amp;ROUNDUP(MONTH(VolumebyClient[[#This Row],[Date]])/3,0)&amp;" "&amp;YEAR(VolumebyClient[[#This Row],[Date]])</f>
        <v>Q4 2020</v>
      </c>
    </row>
    <row r="421" spans="1:8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Row],[CLID]],GeobyClient[Mid],0))</f>
        <v>GEO1002</v>
      </c>
      <c r="G421" s="2" t="str">
        <f>_xlfn.XLOOKUP(VolumebyClient[[#This Row],[Xlookup Region ID]],VolumebyRegion[GEOID],VolumebyRegion[GEO Name])</f>
        <v>APAC</v>
      </c>
      <c r="H421" s="2" t="str">
        <f>"Q"&amp;ROUNDUP(MONTH(VolumebyClient[[#This Row],[Date]])/3,0)&amp;" "&amp;YEAR(VolumebyClient[[#This Row],[Date]])</f>
        <v>Q4 2020</v>
      </c>
    </row>
    <row r="422" spans="1:8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Row],[CLID]],GeobyClient[Mid],0))</f>
        <v>GEO1002</v>
      </c>
      <c r="G422" s="2" t="str">
        <f>_xlfn.XLOOKUP(VolumebyClient[[#This Row],[Xlookup Region ID]],VolumebyRegion[GEOID],VolumebyRegion[GEO Name])</f>
        <v>APAC</v>
      </c>
      <c r="H422" s="2" t="str">
        <f>"Q"&amp;ROUNDUP(MONTH(VolumebyClient[[#This Row],[Date]])/3,0)&amp;" "&amp;YEAR(VolumebyClient[[#This Row],[Date]])</f>
        <v>Q4 2020</v>
      </c>
    </row>
    <row r="423" spans="1:8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Row],[CLID]],GeobyClient[Mid],0))</f>
        <v>GEO1002</v>
      </c>
      <c r="G423" s="2" t="str">
        <f>_xlfn.XLOOKUP(VolumebyClient[[#This Row],[Xlookup Region ID]],VolumebyRegion[GEOID],VolumebyRegion[GEO Name])</f>
        <v>APAC</v>
      </c>
      <c r="H423" s="2" t="str">
        <f>"Q"&amp;ROUNDUP(MONTH(VolumebyClient[[#This Row],[Date]])/3,0)&amp;" "&amp;YEAR(VolumebyClient[[#This Row],[Date]])</f>
        <v>Q2 2021</v>
      </c>
    </row>
    <row r="424" spans="1:8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Row],[CLID]],GeobyClient[Mid],0))</f>
        <v>GEO1002</v>
      </c>
      <c r="G424" s="2" t="str">
        <f>_xlfn.XLOOKUP(VolumebyClient[[#This Row],[Xlookup Region ID]],VolumebyRegion[GEOID],VolumebyRegion[GEO Name])</f>
        <v>APAC</v>
      </c>
      <c r="H424" s="2" t="str">
        <f>"Q"&amp;ROUNDUP(MONTH(VolumebyClient[[#This Row],[Date]])/3,0)&amp;" "&amp;YEAR(VolumebyClient[[#This Row],[Date]])</f>
        <v>Q2 2021</v>
      </c>
    </row>
    <row r="425" spans="1:8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Row],[CLID]],GeobyClient[Mid],0))</f>
        <v>GEO1002</v>
      </c>
      <c r="G425" s="2" t="str">
        <f>_xlfn.XLOOKUP(VolumebyClient[[#This Row],[Xlookup Region ID]],VolumebyRegion[GEOID],VolumebyRegion[GEO Name])</f>
        <v>APAC</v>
      </c>
      <c r="H425" s="2" t="str">
        <f>"Q"&amp;ROUNDUP(MONTH(VolumebyClient[[#This Row],[Date]])/3,0)&amp;" "&amp;YEAR(VolumebyClient[[#This Row],[Date]])</f>
        <v>Q2 2021</v>
      </c>
    </row>
    <row r="426" spans="1:8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Row],[CLID]],GeobyClient[Mid],0))</f>
        <v>GEO1002</v>
      </c>
      <c r="G426" s="2" t="str">
        <f>_xlfn.XLOOKUP(VolumebyClient[[#This Row],[Xlookup Region ID]],VolumebyRegion[GEOID],VolumebyRegion[GEO Name])</f>
        <v>APAC</v>
      </c>
      <c r="H426" s="2" t="str">
        <f>"Q"&amp;ROUNDUP(MONTH(VolumebyClient[[#This Row],[Date]])/3,0)&amp;" "&amp;YEAR(VolumebyClient[[#This Row],[Date]])</f>
        <v>Q1 2021</v>
      </c>
    </row>
    <row r="427" spans="1:8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Row],[CLID]],GeobyClient[Mid],0))</f>
        <v>GEO1002</v>
      </c>
      <c r="G427" s="2" t="str">
        <f>_xlfn.XLOOKUP(VolumebyClient[[#This Row],[Xlookup Region ID]],VolumebyRegion[GEOID],VolumebyRegion[GEO Name])</f>
        <v>APAC</v>
      </c>
      <c r="H427" s="2" t="str">
        <f>"Q"&amp;ROUNDUP(MONTH(VolumebyClient[[#This Row],[Date]])/3,0)&amp;" "&amp;YEAR(VolumebyClient[[#This Row],[Date]])</f>
        <v>Q1 2021</v>
      </c>
    </row>
    <row r="428" spans="1:8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Row],[CLID]],GeobyClient[Mid],0))</f>
        <v>GEO1002</v>
      </c>
      <c r="G428" s="2" t="str">
        <f>_xlfn.XLOOKUP(VolumebyClient[[#This Row],[Xlookup Region ID]],VolumebyRegion[GEOID],VolumebyRegion[GEO Name])</f>
        <v>APAC</v>
      </c>
      <c r="H428" s="2" t="str">
        <f>"Q"&amp;ROUNDUP(MONTH(VolumebyClient[[#This Row],[Date]])/3,0)&amp;" "&amp;YEAR(VolumebyClient[[#This Row],[Date]])</f>
        <v>Q1 2021</v>
      </c>
    </row>
    <row r="429" spans="1:8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Row],[CLID]],GeobyClient[Mid],0))</f>
        <v>GEO1001</v>
      </c>
      <c r="G429" s="2" t="str">
        <f>_xlfn.XLOOKUP(VolumebyClient[[#This Row],[Xlookup Region ID]],VolumebyRegion[GEOID],VolumebyRegion[GEO Name])</f>
        <v>NAM</v>
      </c>
      <c r="H429" s="2" t="str">
        <f>"Q"&amp;ROUNDUP(MONTH(VolumebyClient[[#This Row],[Date]])/3,0)&amp;" "&amp;YEAR(VolumebyClient[[#This Row],[Date]])</f>
        <v>Q1 2020</v>
      </c>
    </row>
    <row r="430" spans="1:8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Row],[CLID]],GeobyClient[Mid],0))</f>
        <v>GEO1001</v>
      </c>
      <c r="G430" s="2" t="str">
        <f>_xlfn.XLOOKUP(VolumebyClient[[#This Row],[Xlookup Region ID]],VolumebyRegion[GEOID],VolumebyRegion[GEO Name])</f>
        <v>NAM</v>
      </c>
      <c r="H430" s="2" t="str">
        <f>"Q"&amp;ROUNDUP(MONTH(VolumebyClient[[#This Row],[Date]])/3,0)&amp;" "&amp;YEAR(VolumebyClient[[#This Row],[Date]])</f>
        <v>Q1 2020</v>
      </c>
    </row>
    <row r="431" spans="1:8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Row],[CLID]],GeobyClient[Mid],0))</f>
        <v>GEO1001</v>
      </c>
      <c r="G431" s="2" t="str">
        <f>_xlfn.XLOOKUP(VolumebyClient[[#This Row],[Xlookup Region ID]],VolumebyRegion[GEOID],VolumebyRegion[GEO Name])</f>
        <v>NAM</v>
      </c>
      <c r="H431" s="2" t="str">
        <f>"Q"&amp;ROUNDUP(MONTH(VolumebyClient[[#This Row],[Date]])/3,0)&amp;" "&amp;YEAR(VolumebyClient[[#This Row],[Date]])</f>
        <v>Q1 2020</v>
      </c>
    </row>
    <row r="432" spans="1:8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Row],[CLID]],GeobyClient[Mid],0))</f>
        <v>GEO1001</v>
      </c>
      <c r="G432" s="2" t="str">
        <f>_xlfn.XLOOKUP(VolumebyClient[[#This Row],[Xlookup Region ID]],VolumebyRegion[GEOID],VolumebyRegion[GEO Name])</f>
        <v>NAM</v>
      </c>
      <c r="H432" s="2" t="str">
        <f>"Q"&amp;ROUNDUP(MONTH(VolumebyClient[[#This Row],[Date]])/3,0)&amp;" "&amp;YEAR(VolumebyClient[[#This Row],[Date]])</f>
        <v>Q2 2020</v>
      </c>
    </row>
    <row r="433" spans="1:8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Row],[CLID]],GeobyClient[Mid],0))</f>
        <v>GEO1001</v>
      </c>
      <c r="G433" s="2" t="str">
        <f>_xlfn.XLOOKUP(VolumebyClient[[#This Row],[Xlookup Region ID]],VolumebyRegion[GEOID],VolumebyRegion[GEO Name])</f>
        <v>NAM</v>
      </c>
      <c r="H433" s="2" t="str">
        <f>"Q"&amp;ROUNDUP(MONTH(VolumebyClient[[#This Row],[Date]])/3,0)&amp;" "&amp;YEAR(VolumebyClient[[#This Row],[Date]])</f>
        <v>Q2 2020</v>
      </c>
    </row>
    <row r="434" spans="1:8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Row],[CLID]],GeobyClient[Mid],0))</f>
        <v>GEO1001</v>
      </c>
      <c r="G434" s="2" t="str">
        <f>_xlfn.XLOOKUP(VolumebyClient[[#This Row],[Xlookup Region ID]],VolumebyRegion[GEOID],VolumebyRegion[GEO Name])</f>
        <v>NAM</v>
      </c>
      <c r="H434" s="2" t="str">
        <f>"Q"&amp;ROUNDUP(MONTH(VolumebyClient[[#This Row],[Date]])/3,0)&amp;" "&amp;YEAR(VolumebyClient[[#This Row],[Date]])</f>
        <v>Q2 2020</v>
      </c>
    </row>
    <row r="435" spans="1:8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Row],[CLID]],GeobyClient[Mid],0))</f>
        <v>GEO1001</v>
      </c>
      <c r="G435" s="2" t="str">
        <f>_xlfn.XLOOKUP(VolumebyClient[[#This Row],[Xlookup Region ID]],VolumebyRegion[GEOID],VolumebyRegion[GEO Name])</f>
        <v>NAM</v>
      </c>
      <c r="H435" s="2" t="str">
        <f>"Q"&amp;ROUNDUP(MONTH(VolumebyClient[[#This Row],[Date]])/3,0)&amp;" "&amp;YEAR(VolumebyClient[[#This Row],[Date]])</f>
        <v>Q3 2020</v>
      </c>
    </row>
    <row r="436" spans="1:8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Row],[CLID]],GeobyClient[Mid],0))</f>
        <v>GEO1001</v>
      </c>
      <c r="G436" s="2" t="str">
        <f>_xlfn.XLOOKUP(VolumebyClient[[#This Row],[Xlookup Region ID]],VolumebyRegion[GEOID],VolumebyRegion[GEO Name])</f>
        <v>NAM</v>
      </c>
      <c r="H436" s="2" t="str">
        <f>"Q"&amp;ROUNDUP(MONTH(VolumebyClient[[#This Row],[Date]])/3,0)&amp;" "&amp;YEAR(VolumebyClient[[#This Row],[Date]])</f>
        <v>Q3 2020</v>
      </c>
    </row>
    <row r="437" spans="1:8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Row],[CLID]],GeobyClient[Mid],0))</f>
        <v>GEO1001</v>
      </c>
      <c r="G437" s="2" t="str">
        <f>_xlfn.XLOOKUP(VolumebyClient[[#This Row],[Xlookup Region ID]],VolumebyRegion[GEOID],VolumebyRegion[GEO Name])</f>
        <v>NAM</v>
      </c>
      <c r="H437" s="2" t="str">
        <f>"Q"&amp;ROUNDUP(MONTH(VolumebyClient[[#This Row],[Date]])/3,0)&amp;" "&amp;YEAR(VolumebyClient[[#This Row],[Date]])</f>
        <v>Q3 2020</v>
      </c>
    </row>
    <row r="438" spans="1:8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Row],[CLID]],GeobyClient[Mid],0))</f>
        <v>GEO1001</v>
      </c>
      <c r="G438" s="2" t="str">
        <f>_xlfn.XLOOKUP(VolumebyClient[[#This Row],[Xlookup Region ID]],VolumebyRegion[GEOID],VolumebyRegion[GEO Name])</f>
        <v>NAM</v>
      </c>
      <c r="H438" s="2" t="str">
        <f>"Q"&amp;ROUNDUP(MONTH(VolumebyClient[[#This Row],[Date]])/3,0)&amp;" "&amp;YEAR(VolumebyClient[[#This Row],[Date]])</f>
        <v>Q4 2020</v>
      </c>
    </row>
    <row r="439" spans="1:8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Row],[CLID]],GeobyClient[Mid],0))</f>
        <v>GEO1001</v>
      </c>
      <c r="G439" s="2" t="str">
        <f>_xlfn.XLOOKUP(VolumebyClient[[#This Row],[Xlookup Region ID]],VolumebyRegion[GEOID],VolumebyRegion[GEO Name])</f>
        <v>NAM</v>
      </c>
      <c r="H439" s="2" t="str">
        <f>"Q"&amp;ROUNDUP(MONTH(VolumebyClient[[#This Row],[Date]])/3,0)&amp;" "&amp;YEAR(VolumebyClient[[#This Row],[Date]])</f>
        <v>Q4 2020</v>
      </c>
    </row>
    <row r="440" spans="1:8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Row],[CLID]],GeobyClient[Mid],0))</f>
        <v>GEO1001</v>
      </c>
      <c r="G440" s="2" t="str">
        <f>_xlfn.XLOOKUP(VolumebyClient[[#This Row],[Xlookup Region ID]],VolumebyRegion[GEOID],VolumebyRegion[GEO Name])</f>
        <v>NAM</v>
      </c>
      <c r="H440" s="2" t="str">
        <f>"Q"&amp;ROUNDUP(MONTH(VolumebyClient[[#This Row],[Date]])/3,0)&amp;" "&amp;YEAR(VolumebyClient[[#This Row],[Date]])</f>
        <v>Q4 2020</v>
      </c>
    </row>
    <row r="441" spans="1:8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Row],[CLID]],GeobyClient[Mid],0))</f>
        <v>GEO1001</v>
      </c>
      <c r="G441" s="2" t="str">
        <f>_xlfn.XLOOKUP(VolumebyClient[[#This Row],[Xlookup Region ID]],VolumebyRegion[GEOID],VolumebyRegion[GEO Name])</f>
        <v>NAM</v>
      </c>
      <c r="H441" s="2" t="str">
        <f>"Q"&amp;ROUNDUP(MONTH(VolumebyClient[[#This Row],[Date]])/3,0)&amp;" "&amp;YEAR(VolumebyClient[[#This Row],[Date]])</f>
        <v>Q2 2021</v>
      </c>
    </row>
    <row r="442" spans="1:8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Row],[CLID]],GeobyClient[Mid],0))</f>
        <v>GEO1001</v>
      </c>
      <c r="G442" s="2" t="str">
        <f>_xlfn.XLOOKUP(VolumebyClient[[#This Row],[Xlookup Region ID]],VolumebyRegion[GEOID],VolumebyRegion[GEO Name])</f>
        <v>NAM</v>
      </c>
      <c r="H442" s="2" t="str">
        <f>"Q"&amp;ROUNDUP(MONTH(VolumebyClient[[#This Row],[Date]])/3,0)&amp;" "&amp;YEAR(VolumebyClient[[#This Row],[Date]])</f>
        <v>Q2 2021</v>
      </c>
    </row>
    <row r="443" spans="1:8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Row],[CLID]],GeobyClient[Mid],0))</f>
        <v>GEO1001</v>
      </c>
      <c r="G443" s="2" t="str">
        <f>_xlfn.XLOOKUP(VolumebyClient[[#This Row],[Xlookup Region ID]],VolumebyRegion[GEOID],VolumebyRegion[GEO Name])</f>
        <v>NAM</v>
      </c>
      <c r="H443" s="2" t="str">
        <f>"Q"&amp;ROUNDUP(MONTH(VolumebyClient[[#This Row],[Date]])/3,0)&amp;" "&amp;YEAR(VolumebyClient[[#This Row],[Date]])</f>
        <v>Q2 2021</v>
      </c>
    </row>
    <row r="444" spans="1:8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Row],[CLID]],GeobyClient[Mid],0))</f>
        <v>GEO1001</v>
      </c>
      <c r="G444" s="2" t="str">
        <f>_xlfn.XLOOKUP(VolumebyClient[[#This Row],[Xlookup Region ID]],VolumebyRegion[GEOID],VolumebyRegion[GEO Name])</f>
        <v>NAM</v>
      </c>
      <c r="H444" s="2" t="str">
        <f>"Q"&amp;ROUNDUP(MONTH(VolumebyClient[[#This Row],[Date]])/3,0)&amp;" "&amp;YEAR(VolumebyClient[[#This Row],[Date]])</f>
        <v>Q1 2021</v>
      </c>
    </row>
    <row r="445" spans="1:8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Row],[CLID]],GeobyClient[Mid],0))</f>
        <v>GEO1001</v>
      </c>
      <c r="G445" s="2" t="str">
        <f>_xlfn.XLOOKUP(VolumebyClient[[#This Row],[Xlookup Region ID]],VolumebyRegion[GEOID],VolumebyRegion[GEO Name])</f>
        <v>NAM</v>
      </c>
      <c r="H445" s="2" t="str">
        <f>"Q"&amp;ROUNDUP(MONTH(VolumebyClient[[#This Row],[Date]])/3,0)&amp;" "&amp;YEAR(VolumebyClient[[#This Row],[Date]])</f>
        <v>Q1 2021</v>
      </c>
    </row>
    <row r="446" spans="1:8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Row],[CLID]],GeobyClient[Mid],0))</f>
        <v>GEO1001</v>
      </c>
      <c r="G446" s="2" t="str">
        <f>_xlfn.XLOOKUP(VolumebyClient[[#This Row],[Xlookup Region ID]],VolumebyRegion[GEOID],VolumebyRegion[GEO Name])</f>
        <v>NAM</v>
      </c>
      <c r="H446" s="2" t="str">
        <f>"Q"&amp;ROUNDUP(MONTH(VolumebyClient[[#This Row],[Date]])/3,0)&amp;" "&amp;YEAR(VolumebyClient[[#This Row],[Date]])</f>
        <v>Q1 2021</v>
      </c>
    </row>
    <row r="447" spans="1:8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Row],[CLID]],GeobyClient[Mid],0))</f>
        <v>GEO1002</v>
      </c>
      <c r="G447" s="2" t="str">
        <f>_xlfn.XLOOKUP(VolumebyClient[[#This Row],[Xlookup Region ID]],VolumebyRegion[GEOID],VolumebyRegion[GEO Name])</f>
        <v>APAC</v>
      </c>
      <c r="H447" s="2" t="str">
        <f>"Q"&amp;ROUNDUP(MONTH(VolumebyClient[[#This Row],[Date]])/3,0)&amp;" "&amp;YEAR(VolumebyClient[[#This Row],[Date]])</f>
        <v>Q1 2020</v>
      </c>
    </row>
    <row r="448" spans="1:8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Row],[CLID]],GeobyClient[Mid],0))</f>
        <v>GEO1002</v>
      </c>
      <c r="G448" s="2" t="str">
        <f>_xlfn.XLOOKUP(VolumebyClient[[#This Row],[Xlookup Region ID]],VolumebyRegion[GEOID],VolumebyRegion[GEO Name])</f>
        <v>APAC</v>
      </c>
      <c r="H448" s="2" t="str">
        <f>"Q"&amp;ROUNDUP(MONTH(VolumebyClient[[#This Row],[Date]])/3,0)&amp;" "&amp;YEAR(VolumebyClient[[#This Row],[Date]])</f>
        <v>Q1 2020</v>
      </c>
    </row>
    <row r="449" spans="1:8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Row],[CLID]],GeobyClient[Mid],0))</f>
        <v>GEO1002</v>
      </c>
      <c r="G449" s="2" t="str">
        <f>_xlfn.XLOOKUP(VolumebyClient[[#This Row],[Xlookup Region ID]],VolumebyRegion[GEOID],VolumebyRegion[GEO Name])</f>
        <v>APAC</v>
      </c>
      <c r="H449" s="2" t="str">
        <f>"Q"&amp;ROUNDUP(MONTH(VolumebyClient[[#This Row],[Date]])/3,0)&amp;" "&amp;YEAR(VolumebyClient[[#This Row],[Date]])</f>
        <v>Q1 2020</v>
      </c>
    </row>
    <row r="450" spans="1:8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Row],[CLID]],GeobyClient[Mid],0))</f>
        <v>GEO1002</v>
      </c>
      <c r="G450" s="2" t="str">
        <f>_xlfn.XLOOKUP(VolumebyClient[[#This Row],[Xlookup Region ID]],VolumebyRegion[GEOID],VolumebyRegion[GEO Name])</f>
        <v>APAC</v>
      </c>
      <c r="H450" s="2" t="str">
        <f>"Q"&amp;ROUNDUP(MONTH(VolumebyClient[[#This Row],[Date]])/3,0)&amp;" "&amp;YEAR(VolumebyClient[[#This Row],[Date]])</f>
        <v>Q2 2020</v>
      </c>
    </row>
    <row r="451" spans="1:8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Row],[CLID]],GeobyClient[Mid],0))</f>
        <v>GEO1002</v>
      </c>
      <c r="G451" s="2" t="str">
        <f>_xlfn.XLOOKUP(VolumebyClient[[#This Row],[Xlookup Region ID]],VolumebyRegion[GEOID],VolumebyRegion[GEO Name])</f>
        <v>APAC</v>
      </c>
      <c r="H451" s="2" t="str">
        <f>"Q"&amp;ROUNDUP(MONTH(VolumebyClient[[#This Row],[Date]])/3,0)&amp;" "&amp;YEAR(VolumebyClient[[#This Row],[Date]])</f>
        <v>Q2 2020</v>
      </c>
    </row>
    <row r="452" spans="1:8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Row],[CLID]],GeobyClient[Mid],0))</f>
        <v>GEO1002</v>
      </c>
      <c r="G452" s="2" t="str">
        <f>_xlfn.XLOOKUP(VolumebyClient[[#This Row],[Xlookup Region ID]],VolumebyRegion[GEOID],VolumebyRegion[GEO Name])</f>
        <v>APAC</v>
      </c>
      <c r="H452" s="2" t="str">
        <f>"Q"&amp;ROUNDUP(MONTH(VolumebyClient[[#This Row],[Date]])/3,0)&amp;" "&amp;YEAR(VolumebyClient[[#This Row],[Date]])</f>
        <v>Q2 2020</v>
      </c>
    </row>
    <row r="453" spans="1:8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Row],[CLID]],GeobyClient[Mid],0))</f>
        <v>GEO1002</v>
      </c>
      <c r="G453" s="2" t="str">
        <f>_xlfn.XLOOKUP(VolumebyClient[[#This Row],[Xlookup Region ID]],VolumebyRegion[GEOID],VolumebyRegion[GEO Name])</f>
        <v>APAC</v>
      </c>
      <c r="H453" s="2" t="str">
        <f>"Q"&amp;ROUNDUP(MONTH(VolumebyClient[[#This Row],[Date]])/3,0)&amp;" "&amp;YEAR(VolumebyClient[[#This Row],[Date]])</f>
        <v>Q3 2020</v>
      </c>
    </row>
    <row r="454" spans="1:8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Row],[CLID]],GeobyClient[Mid],0))</f>
        <v>GEO1002</v>
      </c>
      <c r="G454" s="2" t="str">
        <f>_xlfn.XLOOKUP(VolumebyClient[[#This Row],[Xlookup Region ID]],VolumebyRegion[GEOID],VolumebyRegion[GEO Name])</f>
        <v>APAC</v>
      </c>
      <c r="H454" s="2" t="str">
        <f>"Q"&amp;ROUNDUP(MONTH(VolumebyClient[[#This Row],[Date]])/3,0)&amp;" "&amp;YEAR(VolumebyClient[[#This Row],[Date]])</f>
        <v>Q3 2020</v>
      </c>
    </row>
    <row r="455" spans="1:8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Row],[CLID]],GeobyClient[Mid],0))</f>
        <v>GEO1002</v>
      </c>
      <c r="G455" s="2" t="str">
        <f>_xlfn.XLOOKUP(VolumebyClient[[#This Row],[Xlookup Region ID]],VolumebyRegion[GEOID],VolumebyRegion[GEO Name])</f>
        <v>APAC</v>
      </c>
      <c r="H455" s="2" t="str">
        <f>"Q"&amp;ROUNDUP(MONTH(VolumebyClient[[#This Row],[Date]])/3,0)&amp;" "&amp;YEAR(VolumebyClient[[#This Row],[Date]])</f>
        <v>Q3 2020</v>
      </c>
    </row>
    <row r="456" spans="1:8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Row],[CLID]],GeobyClient[Mid],0))</f>
        <v>GEO1002</v>
      </c>
      <c r="G456" s="2" t="str">
        <f>_xlfn.XLOOKUP(VolumebyClient[[#This Row],[Xlookup Region ID]],VolumebyRegion[GEOID],VolumebyRegion[GEO Name])</f>
        <v>APAC</v>
      </c>
      <c r="H456" s="2" t="str">
        <f>"Q"&amp;ROUNDUP(MONTH(VolumebyClient[[#This Row],[Date]])/3,0)&amp;" "&amp;YEAR(VolumebyClient[[#This Row],[Date]])</f>
        <v>Q4 2020</v>
      </c>
    </row>
    <row r="457" spans="1:8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Row],[CLID]],GeobyClient[Mid],0))</f>
        <v>GEO1002</v>
      </c>
      <c r="G457" s="2" t="str">
        <f>_xlfn.XLOOKUP(VolumebyClient[[#This Row],[Xlookup Region ID]],VolumebyRegion[GEOID],VolumebyRegion[GEO Name])</f>
        <v>APAC</v>
      </c>
      <c r="H457" s="2" t="str">
        <f>"Q"&amp;ROUNDUP(MONTH(VolumebyClient[[#This Row],[Date]])/3,0)&amp;" "&amp;YEAR(VolumebyClient[[#This Row],[Date]])</f>
        <v>Q4 2020</v>
      </c>
    </row>
    <row r="458" spans="1:8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Row],[CLID]],GeobyClient[Mid],0))</f>
        <v>GEO1002</v>
      </c>
      <c r="G458" s="2" t="str">
        <f>_xlfn.XLOOKUP(VolumebyClient[[#This Row],[Xlookup Region ID]],VolumebyRegion[GEOID],VolumebyRegion[GEO Name])</f>
        <v>APAC</v>
      </c>
      <c r="H458" s="2" t="str">
        <f>"Q"&amp;ROUNDUP(MONTH(VolumebyClient[[#This Row],[Date]])/3,0)&amp;" "&amp;YEAR(VolumebyClient[[#This Row],[Date]])</f>
        <v>Q4 2020</v>
      </c>
    </row>
    <row r="459" spans="1:8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Row],[CLID]],GeobyClient[Mid],0))</f>
        <v>GEO1002</v>
      </c>
      <c r="G459" s="2" t="str">
        <f>_xlfn.XLOOKUP(VolumebyClient[[#This Row],[Xlookup Region ID]],VolumebyRegion[GEOID],VolumebyRegion[GEO Name])</f>
        <v>APAC</v>
      </c>
      <c r="H459" s="2" t="str">
        <f>"Q"&amp;ROUNDUP(MONTH(VolumebyClient[[#This Row],[Date]])/3,0)&amp;" "&amp;YEAR(VolumebyClient[[#This Row],[Date]])</f>
        <v>Q2 2021</v>
      </c>
    </row>
    <row r="460" spans="1:8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Row],[CLID]],GeobyClient[Mid],0))</f>
        <v>GEO1002</v>
      </c>
      <c r="G460" s="2" t="str">
        <f>_xlfn.XLOOKUP(VolumebyClient[[#This Row],[Xlookup Region ID]],VolumebyRegion[GEOID],VolumebyRegion[GEO Name])</f>
        <v>APAC</v>
      </c>
      <c r="H460" s="2" t="str">
        <f>"Q"&amp;ROUNDUP(MONTH(VolumebyClient[[#This Row],[Date]])/3,0)&amp;" "&amp;YEAR(VolumebyClient[[#This Row],[Date]])</f>
        <v>Q2 2021</v>
      </c>
    </row>
    <row r="461" spans="1:8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Row],[CLID]],GeobyClient[Mid],0))</f>
        <v>GEO1002</v>
      </c>
      <c r="G461" s="2" t="str">
        <f>_xlfn.XLOOKUP(VolumebyClient[[#This Row],[Xlookup Region ID]],VolumebyRegion[GEOID],VolumebyRegion[GEO Name])</f>
        <v>APAC</v>
      </c>
      <c r="H461" s="2" t="str">
        <f>"Q"&amp;ROUNDUP(MONTH(VolumebyClient[[#This Row],[Date]])/3,0)&amp;" "&amp;YEAR(VolumebyClient[[#This Row],[Date]])</f>
        <v>Q2 2021</v>
      </c>
    </row>
    <row r="462" spans="1:8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Row],[CLID]],GeobyClient[Mid],0))</f>
        <v>GEO1002</v>
      </c>
      <c r="G462" s="2" t="str">
        <f>_xlfn.XLOOKUP(VolumebyClient[[#This Row],[Xlookup Region ID]],VolumebyRegion[GEOID],VolumebyRegion[GEO Name])</f>
        <v>APAC</v>
      </c>
      <c r="H462" s="2" t="str">
        <f>"Q"&amp;ROUNDUP(MONTH(VolumebyClient[[#This Row],[Date]])/3,0)&amp;" "&amp;YEAR(VolumebyClient[[#This Row],[Date]])</f>
        <v>Q1 2021</v>
      </c>
    </row>
    <row r="463" spans="1:8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Row],[CLID]],GeobyClient[Mid],0))</f>
        <v>GEO1002</v>
      </c>
      <c r="G463" s="2" t="str">
        <f>_xlfn.XLOOKUP(VolumebyClient[[#This Row],[Xlookup Region ID]],VolumebyRegion[GEOID],VolumebyRegion[GEO Name])</f>
        <v>APAC</v>
      </c>
      <c r="H463" s="2" t="str">
        <f>"Q"&amp;ROUNDUP(MONTH(VolumebyClient[[#This Row],[Date]])/3,0)&amp;" "&amp;YEAR(VolumebyClient[[#This Row],[Date]])</f>
        <v>Q1 2021</v>
      </c>
    </row>
    <row r="464" spans="1:8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Row],[CLID]],GeobyClient[Mid],0))</f>
        <v>GEO1002</v>
      </c>
      <c r="G464" s="2" t="str">
        <f>_xlfn.XLOOKUP(VolumebyClient[[#This Row],[Xlookup Region ID]],VolumebyRegion[GEOID],VolumebyRegion[GEO Name])</f>
        <v>APAC</v>
      </c>
      <c r="H464" s="2" t="str">
        <f>"Q"&amp;ROUNDUP(MONTH(VolumebyClient[[#This Row],[Date]])/3,0)&amp;" "&amp;YEAR(VolumebyClient[[#This Row],[Date]])</f>
        <v>Q1 2021</v>
      </c>
    </row>
    <row r="465" spans="1:8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Row],[CLID]],GeobyClient[Mid],0))</f>
        <v>GEO1001</v>
      </c>
      <c r="G465" s="2" t="str">
        <f>_xlfn.XLOOKUP(VolumebyClient[[#This Row],[Xlookup Region ID]],VolumebyRegion[GEOID],VolumebyRegion[GEO Name])</f>
        <v>NAM</v>
      </c>
      <c r="H465" s="2" t="str">
        <f>"Q"&amp;ROUNDUP(MONTH(VolumebyClient[[#This Row],[Date]])/3,0)&amp;" "&amp;YEAR(VolumebyClient[[#This Row],[Date]])</f>
        <v>Q1 2020</v>
      </c>
    </row>
    <row r="466" spans="1:8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Row],[CLID]],GeobyClient[Mid],0))</f>
        <v>GEO1001</v>
      </c>
      <c r="G466" s="2" t="str">
        <f>_xlfn.XLOOKUP(VolumebyClient[[#This Row],[Xlookup Region ID]],VolumebyRegion[GEOID],VolumebyRegion[GEO Name])</f>
        <v>NAM</v>
      </c>
      <c r="H466" s="2" t="str">
        <f>"Q"&amp;ROUNDUP(MONTH(VolumebyClient[[#This Row],[Date]])/3,0)&amp;" "&amp;YEAR(VolumebyClient[[#This Row],[Date]])</f>
        <v>Q1 2020</v>
      </c>
    </row>
    <row r="467" spans="1:8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Row],[CLID]],GeobyClient[Mid],0))</f>
        <v>GEO1001</v>
      </c>
      <c r="G467" s="2" t="str">
        <f>_xlfn.XLOOKUP(VolumebyClient[[#This Row],[Xlookup Region ID]],VolumebyRegion[GEOID],VolumebyRegion[GEO Name])</f>
        <v>NAM</v>
      </c>
      <c r="H467" s="2" t="str">
        <f>"Q"&amp;ROUNDUP(MONTH(VolumebyClient[[#This Row],[Date]])/3,0)&amp;" "&amp;YEAR(VolumebyClient[[#This Row],[Date]])</f>
        <v>Q1 2020</v>
      </c>
    </row>
    <row r="468" spans="1:8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Row],[CLID]],GeobyClient[Mid],0))</f>
        <v>GEO1001</v>
      </c>
      <c r="G468" s="2" t="str">
        <f>_xlfn.XLOOKUP(VolumebyClient[[#This Row],[Xlookup Region ID]],VolumebyRegion[GEOID],VolumebyRegion[GEO Name])</f>
        <v>NAM</v>
      </c>
      <c r="H468" s="2" t="str">
        <f>"Q"&amp;ROUNDUP(MONTH(VolumebyClient[[#This Row],[Date]])/3,0)&amp;" "&amp;YEAR(VolumebyClient[[#This Row],[Date]])</f>
        <v>Q2 2020</v>
      </c>
    </row>
    <row r="469" spans="1:8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Row],[CLID]],GeobyClient[Mid],0))</f>
        <v>GEO1001</v>
      </c>
      <c r="G469" s="2" t="str">
        <f>_xlfn.XLOOKUP(VolumebyClient[[#This Row],[Xlookup Region ID]],VolumebyRegion[GEOID],VolumebyRegion[GEO Name])</f>
        <v>NAM</v>
      </c>
      <c r="H469" s="2" t="str">
        <f>"Q"&amp;ROUNDUP(MONTH(VolumebyClient[[#This Row],[Date]])/3,0)&amp;" "&amp;YEAR(VolumebyClient[[#This Row],[Date]])</f>
        <v>Q2 2020</v>
      </c>
    </row>
    <row r="470" spans="1:8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Row],[CLID]],GeobyClient[Mid],0))</f>
        <v>GEO1001</v>
      </c>
      <c r="G470" s="2" t="str">
        <f>_xlfn.XLOOKUP(VolumebyClient[[#This Row],[Xlookup Region ID]],VolumebyRegion[GEOID],VolumebyRegion[GEO Name])</f>
        <v>NAM</v>
      </c>
      <c r="H470" s="2" t="str">
        <f>"Q"&amp;ROUNDUP(MONTH(VolumebyClient[[#This Row],[Date]])/3,0)&amp;" "&amp;YEAR(VolumebyClient[[#This Row],[Date]])</f>
        <v>Q2 2020</v>
      </c>
    </row>
    <row r="471" spans="1:8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Row],[CLID]],GeobyClient[Mid],0))</f>
        <v>GEO1001</v>
      </c>
      <c r="G471" s="2" t="str">
        <f>_xlfn.XLOOKUP(VolumebyClient[[#This Row],[Xlookup Region ID]],VolumebyRegion[GEOID],VolumebyRegion[GEO Name])</f>
        <v>NAM</v>
      </c>
      <c r="H471" s="2" t="str">
        <f>"Q"&amp;ROUNDUP(MONTH(VolumebyClient[[#This Row],[Date]])/3,0)&amp;" "&amp;YEAR(VolumebyClient[[#This Row],[Date]])</f>
        <v>Q3 2020</v>
      </c>
    </row>
    <row r="472" spans="1:8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Row],[CLID]],GeobyClient[Mid],0))</f>
        <v>GEO1001</v>
      </c>
      <c r="G472" s="2" t="str">
        <f>_xlfn.XLOOKUP(VolumebyClient[[#This Row],[Xlookup Region ID]],VolumebyRegion[GEOID],VolumebyRegion[GEO Name])</f>
        <v>NAM</v>
      </c>
      <c r="H472" s="2" t="str">
        <f>"Q"&amp;ROUNDUP(MONTH(VolumebyClient[[#This Row],[Date]])/3,0)&amp;" "&amp;YEAR(VolumebyClient[[#This Row],[Date]])</f>
        <v>Q3 2020</v>
      </c>
    </row>
    <row r="473" spans="1:8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Row],[CLID]],GeobyClient[Mid],0))</f>
        <v>GEO1001</v>
      </c>
      <c r="G473" s="2" t="str">
        <f>_xlfn.XLOOKUP(VolumebyClient[[#This Row],[Xlookup Region ID]],VolumebyRegion[GEOID],VolumebyRegion[GEO Name])</f>
        <v>NAM</v>
      </c>
      <c r="H473" s="2" t="str">
        <f>"Q"&amp;ROUNDUP(MONTH(VolumebyClient[[#This Row],[Date]])/3,0)&amp;" "&amp;YEAR(VolumebyClient[[#This Row],[Date]])</f>
        <v>Q3 2020</v>
      </c>
    </row>
    <row r="474" spans="1:8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Row],[CLID]],GeobyClient[Mid],0))</f>
        <v>GEO1001</v>
      </c>
      <c r="G474" s="2" t="str">
        <f>_xlfn.XLOOKUP(VolumebyClient[[#This Row],[Xlookup Region ID]],VolumebyRegion[GEOID],VolumebyRegion[GEO Name])</f>
        <v>NAM</v>
      </c>
      <c r="H474" s="2" t="str">
        <f>"Q"&amp;ROUNDUP(MONTH(VolumebyClient[[#This Row],[Date]])/3,0)&amp;" "&amp;YEAR(VolumebyClient[[#This Row],[Date]])</f>
        <v>Q4 2020</v>
      </c>
    </row>
    <row r="475" spans="1:8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Row],[CLID]],GeobyClient[Mid],0))</f>
        <v>GEO1001</v>
      </c>
      <c r="G475" s="2" t="str">
        <f>_xlfn.XLOOKUP(VolumebyClient[[#This Row],[Xlookup Region ID]],VolumebyRegion[GEOID],VolumebyRegion[GEO Name])</f>
        <v>NAM</v>
      </c>
      <c r="H475" s="2" t="str">
        <f>"Q"&amp;ROUNDUP(MONTH(VolumebyClient[[#This Row],[Date]])/3,0)&amp;" "&amp;YEAR(VolumebyClient[[#This Row],[Date]])</f>
        <v>Q4 2020</v>
      </c>
    </row>
    <row r="476" spans="1:8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Row],[CLID]],GeobyClient[Mid],0))</f>
        <v>GEO1001</v>
      </c>
      <c r="G476" s="2" t="str">
        <f>_xlfn.XLOOKUP(VolumebyClient[[#This Row],[Xlookup Region ID]],VolumebyRegion[GEOID],VolumebyRegion[GEO Name])</f>
        <v>NAM</v>
      </c>
      <c r="H476" s="2" t="str">
        <f>"Q"&amp;ROUNDUP(MONTH(VolumebyClient[[#This Row],[Date]])/3,0)&amp;" "&amp;YEAR(VolumebyClient[[#This Row],[Date]])</f>
        <v>Q4 2020</v>
      </c>
    </row>
    <row r="477" spans="1:8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Row],[CLID]],GeobyClient[Mid],0))</f>
        <v>GEO1001</v>
      </c>
      <c r="G477" s="2" t="str">
        <f>_xlfn.XLOOKUP(VolumebyClient[[#This Row],[Xlookup Region ID]],VolumebyRegion[GEOID],VolumebyRegion[GEO Name])</f>
        <v>NAM</v>
      </c>
      <c r="H477" s="2" t="str">
        <f>"Q"&amp;ROUNDUP(MONTH(VolumebyClient[[#This Row],[Date]])/3,0)&amp;" "&amp;YEAR(VolumebyClient[[#This Row],[Date]])</f>
        <v>Q2 2021</v>
      </c>
    </row>
    <row r="478" spans="1:8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Row],[CLID]],GeobyClient[Mid],0))</f>
        <v>GEO1001</v>
      </c>
      <c r="G478" s="2" t="str">
        <f>_xlfn.XLOOKUP(VolumebyClient[[#This Row],[Xlookup Region ID]],VolumebyRegion[GEOID],VolumebyRegion[GEO Name])</f>
        <v>NAM</v>
      </c>
      <c r="H478" s="2" t="str">
        <f>"Q"&amp;ROUNDUP(MONTH(VolumebyClient[[#This Row],[Date]])/3,0)&amp;" "&amp;YEAR(VolumebyClient[[#This Row],[Date]])</f>
        <v>Q2 2021</v>
      </c>
    </row>
    <row r="479" spans="1:8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Row],[CLID]],GeobyClient[Mid],0))</f>
        <v>GEO1001</v>
      </c>
      <c r="G479" s="2" t="str">
        <f>_xlfn.XLOOKUP(VolumebyClient[[#This Row],[Xlookup Region ID]],VolumebyRegion[GEOID],VolumebyRegion[GEO Name])</f>
        <v>NAM</v>
      </c>
      <c r="H479" s="2" t="str">
        <f>"Q"&amp;ROUNDUP(MONTH(VolumebyClient[[#This Row],[Date]])/3,0)&amp;" "&amp;YEAR(VolumebyClient[[#This Row],[Date]])</f>
        <v>Q2 2021</v>
      </c>
    </row>
    <row r="480" spans="1:8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Row],[CLID]],GeobyClient[Mid],0))</f>
        <v>GEO1001</v>
      </c>
      <c r="G480" s="2" t="str">
        <f>_xlfn.XLOOKUP(VolumebyClient[[#This Row],[Xlookup Region ID]],VolumebyRegion[GEOID],VolumebyRegion[GEO Name])</f>
        <v>NAM</v>
      </c>
      <c r="H480" s="2" t="str">
        <f>"Q"&amp;ROUNDUP(MONTH(VolumebyClient[[#This Row],[Date]])/3,0)&amp;" "&amp;YEAR(VolumebyClient[[#This Row],[Date]])</f>
        <v>Q1 2021</v>
      </c>
    </row>
    <row r="481" spans="1:8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Row],[CLID]],GeobyClient[Mid],0))</f>
        <v>GEO1001</v>
      </c>
      <c r="G481" s="2" t="str">
        <f>_xlfn.XLOOKUP(VolumebyClient[[#This Row],[Xlookup Region ID]],VolumebyRegion[GEOID],VolumebyRegion[GEO Name])</f>
        <v>NAM</v>
      </c>
      <c r="H481" s="2" t="str">
        <f>"Q"&amp;ROUNDUP(MONTH(VolumebyClient[[#This Row],[Date]])/3,0)&amp;" "&amp;YEAR(VolumebyClient[[#This Row],[Date]])</f>
        <v>Q1 2021</v>
      </c>
    </row>
    <row r="482" spans="1:8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Row],[CLID]],GeobyClient[Mid],0))</f>
        <v>GEO1001</v>
      </c>
      <c r="G482" s="2" t="str">
        <f>_xlfn.XLOOKUP(VolumebyClient[[#This Row],[Xlookup Region ID]],VolumebyRegion[GEOID],VolumebyRegion[GEO Name])</f>
        <v>NAM</v>
      </c>
      <c r="H482" s="2" t="str">
        <f>"Q"&amp;ROUNDUP(MONTH(VolumebyClient[[#This Row],[Date]])/3,0)&amp;" "&amp;YEAR(VolumebyClient[[#This Row],[Date]])</f>
        <v>Q1 2021</v>
      </c>
    </row>
    <row r="483" spans="1:8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Row],[CLID]],GeobyClient[Mid],0))</f>
        <v>GEO1001</v>
      </c>
      <c r="G483" s="2" t="str">
        <f>_xlfn.XLOOKUP(VolumebyClient[[#This Row],[Xlookup Region ID]],VolumebyRegion[GEOID],VolumebyRegion[GEO Name])</f>
        <v>NAM</v>
      </c>
      <c r="H483" s="2" t="str">
        <f>"Q"&amp;ROUNDUP(MONTH(VolumebyClient[[#This Row],[Date]])/3,0)&amp;" "&amp;YEAR(VolumebyClient[[#This Row],[Date]])</f>
        <v>Q1 2020</v>
      </c>
    </row>
    <row r="484" spans="1:8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Row],[CLID]],GeobyClient[Mid],0))</f>
        <v>GEO1001</v>
      </c>
      <c r="G484" s="2" t="str">
        <f>_xlfn.XLOOKUP(VolumebyClient[[#This Row],[Xlookup Region ID]],VolumebyRegion[GEOID],VolumebyRegion[GEO Name])</f>
        <v>NAM</v>
      </c>
      <c r="H484" s="2" t="str">
        <f>"Q"&amp;ROUNDUP(MONTH(VolumebyClient[[#This Row],[Date]])/3,0)&amp;" "&amp;YEAR(VolumebyClient[[#This Row],[Date]])</f>
        <v>Q1 2020</v>
      </c>
    </row>
    <row r="485" spans="1:8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Row],[CLID]],GeobyClient[Mid],0))</f>
        <v>GEO1001</v>
      </c>
      <c r="G485" s="2" t="str">
        <f>_xlfn.XLOOKUP(VolumebyClient[[#This Row],[Xlookup Region ID]],VolumebyRegion[GEOID],VolumebyRegion[GEO Name])</f>
        <v>NAM</v>
      </c>
      <c r="H485" s="2" t="str">
        <f>"Q"&amp;ROUNDUP(MONTH(VolumebyClient[[#This Row],[Date]])/3,0)&amp;" "&amp;YEAR(VolumebyClient[[#This Row],[Date]])</f>
        <v>Q1 2020</v>
      </c>
    </row>
    <row r="486" spans="1:8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Row],[CLID]],GeobyClient[Mid],0))</f>
        <v>GEO1001</v>
      </c>
      <c r="G486" s="2" t="str">
        <f>_xlfn.XLOOKUP(VolumebyClient[[#This Row],[Xlookup Region ID]],VolumebyRegion[GEOID],VolumebyRegion[GEO Name])</f>
        <v>NAM</v>
      </c>
      <c r="H486" s="2" t="str">
        <f>"Q"&amp;ROUNDUP(MONTH(VolumebyClient[[#This Row],[Date]])/3,0)&amp;" "&amp;YEAR(VolumebyClient[[#This Row],[Date]])</f>
        <v>Q2 2020</v>
      </c>
    </row>
    <row r="487" spans="1:8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Row],[CLID]],GeobyClient[Mid],0))</f>
        <v>GEO1001</v>
      </c>
      <c r="G487" s="2" t="str">
        <f>_xlfn.XLOOKUP(VolumebyClient[[#This Row],[Xlookup Region ID]],VolumebyRegion[GEOID],VolumebyRegion[GEO Name])</f>
        <v>NAM</v>
      </c>
      <c r="H487" s="2" t="str">
        <f>"Q"&amp;ROUNDUP(MONTH(VolumebyClient[[#This Row],[Date]])/3,0)&amp;" "&amp;YEAR(VolumebyClient[[#This Row],[Date]])</f>
        <v>Q2 2020</v>
      </c>
    </row>
    <row r="488" spans="1:8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Row],[CLID]],GeobyClient[Mid],0))</f>
        <v>GEO1001</v>
      </c>
      <c r="G488" s="2" t="str">
        <f>_xlfn.XLOOKUP(VolumebyClient[[#This Row],[Xlookup Region ID]],VolumebyRegion[GEOID],VolumebyRegion[GEO Name])</f>
        <v>NAM</v>
      </c>
      <c r="H488" s="2" t="str">
        <f>"Q"&amp;ROUNDUP(MONTH(VolumebyClient[[#This Row],[Date]])/3,0)&amp;" "&amp;YEAR(VolumebyClient[[#This Row],[Date]])</f>
        <v>Q2 2020</v>
      </c>
    </row>
    <row r="489" spans="1:8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Row],[CLID]],GeobyClient[Mid],0))</f>
        <v>GEO1001</v>
      </c>
      <c r="G489" s="2" t="str">
        <f>_xlfn.XLOOKUP(VolumebyClient[[#This Row],[Xlookup Region ID]],VolumebyRegion[GEOID],VolumebyRegion[GEO Name])</f>
        <v>NAM</v>
      </c>
      <c r="H489" s="2" t="str">
        <f>"Q"&amp;ROUNDUP(MONTH(VolumebyClient[[#This Row],[Date]])/3,0)&amp;" "&amp;YEAR(VolumebyClient[[#This Row],[Date]])</f>
        <v>Q3 2020</v>
      </c>
    </row>
    <row r="490" spans="1:8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Row],[CLID]],GeobyClient[Mid],0))</f>
        <v>GEO1001</v>
      </c>
      <c r="G490" s="2" t="str">
        <f>_xlfn.XLOOKUP(VolumebyClient[[#This Row],[Xlookup Region ID]],VolumebyRegion[GEOID],VolumebyRegion[GEO Name])</f>
        <v>NAM</v>
      </c>
      <c r="H490" s="2" t="str">
        <f>"Q"&amp;ROUNDUP(MONTH(VolumebyClient[[#This Row],[Date]])/3,0)&amp;" "&amp;YEAR(VolumebyClient[[#This Row],[Date]])</f>
        <v>Q3 2020</v>
      </c>
    </row>
    <row r="491" spans="1:8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Row],[CLID]],GeobyClient[Mid],0))</f>
        <v>GEO1001</v>
      </c>
      <c r="G491" s="2" t="str">
        <f>_xlfn.XLOOKUP(VolumebyClient[[#This Row],[Xlookup Region ID]],VolumebyRegion[GEOID],VolumebyRegion[GEO Name])</f>
        <v>NAM</v>
      </c>
      <c r="H491" s="2" t="str">
        <f>"Q"&amp;ROUNDUP(MONTH(VolumebyClient[[#This Row],[Date]])/3,0)&amp;" "&amp;YEAR(VolumebyClient[[#This Row],[Date]])</f>
        <v>Q3 2020</v>
      </c>
    </row>
    <row r="492" spans="1:8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Row],[CLID]],GeobyClient[Mid],0))</f>
        <v>GEO1001</v>
      </c>
      <c r="G492" s="2" t="str">
        <f>_xlfn.XLOOKUP(VolumebyClient[[#This Row],[Xlookup Region ID]],VolumebyRegion[GEOID],VolumebyRegion[GEO Name])</f>
        <v>NAM</v>
      </c>
      <c r="H492" s="2" t="str">
        <f>"Q"&amp;ROUNDUP(MONTH(VolumebyClient[[#This Row],[Date]])/3,0)&amp;" "&amp;YEAR(VolumebyClient[[#This Row],[Date]])</f>
        <v>Q4 2020</v>
      </c>
    </row>
    <row r="493" spans="1:8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Row],[CLID]],GeobyClient[Mid],0))</f>
        <v>GEO1001</v>
      </c>
      <c r="G493" s="2" t="str">
        <f>_xlfn.XLOOKUP(VolumebyClient[[#This Row],[Xlookup Region ID]],VolumebyRegion[GEOID],VolumebyRegion[GEO Name])</f>
        <v>NAM</v>
      </c>
      <c r="H493" s="2" t="str">
        <f>"Q"&amp;ROUNDUP(MONTH(VolumebyClient[[#This Row],[Date]])/3,0)&amp;" "&amp;YEAR(VolumebyClient[[#This Row],[Date]])</f>
        <v>Q4 2020</v>
      </c>
    </row>
    <row r="494" spans="1:8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Row],[CLID]],GeobyClient[Mid],0))</f>
        <v>GEO1001</v>
      </c>
      <c r="G494" s="2" t="str">
        <f>_xlfn.XLOOKUP(VolumebyClient[[#This Row],[Xlookup Region ID]],VolumebyRegion[GEOID],VolumebyRegion[GEO Name])</f>
        <v>NAM</v>
      </c>
      <c r="H494" s="2" t="str">
        <f>"Q"&amp;ROUNDUP(MONTH(VolumebyClient[[#This Row],[Date]])/3,0)&amp;" "&amp;YEAR(VolumebyClient[[#This Row],[Date]])</f>
        <v>Q4 2020</v>
      </c>
    </row>
    <row r="495" spans="1:8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Row],[CLID]],GeobyClient[Mid],0))</f>
        <v>GEO1001</v>
      </c>
      <c r="G495" s="2" t="str">
        <f>_xlfn.XLOOKUP(VolumebyClient[[#This Row],[Xlookup Region ID]],VolumebyRegion[GEOID],VolumebyRegion[GEO Name])</f>
        <v>NAM</v>
      </c>
      <c r="H495" s="2" t="str">
        <f>"Q"&amp;ROUNDUP(MONTH(VolumebyClient[[#This Row],[Date]])/3,0)&amp;" "&amp;YEAR(VolumebyClient[[#This Row],[Date]])</f>
        <v>Q2 2021</v>
      </c>
    </row>
    <row r="496" spans="1:8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Row],[CLID]],GeobyClient[Mid],0))</f>
        <v>GEO1001</v>
      </c>
      <c r="G496" s="2" t="str">
        <f>_xlfn.XLOOKUP(VolumebyClient[[#This Row],[Xlookup Region ID]],VolumebyRegion[GEOID],VolumebyRegion[GEO Name])</f>
        <v>NAM</v>
      </c>
      <c r="H496" s="2" t="str">
        <f>"Q"&amp;ROUNDUP(MONTH(VolumebyClient[[#This Row],[Date]])/3,0)&amp;" "&amp;YEAR(VolumebyClient[[#This Row],[Date]])</f>
        <v>Q1 2021</v>
      </c>
    </row>
    <row r="497" spans="1:8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Row],[CLID]],GeobyClient[Mid],0))</f>
        <v>GEO1001</v>
      </c>
      <c r="G497" s="2" t="str">
        <f>_xlfn.XLOOKUP(VolumebyClient[[#This Row],[Xlookup Region ID]],VolumebyRegion[GEOID],VolumebyRegion[GEO Name])</f>
        <v>NAM</v>
      </c>
      <c r="H497" s="2" t="str">
        <f>"Q"&amp;ROUNDUP(MONTH(VolumebyClient[[#This Row],[Date]])/3,0)&amp;" "&amp;YEAR(VolumebyClient[[#This Row],[Date]])</f>
        <v>Q1 2021</v>
      </c>
    </row>
    <row r="498" spans="1:8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Row],[CLID]],GeobyClient[Mid],0))</f>
        <v>GEO1001</v>
      </c>
      <c r="G498" s="2" t="str">
        <f>_xlfn.XLOOKUP(VolumebyClient[[#This Row],[Xlookup Region ID]],VolumebyRegion[GEOID],VolumebyRegion[GEO Name])</f>
        <v>NAM</v>
      </c>
      <c r="H498" s="2" t="str">
        <f>"Q"&amp;ROUNDUP(MONTH(VolumebyClient[[#This Row],[Date]])/3,0)&amp;" "&amp;YEAR(VolumebyClient[[#This Row],[Date]])</f>
        <v>Q1 2021</v>
      </c>
    </row>
    <row r="499" spans="1:8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Row],[CLID]],GeobyClient[Mid],0))</f>
        <v>GEO1004</v>
      </c>
      <c r="G499" s="2" t="str">
        <f>_xlfn.XLOOKUP(VolumebyClient[[#This Row],[Xlookup Region ID]],VolumebyRegion[GEOID],VolumebyRegion[GEO Name])</f>
        <v>LATAM</v>
      </c>
      <c r="H499" s="2" t="str">
        <f>"Q"&amp;ROUNDUP(MONTH(VolumebyClient[[#This Row],[Date]])/3,0)&amp;" "&amp;YEAR(VolumebyClient[[#This Row],[Date]])</f>
        <v>Q1 2020</v>
      </c>
    </row>
    <row r="500" spans="1:8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Row],[CLID]],GeobyClient[Mid],0))</f>
        <v>GEO1004</v>
      </c>
      <c r="G500" s="2" t="str">
        <f>_xlfn.XLOOKUP(VolumebyClient[[#This Row],[Xlookup Region ID]],VolumebyRegion[GEOID],VolumebyRegion[GEO Name])</f>
        <v>LATAM</v>
      </c>
      <c r="H500" s="2" t="str">
        <f>"Q"&amp;ROUNDUP(MONTH(VolumebyClient[[#This Row],[Date]])/3,0)&amp;" "&amp;YEAR(VolumebyClient[[#This Row],[Date]])</f>
        <v>Q1 2020</v>
      </c>
    </row>
    <row r="501" spans="1:8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Row],[CLID]],GeobyClient[Mid],0))</f>
        <v>GEO1004</v>
      </c>
      <c r="G501" s="2" t="str">
        <f>_xlfn.XLOOKUP(VolumebyClient[[#This Row],[Xlookup Region ID]],VolumebyRegion[GEOID],VolumebyRegion[GEO Name])</f>
        <v>LATAM</v>
      </c>
      <c r="H501" s="2" t="str">
        <f>"Q"&amp;ROUNDUP(MONTH(VolumebyClient[[#This Row],[Date]])/3,0)&amp;" "&amp;YEAR(VolumebyClient[[#This Row],[Date]])</f>
        <v>Q1 2020</v>
      </c>
    </row>
    <row r="502" spans="1:8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Row],[CLID]],GeobyClient[Mid],0))</f>
        <v>GEO1004</v>
      </c>
      <c r="G502" s="2" t="str">
        <f>_xlfn.XLOOKUP(VolumebyClient[[#This Row],[Xlookup Region ID]],VolumebyRegion[GEOID],VolumebyRegion[GEO Name])</f>
        <v>LATAM</v>
      </c>
      <c r="H502" s="2" t="str">
        <f>"Q"&amp;ROUNDUP(MONTH(VolumebyClient[[#This Row],[Date]])/3,0)&amp;" "&amp;YEAR(VolumebyClient[[#This Row],[Date]])</f>
        <v>Q2 2020</v>
      </c>
    </row>
    <row r="503" spans="1:8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Row],[CLID]],GeobyClient[Mid],0))</f>
        <v>GEO1004</v>
      </c>
      <c r="G503" s="2" t="str">
        <f>_xlfn.XLOOKUP(VolumebyClient[[#This Row],[Xlookup Region ID]],VolumebyRegion[GEOID],VolumebyRegion[GEO Name])</f>
        <v>LATAM</v>
      </c>
      <c r="H503" s="2" t="str">
        <f>"Q"&amp;ROUNDUP(MONTH(VolumebyClient[[#This Row],[Date]])/3,0)&amp;" "&amp;YEAR(VolumebyClient[[#This Row],[Date]])</f>
        <v>Q2 2020</v>
      </c>
    </row>
    <row r="504" spans="1:8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Row],[CLID]],GeobyClient[Mid],0))</f>
        <v>GEO1004</v>
      </c>
      <c r="G504" s="2" t="str">
        <f>_xlfn.XLOOKUP(VolumebyClient[[#This Row],[Xlookup Region ID]],VolumebyRegion[GEOID],VolumebyRegion[GEO Name])</f>
        <v>LATAM</v>
      </c>
      <c r="H504" s="2" t="str">
        <f>"Q"&amp;ROUNDUP(MONTH(VolumebyClient[[#This Row],[Date]])/3,0)&amp;" "&amp;YEAR(VolumebyClient[[#This Row],[Date]])</f>
        <v>Q2 2020</v>
      </c>
    </row>
    <row r="505" spans="1:8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Row],[CLID]],GeobyClient[Mid],0))</f>
        <v>GEO1004</v>
      </c>
      <c r="G505" s="2" t="str">
        <f>_xlfn.XLOOKUP(VolumebyClient[[#This Row],[Xlookup Region ID]],VolumebyRegion[GEOID],VolumebyRegion[GEO Name])</f>
        <v>LATAM</v>
      </c>
      <c r="H505" s="2" t="str">
        <f>"Q"&amp;ROUNDUP(MONTH(VolumebyClient[[#This Row],[Date]])/3,0)&amp;" "&amp;YEAR(VolumebyClient[[#This Row],[Date]])</f>
        <v>Q3 2020</v>
      </c>
    </row>
    <row r="506" spans="1:8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Row],[CLID]],GeobyClient[Mid],0))</f>
        <v>GEO1004</v>
      </c>
      <c r="G506" s="2" t="str">
        <f>_xlfn.XLOOKUP(VolumebyClient[[#This Row],[Xlookup Region ID]],VolumebyRegion[GEOID],VolumebyRegion[GEO Name])</f>
        <v>LATAM</v>
      </c>
      <c r="H506" s="2" t="str">
        <f>"Q"&amp;ROUNDUP(MONTH(VolumebyClient[[#This Row],[Date]])/3,0)&amp;" "&amp;YEAR(VolumebyClient[[#This Row],[Date]])</f>
        <v>Q3 2020</v>
      </c>
    </row>
    <row r="507" spans="1:8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Row],[CLID]],GeobyClient[Mid],0))</f>
        <v>GEO1004</v>
      </c>
      <c r="G507" s="2" t="str">
        <f>_xlfn.XLOOKUP(VolumebyClient[[#This Row],[Xlookup Region ID]],VolumebyRegion[GEOID],VolumebyRegion[GEO Name])</f>
        <v>LATAM</v>
      </c>
      <c r="H507" s="2" t="str">
        <f>"Q"&amp;ROUNDUP(MONTH(VolumebyClient[[#This Row],[Date]])/3,0)&amp;" "&amp;YEAR(VolumebyClient[[#This Row],[Date]])</f>
        <v>Q3 2020</v>
      </c>
    </row>
    <row r="508" spans="1:8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Row],[CLID]],GeobyClient[Mid],0))</f>
        <v>GEO1004</v>
      </c>
      <c r="G508" s="2" t="str">
        <f>_xlfn.XLOOKUP(VolumebyClient[[#This Row],[Xlookup Region ID]],VolumebyRegion[GEOID],VolumebyRegion[GEO Name])</f>
        <v>LATAM</v>
      </c>
      <c r="H508" s="2" t="str">
        <f>"Q"&amp;ROUNDUP(MONTH(VolumebyClient[[#This Row],[Date]])/3,0)&amp;" "&amp;YEAR(VolumebyClient[[#This Row],[Date]])</f>
        <v>Q4 2020</v>
      </c>
    </row>
    <row r="509" spans="1:8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Row],[CLID]],GeobyClient[Mid],0))</f>
        <v>GEO1004</v>
      </c>
      <c r="G509" s="2" t="str">
        <f>_xlfn.XLOOKUP(VolumebyClient[[#This Row],[Xlookup Region ID]],VolumebyRegion[GEOID],VolumebyRegion[GEO Name])</f>
        <v>LATAM</v>
      </c>
      <c r="H509" s="2" t="str">
        <f>"Q"&amp;ROUNDUP(MONTH(VolumebyClient[[#This Row],[Date]])/3,0)&amp;" "&amp;YEAR(VolumebyClient[[#This Row],[Date]])</f>
        <v>Q4 2020</v>
      </c>
    </row>
    <row r="510" spans="1:8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Row],[CLID]],GeobyClient[Mid],0))</f>
        <v>GEO1004</v>
      </c>
      <c r="G510" s="2" t="str">
        <f>_xlfn.XLOOKUP(VolumebyClient[[#This Row],[Xlookup Region ID]],VolumebyRegion[GEOID],VolumebyRegion[GEO Name])</f>
        <v>LATAM</v>
      </c>
      <c r="H510" s="2" t="str">
        <f>"Q"&amp;ROUNDUP(MONTH(VolumebyClient[[#This Row],[Date]])/3,0)&amp;" "&amp;YEAR(VolumebyClient[[#This Row],[Date]])</f>
        <v>Q4 2020</v>
      </c>
    </row>
    <row r="511" spans="1:8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Row],[CLID]],GeobyClient[Mid],0))</f>
        <v>GEO1004</v>
      </c>
      <c r="G511" s="2" t="str">
        <f>_xlfn.XLOOKUP(VolumebyClient[[#This Row],[Xlookup Region ID]],VolumebyRegion[GEOID],VolumebyRegion[GEO Name])</f>
        <v>LATAM</v>
      </c>
      <c r="H511" s="2" t="str">
        <f>"Q"&amp;ROUNDUP(MONTH(VolumebyClient[[#This Row],[Date]])/3,0)&amp;" "&amp;YEAR(VolumebyClient[[#This Row],[Date]])</f>
        <v>Q2 2021</v>
      </c>
    </row>
    <row r="512" spans="1:8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Row],[CLID]],GeobyClient[Mid],0))</f>
        <v>GEO1004</v>
      </c>
      <c r="G512" s="2" t="str">
        <f>_xlfn.XLOOKUP(VolumebyClient[[#This Row],[Xlookup Region ID]],VolumebyRegion[GEOID],VolumebyRegion[GEO Name])</f>
        <v>LATAM</v>
      </c>
      <c r="H512" s="2" t="str">
        <f>"Q"&amp;ROUNDUP(MONTH(VolumebyClient[[#This Row],[Date]])/3,0)&amp;" "&amp;YEAR(VolumebyClient[[#This Row],[Date]])</f>
        <v>Q2 2021</v>
      </c>
    </row>
    <row r="513" spans="1:8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Row],[CLID]],GeobyClient[Mid],0))</f>
        <v>GEO1004</v>
      </c>
      <c r="G513" s="2" t="str">
        <f>_xlfn.XLOOKUP(VolumebyClient[[#This Row],[Xlookup Region ID]],VolumebyRegion[GEOID],VolumebyRegion[GEO Name])</f>
        <v>LATAM</v>
      </c>
      <c r="H513" s="2" t="str">
        <f>"Q"&amp;ROUNDUP(MONTH(VolumebyClient[[#This Row],[Date]])/3,0)&amp;" "&amp;YEAR(VolumebyClient[[#This Row],[Date]])</f>
        <v>Q2 2021</v>
      </c>
    </row>
    <row r="514" spans="1:8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Row],[CLID]],GeobyClient[Mid],0))</f>
        <v>GEO1004</v>
      </c>
      <c r="G514" s="2" t="str">
        <f>_xlfn.XLOOKUP(VolumebyClient[[#This Row],[Xlookup Region ID]],VolumebyRegion[GEOID],VolumebyRegion[GEO Name])</f>
        <v>LATAM</v>
      </c>
      <c r="H514" s="2" t="str">
        <f>"Q"&amp;ROUNDUP(MONTH(VolumebyClient[[#This Row],[Date]])/3,0)&amp;" "&amp;YEAR(VolumebyClient[[#This Row],[Date]])</f>
        <v>Q1 2021</v>
      </c>
    </row>
    <row r="515" spans="1:8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Row],[CLID]],GeobyClient[Mid],0))</f>
        <v>GEO1004</v>
      </c>
      <c r="G515" s="2" t="str">
        <f>_xlfn.XLOOKUP(VolumebyClient[[#This Row],[Xlookup Region ID]],VolumebyRegion[GEOID],VolumebyRegion[GEO Name])</f>
        <v>LATAM</v>
      </c>
      <c r="H515" s="2" t="str">
        <f>"Q"&amp;ROUNDUP(MONTH(VolumebyClient[[#This Row],[Date]])/3,0)&amp;" "&amp;YEAR(VolumebyClient[[#This Row],[Date]])</f>
        <v>Q1 2021</v>
      </c>
    </row>
    <row r="516" spans="1:8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Row],[CLID]],GeobyClient[Mid],0))</f>
        <v>GEO1004</v>
      </c>
      <c r="G516" s="2" t="str">
        <f>_xlfn.XLOOKUP(VolumebyClient[[#This Row],[Xlookup Region ID]],VolumebyRegion[GEOID],VolumebyRegion[GEO Name])</f>
        <v>LATAM</v>
      </c>
      <c r="H516" s="2" t="str">
        <f>"Q"&amp;ROUNDUP(MONTH(VolumebyClient[[#This Row],[Date]])/3,0)&amp;" "&amp;YEAR(VolumebyClient[[#This Row],[Date]])</f>
        <v>Q1 2021</v>
      </c>
    </row>
    <row r="517" spans="1:8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Row],[CLID]],GeobyClient[Mid],0))</f>
        <v>GEO1001</v>
      </c>
      <c r="G517" s="2" t="str">
        <f>_xlfn.XLOOKUP(VolumebyClient[[#This Row],[Xlookup Region ID]],VolumebyRegion[GEOID],VolumebyRegion[GEO Name])</f>
        <v>NAM</v>
      </c>
      <c r="H517" s="2" t="str">
        <f>"Q"&amp;ROUNDUP(MONTH(VolumebyClient[[#This Row],[Date]])/3,0)&amp;" "&amp;YEAR(VolumebyClient[[#This Row],[Date]])</f>
        <v>Q1 2020</v>
      </c>
    </row>
    <row r="518" spans="1:8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Row],[CLID]],GeobyClient[Mid],0))</f>
        <v>GEO1001</v>
      </c>
      <c r="G518" s="2" t="str">
        <f>_xlfn.XLOOKUP(VolumebyClient[[#This Row],[Xlookup Region ID]],VolumebyRegion[GEOID],VolumebyRegion[GEO Name])</f>
        <v>NAM</v>
      </c>
      <c r="H518" s="2" t="str">
        <f>"Q"&amp;ROUNDUP(MONTH(VolumebyClient[[#This Row],[Date]])/3,0)&amp;" "&amp;YEAR(VolumebyClient[[#This Row],[Date]])</f>
        <v>Q1 2020</v>
      </c>
    </row>
    <row r="519" spans="1:8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Row],[CLID]],GeobyClient[Mid],0))</f>
        <v>GEO1001</v>
      </c>
      <c r="G519" s="2" t="str">
        <f>_xlfn.XLOOKUP(VolumebyClient[[#This Row],[Xlookup Region ID]],VolumebyRegion[GEOID],VolumebyRegion[GEO Name])</f>
        <v>NAM</v>
      </c>
      <c r="H519" s="2" t="str">
        <f>"Q"&amp;ROUNDUP(MONTH(VolumebyClient[[#This Row],[Date]])/3,0)&amp;" "&amp;YEAR(VolumebyClient[[#This Row],[Date]])</f>
        <v>Q1 2020</v>
      </c>
    </row>
    <row r="520" spans="1:8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Row],[CLID]],GeobyClient[Mid],0))</f>
        <v>GEO1001</v>
      </c>
      <c r="G520" s="2" t="str">
        <f>_xlfn.XLOOKUP(VolumebyClient[[#This Row],[Xlookup Region ID]],VolumebyRegion[GEOID],VolumebyRegion[GEO Name])</f>
        <v>NAM</v>
      </c>
      <c r="H520" s="2" t="str">
        <f>"Q"&amp;ROUNDUP(MONTH(VolumebyClient[[#This Row],[Date]])/3,0)&amp;" "&amp;YEAR(VolumebyClient[[#This Row],[Date]])</f>
        <v>Q2 2020</v>
      </c>
    </row>
    <row r="521" spans="1:8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Row],[CLID]],GeobyClient[Mid],0))</f>
        <v>GEO1001</v>
      </c>
      <c r="G521" s="2" t="str">
        <f>_xlfn.XLOOKUP(VolumebyClient[[#This Row],[Xlookup Region ID]],VolumebyRegion[GEOID],VolumebyRegion[GEO Name])</f>
        <v>NAM</v>
      </c>
      <c r="H521" s="2" t="str">
        <f>"Q"&amp;ROUNDUP(MONTH(VolumebyClient[[#This Row],[Date]])/3,0)&amp;" "&amp;YEAR(VolumebyClient[[#This Row],[Date]])</f>
        <v>Q2 2020</v>
      </c>
    </row>
    <row r="522" spans="1:8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Row],[CLID]],GeobyClient[Mid],0))</f>
        <v>GEO1001</v>
      </c>
      <c r="G522" s="2" t="str">
        <f>_xlfn.XLOOKUP(VolumebyClient[[#This Row],[Xlookup Region ID]],VolumebyRegion[GEOID],VolumebyRegion[GEO Name])</f>
        <v>NAM</v>
      </c>
      <c r="H522" s="2" t="str">
        <f>"Q"&amp;ROUNDUP(MONTH(VolumebyClient[[#This Row],[Date]])/3,0)&amp;" "&amp;YEAR(VolumebyClient[[#This Row],[Date]])</f>
        <v>Q2 2020</v>
      </c>
    </row>
    <row r="523" spans="1:8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Row],[CLID]],GeobyClient[Mid],0))</f>
        <v>GEO1001</v>
      </c>
      <c r="G523" s="2" t="str">
        <f>_xlfn.XLOOKUP(VolumebyClient[[#This Row],[Xlookup Region ID]],VolumebyRegion[GEOID],VolumebyRegion[GEO Name])</f>
        <v>NAM</v>
      </c>
      <c r="H523" s="2" t="str">
        <f>"Q"&amp;ROUNDUP(MONTH(VolumebyClient[[#This Row],[Date]])/3,0)&amp;" "&amp;YEAR(VolumebyClient[[#This Row],[Date]])</f>
        <v>Q3 2020</v>
      </c>
    </row>
    <row r="524" spans="1:8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Row],[CLID]],GeobyClient[Mid],0))</f>
        <v>GEO1001</v>
      </c>
      <c r="G524" s="2" t="str">
        <f>_xlfn.XLOOKUP(VolumebyClient[[#This Row],[Xlookup Region ID]],VolumebyRegion[GEOID],VolumebyRegion[GEO Name])</f>
        <v>NAM</v>
      </c>
      <c r="H524" s="2" t="str">
        <f>"Q"&amp;ROUNDUP(MONTH(VolumebyClient[[#This Row],[Date]])/3,0)&amp;" "&amp;YEAR(VolumebyClient[[#This Row],[Date]])</f>
        <v>Q3 2020</v>
      </c>
    </row>
    <row r="525" spans="1:8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Row],[CLID]],GeobyClient[Mid],0))</f>
        <v>GEO1001</v>
      </c>
      <c r="G525" s="2" t="str">
        <f>_xlfn.XLOOKUP(VolumebyClient[[#This Row],[Xlookup Region ID]],VolumebyRegion[GEOID],VolumebyRegion[GEO Name])</f>
        <v>NAM</v>
      </c>
      <c r="H525" s="2" t="str">
        <f>"Q"&amp;ROUNDUP(MONTH(VolumebyClient[[#This Row],[Date]])/3,0)&amp;" "&amp;YEAR(VolumebyClient[[#This Row],[Date]])</f>
        <v>Q3 2020</v>
      </c>
    </row>
    <row r="526" spans="1:8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Row],[CLID]],GeobyClient[Mid],0))</f>
        <v>GEO1001</v>
      </c>
      <c r="G526" s="2" t="str">
        <f>_xlfn.XLOOKUP(VolumebyClient[[#This Row],[Xlookup Region ID]],VolumebyRegion[GEOID],VolumebyRegion[GEO Name])</f>
        <v>NAM</v>
      </c>
      <c r="H526" s="2" t="str">
        <f>"Q"&amp;ROUNDUP(MONTH(VolumebyClient[[#This Row],[Date]])/3,0)&amp;" "&amp;YEAR(VolumebyClient[[#This Row],[Date]])</f>
        <v>Q4 2020</v>
      </c>
    </row>
    <row r="527" spans="1:8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Row],[CLID]],GeobyClient[Mid],0))</f>
        <v>GEO1001</v>
      </c>
      <c r="G527" s="2" t="str">
        <f>_xlfn.XLOOKUP(VolumebyClient[[#This Row],[Xlookup Region ID]],VolumebyRegion[GEOID],VolumebyRegion[GEO Name])</f>
        <v>NAM</v>
      </c>
      <c r="H527" s="2" t="str">
        <f>"Q"&amp;ROUNDUP(MONTH(VolumebyClient[[#This Row],[Date]])/3,0)&amp;" "&amp;YEAR(VolumebyClient[[#This Row],[Date]])</f>
        <v>Q4 2020</v>
      </c>
    </row>
    <row r="528" spans="1:8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Row],[CLID]],GeobyClient[Mid],0))</f>
        <v>GEO1001</v>
      </c>
      <c r="G528" s="2" t="str">
        <f>_xlfn.XLOOKUP(VolumebyClient[[#This Row],[Xlookup Region ID]],VolumebyRegion[GEOID],VolumebyRegion[GEO Name])</f>
        <v>NAM</v>
      </c>
      <c r="H528" s="2" t="str">
        <f>"Q"&amp;ROUNDUP(MONTH(VolumebyClient[[#This Row],[Date]])/3,0)&amp;" "&amp;YEAR(VolumebyClient[[#This Row],[Date]])</f>
        <v>Q4 2020</v>
      </c>
    </row>
    <row r="529" spans="1:8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Row],[CLID]],GeobyClient[Mid],0))</f>
        <v>GEO1001</v>
      </c>
      <c r="G529" s="2" t="str">
        <f>_xlfn.XLOOKUP(VolumebyClient[[#This Row],[Xlookup Region ID]],VolumebyRegion[GEOID],VolumebyRegion[GEO Name])</f>
        <v>NAM</v>
      </c>
      <c r="H529" s="2" t="str">
        <f>"Q"&amp;ROUNDUP(MONTH(VolumebyClient[[#This Row],[Date]])/3,0)&amp;" "&amp;YEAR(VolumebyClient[[#This Row],[Date]])</f>
        <v>Q2 2021</v>
      </c>
    </row>
    <row r="530" spans="1:8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Row],[CLID]],GeobyClient[Mid],0))</f>
        <v>GEO1001</v>
      </c>
      <c r="G530" s="2" t="str">
        <f>_xlfn.XLOOKUP(VolumebyClient[[#This Row],[Xlookup Region ID]],VolumebyRegion[GEOID],VolumebyRegion[GEO Name])</f>
        <v>NAM</v>
      </c>
      <c r="H530" s="2" t="str">
        <f>"Q"&amp;ROUNDUP(MONTH(VolumebyClient[[#This Row],[Date]])/3,0)&amp;" "&amp;YEAR(VolumebyClient[[#This Row],[Date]])</f>
        <v>Q2 2021</v>
      </c>
    </row>
    <row r="531" spans="1:8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Row],[CLID]],GeobyClient[Mid],0))</f>
        <v>GEO1001</v>
      </c>
      <c r="G531" s="2" t="str">
        <f>_xlfn.XLOOKUP(VolumebyClient[[#This Row],[Xlookup Region ID]],VolumebyRegion[GEOID],VolumebyRegion[GEO Name])</f>
        <v>NAM</v>
      </c>
      <c r="H531" s="2" t="str">
        <f>"Q"&amp;ROUNDUP(MONTH(VolumebyClient[[#This Row],[Date]])/3,0)&amp;" "&amp;YEAR(VolumebyClient[[#This Row],[Date]])</f>
        <v>Q2 2021</v>
      </c>
    </row>
    <row r="532" spans="1:8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Row],[CLID]],GeobyClient[Mid],0))</f>
        <v>GEO1001</v>
      </c>
      <c r="G532" s="2" t="str">
        <f>_xlfn.XLOOKUP(VolumebyClient[[#This Row],[Xlookup Region ID]],VolumebyRegion[GEOID],VolumebyRegion[GEO Name])</f>
        <v>NAM</v>
      </c>
      <c r="H532" s="2" t="str">
        <f>"Q"&amp;ROUNDUP(MONTH(VolumebyClient[[#This Row],[Date]])/3,0)&amp;" "&amp;YEAR(VolumebyClient[[#This Row],[Date]])</f>
        <v>Q1 2021</v>
      </c>
    </row>
    <row r="533" spans="1:8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Row],[CLID]],GeobyClient[Mid],0))</f>
        <v>GEO1001</v>
      </c>
      <c r="G533" s="2" t="str">
        <f>_xlfn.XLOOKUP(VolumebyClient[[#This Row],[Xlookup Region ID]],VolumebyRegion[GEOID],VolumebyRegion[GEO Name])</f>
        <v>NAM</v>
      </c>
      <c r="H533" s="2" t="str">
        <f>"Q"&amp;ROUNDUP(MONTH(VolumebyClient[[#This Row],[Date]])/3,0)&amp;" "&amp;YEAR(VolumebyClient[[#This Row],[Date]])</f>
        <v>Q1 2021</v>
      </c>
    </row>
    <row r="534" spans="1:8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Row],[CLID]],GeobyClient[Mid],0))</f>
        <v>GEO1001</v>
      </c>
      <c r="G534" s="2" t="str">
        <f>_xlfn.XLOOKUP(VolumebyClient[[#This Row],[Xlookup Region ID]],VolumebyRegion[GEOID],VolumebyRegion[GEO Name])</f>
        <v>NAM</v>
      </c>
      <c r="H534" s="2" t="str">
        <f>"Q"&amp;ROUNDUP(MONTH(VolumebyClient[[#This Row],[Date]])/3,0)&amp;" "&amp;YEAR(VolumebyClient[[#This Row],[Date]])</f>
        <v>Q1 2021</v>
      </c>
    </row>
    <row r="535" spans="1:8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Row],[CLID]],GeobyClient[Mid],0))</f>
        <v>GEO1003</v>
      </c>
      <c r="G535" s="2" t="str">
        <f>_xlfn.XLOOKUP(VolumebyClient[[#This Row],[Xlookup Region ID]],VolumebyRegion[GEOID],VolumebyRegion[GEO Name])</f>
        <v>EMEA</v>
      </c>
      <c r="H535" s="2" t="str">
        <f>"Q"&amp;ROUNDUP(MONTH(VolumebyClient[[#This Row],[Date]])/3,0)&amp;" "&amp;YEAR(VolumebyClient[[#This Row],[Date]])</f>
        <v>Q1 2020</v>
      </c>
    </row>
    <row r="536" spans="1:8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Row],[CLID]],GeobyClient[Mid],0))</f>
        <v>GEO1003</v>
      </c>
      <c r="G536" s="2" t="str">
        <f>_xlfn.XLOOKUP(VolumebyClient[[#This Row],[Xlookup Region ID]],VolumebyRegion[GEOID],VolumebyRegion[GEO Name])</f>
        <v>EMEA</v>
      </c>
      <c r="H536" s="2" t="str">
        <f>"Q"&amp;ROUNDUP(MONTH(VolumebyClient[[#This Row],[Date]])/3,0)&amp;" "&amp;YEAR(VolumebyClient[[#This Row],[Date]])</f>
        <v>Q1 2020</v>
      </c>
    </row>
    <row r="537" spans="1:8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Row],[CLID]],GeobyClient[Mid],0))</f>
        <v>GEO1003</v>
      </c>
      <c r="G537" s="2" t="str">
        <f>_xlfn.XLOOKUP(VolumebyClient[[#This Row],[Xlookup Region ID]],VolumebyRegion[GEOID],VolumebyRegion[GEO Name])</f>
        <v>EMEA</v>
      </c>
      <c r="H537" s="2" t="str">
        <f>"Q"&amp;ROUNDUP(MONTH(VolumebyClient[[#This Row],[Date]])/3,0)&amp;" "&amp;YEAR(VolumebyClient[[#This Row],[Date]])</f>
        <v>Q1 2020</v>
      </c>
    </row>
    <row r="538" spans="1:8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Row],[CLID]],GeobyClient[Mid],0))</f>
        <v>GEO1003</v>
      </c>
      <c r="G538" s="2" t="str">
        <f>_xlfn.XLOOKUP(VolumebyClient[[#This Row],[Xlookup Region ID]],VolumebyRegion[GEOID],VolumebyRegion[GEO Name])</f>
        <v>EMEA</v>
      </c>
      <c r="H538" s="2" t="str">
        <f>"Q"&amp;ROUNDUP(MONTH(VolumebyClient[[#This Row],[Date]])/3,0)&amp;" "&amp;YEAR(VolumebyClient[[#This Row],[Date]])</f>
        <v>Q2 2020</v>
      </c>
    </row>
    <row r="539" spans="1:8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Row],[CLID]],GeobyClient[Mid],0))</f>
        <v>GEO1003</v>
      </c>
      <c r="G539" s="2" t="str">
        <f>_xlfn.XLOOKUP(VolumebyClient[[#This Row],[Xlookup Region ID]],VolumebyRegion[GEOID],VolumebyRegion[GEO Name])</f>
        <v>EMEA</v>
      </c>
      <c r="H539" s="2" t="str">
        <f>"Q"&amp;ROUNDUP(MONTH(VolumebyClient[[#This Row],[Date]])/3,0)&amp;" "&amp;YEAR(VolumebyClient[[#This Row],[Date]])</f>
        <v>Q2 2020</v>
      </c>
    </row>
    <row r="540" spans="1:8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Row],[CLID]],GeobyClient[Mid],0))</f>
        <v>GEO1003</v>
      </c>
      <c r="G540" s="2" t="str">
        <f>_xlfn.XLOOKUP(VolumebyClient[[#This Row],[Xlookup Region ID]],VolumebyRegion[GEOID],VolumebyRegion[GEO Name])</f>
        <v>EMEA</v>
      </c>
      <c r="H540" s="2" t="str">
        <f>"Q"&amp;ROUNDUP(MONTH(VolumebyClient[[#This Row],[Date]])/3,0)&amp;" "&amp;YEAR(VolumebyClient[[#This Row],[Date]])</f>
        <v>Q2 2020</v>
      </c>
    </row>
    <row r="541" spans="1:8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Row],[CLID]],GeobyClient[Mid],0))</f>
        <v>GEO1003</v>
      </c>
      <c r="G541" s="2" t="str">
        <f>_xlfn.XLOOKUP(VolumebyClient[[#This Row],[Xlookup Region ID]],VolumebyRegion[GEOID],VolumebyRegion[GEO Name])</f>
        <v>EMEA</v>
      </c>
      <c r="H541" s="2" t="str">
        <f>"Q"&amp;ROUNDUP(MONTH(VolumebyClient[[#This Row],[Date]])/3,0)&amp;" "&amp;YEAR(VolumebyClient[[#This Row],[Date]])</f>
        <v>Q3 2020</v>
      </c>
    </row>
    <row r="542" spans="1:8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Row],[CLID]],GeobyClient[Mid],0))</f>
        <v>GEO1003</v>
      </c>
      <c r="G542" s="2" t="str">
        <f>_xlfn.XLOOKUP(VolumebyClient[[#This Row],[Xlookup Region ID]],VolumebyRegion[GEOID],VolumebyRegion[GEO Name])</f>
        <v>EMEA</v>
      </c>
      <c r="H542" s="2" t="str">
        <f>"Q"&amp;ROUNDUP(MONTH(VolumebyClient[[#This Row],[Date]])/3,0)&amp;" "&amp;YEAR(VolumebyClient[[#This Row],[Date]])</f>
        <v>Q3 2020</v>
      </c>
    </row>
    <row r="543" spans="1:8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Row],[CLID]],GeobyClient[Mid],0))</f>
        <v>GEO1003</v>
      </c>
      <c r="G543" s="2" t="str">
        <f>_xlfn.XLOOKUP(VolumebyClient[[#This Row],[Xlookup Region ID]],VolumebyRegion[GEOID],VolumebyRegion[GEO Name])</f>
        <v>EMEA</v>
      </c>
      <c r="H543" s="2" t="str">
        <f>"Q"&amp;ROUNDUP(MONTH(VolumebyClient[[#This Row],[Date]])/3,0)&amp;" "&amp;YEAR(VolumebyClient[[#This Row],[Date]])</f>
        <v>Q3 2020</v>
      </c>
    </row>
    <row r="544" spans="1:8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Row],[CLID]],GeobyClient[Mid],0))</f>
        <v>GEO1003</v>
      </c>
      <c r="G544" s="2" t="str">
        <f>_xlfn.XLOOKUP(VolumebyClient[[#This Row],[Xlookup Region ID]],VolumebyRegion[GEOID],VolumebyRegion[GEO Name])</f>
        <v>EMEA</v>
      </c>
      <c r="H544" s="2" t="str">
        <f>"Q"&amp;ROUNDUP(MONTH(VolumebyClient[[#This Row],[Date]])/3,0)&amp;" "&amp;YEAR(VolumebyClient[[#This Row],[Date]])</f>
        <v>Q4 2020</v>
      </c>
    </row>
    <row r="545" spans="1:8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Row],[CLID]],GeobyClient[Mid],0))</f>
        <v>GEO1003</v>
      </c>
      <c r="G545" s="2" t="str">
        <f>_xlfn.XLOOKUP(VolumebyClient[[#This Row],[Xlookup Region ID]],VolumebyRegion[GEOID],VolumebyRegion[GEO Name])</f>
        <v>EMEA</v>
      </c>
      <c r="H545" s="2" t="str">
        <f>"Q"&amp;ROUNDUP(MONTH(VolumebyClient[[#This Row],[Date]])/3,0)&amp;" "&amp;YEAR(VolumebyClient[[#This Row],[Date]])</f>
        <v>Q4 2020</v>
      </c>
    </row>
    <row r="546" spans="1:8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Row],[CLID]],GeobyClient[Mid],0))</f>
        <v>GEO1003</v>
      </c>
      <c r="G546" s="2" t="str">
        <f>_xlfn.XLOOKUP(VolumebyClient[[#This Row],[Xlookup Region ID]],VolumebyRegion[GEOID],VolumebyRegion[GEO Name])</f>
        <v>EMEA</v>
      </c>
      <c r="H546" s="2" t="str">
        <f>"Q"&amp;ROUNDUP(MONTH(VolumebyClient[[#This Row],[Date]])/3,0)&amp;" "&amp;YEAR(VolumebyClient[[#This Row],[Date]])</f>
        <v>Q4 2020</v>
      </c>
    </row>
    <row r="547" spans="1:8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Row],[CLID]],GeobyClient[Mid],0))</f>
        <v>GEO1003</v>
      </c>
      <c r="G547" s="2" t="str">
        <f>_xlfn.XLOOKUP(VolumebyClient[[#This Row],[Xlookup Region ID]],VolumebyRegion[GEOID],VolumebyRegion[GEO Name])</f>
        <v>EMEA</v>
      </c>
      <c r="H547" s="2" t="str">
        <f>"Q"&amp;ROUNDUP(MONTH(VolumebyClient[[#This Row],[Date]])/3,0)&amp;" "&amp;YEAR(VolumebyClient[[#This Row],[Date]])</f>
        <v>Q2 2021</v>
      </c>
    </row>
    <row r="548" spans="1:8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Row],[CLID]],GeobyClient[Mid],0))</f>
        <v>GEO1003</v>
      </c>
      <c r="G548" s="2" t="str">
        <f>_xlfn.XLOOKUP(VolumebyClient[[#This Row],[Xlookup Region ID]],VolumebyRegion[GEOID],VolumebyRegion[GEO Name])</f>
        <v>EMEA</v>
      </c>
      <c r="H548" s="2" t="str">
        <f>"Q"&amp;ROUNDUP(MONTH(VolumebyClient[[#This Row],[Date]])/3,0)&amp;" "&amp;YEAR(VolumebyClient[[#This Row],[Date]])</f>
        <v>Q2 2021</v>
      </c>
    </row>
    <row r="549" spans="1:8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Row],[CLID]],GeobyClient[Mid],0))</f>
        <v>GEO1003</v>
      </c>
      <c r="G549" s="2" t="str">
        <f>_xlfn.XLOOKUP(VolumebyClient[[#This Row],[Xlookup Region ID]],VolumebyRegion[GEOID],VolumebyRegion[GEO Name])</f>
        <v>EMEA</v>
      </c>
      <c r="H549" s="2" t="str">
        <f>"Q"&amp;ROUNDUP(MONTH(VolumebyClient[[#This Row],[Date]])/3,0)&amp;" "&amp;YEAR(VolumebyClient[[#This Row],[Date]])</f>
        <v>Q2 2021</v>
      </c>
    </row>
    <row r="550" spans="1:8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Row],[CLID]],GeobyClient[Mid],0))</f>
        <v>GEO1003</v>
      </c>
      <c r="G550" s="2" t="str">
        <f>_xlfn.XLOOKUP(VolumebyClient[[#This Row],[Xlookup Region ID]],VolumebyRegion[GEOID],VolumebyRegion[GEO Name])</f>
        <v>EMEA</v>
      </c>
      <c r="H550" s="2" t="str">
        <f>"Q"&amp;ROUNDUP(MONTH(VolumebyClient[[#This Row],[Date]])/3,0)&amp;" "&amp;YEAR(VolumebyClient[[#This Row],[Date]])</f>
        <v>Q1 2021</v>
      </c>
    </row>
    <row r="551" spans="1:8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Row],[CLID]],GeobyClient[Mid],0))</f>
        <v>GEO1003</v>
      </c>
      <c r="G551" s="2" t="str">
        <f>_xlfn.XLOOKUP(VolumebyClient[[#This Row],[Xlookup Region ID]],VolumebyRegion[GEOID],VolumebyRegion[GEO Name])</f>
        <v>EMEA</v>
      </c>
      <c r="H551" s="2" t="str">
        <f>"Q"&amp;ROUNDUP(MONTH(VolumebyClient[[#This Row],[Date]])/3,0)&amp;" "&amp;YEAR(VolumebyClient[[#This Row],[Date]])</f>
        <v>Q1 2021</v>
      </c>
    </row>
    <row r="552" spans="1:8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Row],[CLID]],GeobyClient[Mid],0))</f>
        <v>GEO1003</v>
      </c>
      <c r="G552" s="2" t="str">
        <f>_xlfn.XLOOKUP(VolumebyClient[[#This Row],[Xlookup Region ID]],VolumebyRegion[GEOID],VolumebyRegion[GEO Name])</f>
        <v>EMEA</v>
      </c>
      <c r="H552" s="2" t="str">
        <f>"Q"&amp;ROUNDUP(MONTH(VolumebyClient[[#This Row],[Date]])/3,0)&amp;" "&amp;YEAR(VolumebyClient[[#This Row],[Date]])</f>
        <v>Q1 2021</v>
      </c>
    </row>
    <row r="553" spans="1:8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Row],[CLID]],GeobyClient[Mid],0))</f>
        <v>GEO1002</v>
      </c>
      <c r="G553" s="2" t="str">
        <f>_xlfn.XLOOKUP(VolumebyClient[[#This Row],[Xlookup Region ID]],VolumebyRegion[GEOID],VolumebyRegion[GEO Name])</f>
        <v>APAC</v>
      </c>
      <c r="H553" s="2" t="str">
        <f>"Q"&amp;ROUNDUP(MONTH(VolumebyClient[[#This Row],[Date]])/3,0)&amp;" "&amp;YEAR(VolumebyClient[[#This Row],[Date]])</f>
        <v>Q1 2020</v>
      </c>
    </row>
    <row r="554" spans="1:8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Row],[CLID]],GeobyClient[Mid],0))</f>
        <v>GEO1002</v>
      </c>
      <c r="G554" s="2" t="str">
        <f>_xlfn.XLOOKUP(VolumebyClient[[#This Row],[Xlookup Region ID]],VolumebyRegion[GEOID],VolumebyRegion[GEO Name])</f>
        <v>APAC</v>
      </c>
      <c r="H554" s="2" t="str">
        <f>"Q"&amp;ROUNDUP(MONTH(VolumebyClient[[#This Row],[Date]])/3,0)&amp;" "&amp;YEAR(VolumebyClient[[#This Row],[Date]])</f>
        <v>Q1 2020</v>
      </c>
    </row>
    <row r="555" spans="1:8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Row],[CLID]],GeobyClient[Mid],0))</f>
        <v>GEO1002</v>
      </c>
      <c r="G555" s="2" t="str">
        <f>_xlfn.XLOOKUP(VolumebyClient[[#This Row],[Xlookup Region ID]],VolumebyRegion[GEOID],VolumebyRegion[GEO Name])</f>
        <v>APAC</v>
      </c>
      <c r="H555" s="2" t="str">
        <f>"Q"&amp;ROUNDUP(MONTH(VolumebyClient[[#This Row],[Date]])/3,0)&amp;" "&amp;YEAR(VolumebyClient[[#This Row],[Date]])</f>
        <v>Q1 2020</v>
      </c>
    </row>
    <row r="556" spans="1:8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Row],[CLID]],GeobyClient[Mid],0))</f>
        <v>GEO1002</v>
      </c>
      <c r="G556" s="2" t="str">
        <f>_xlfn.XLOOKUP(VolumebyClient[[#This Row],[Xlookup Region ID]],VolumebyRegion[GEOID],VolumebyRegion[GEO Name])</f>
        <v>APAC</v>
      </c>
      <c r="H556" s="2" t="str">
        <f>"Q"&amp;ROUNDUP(MONTH(VolumebyClient[[#This Row],[Date]])/3,0)&amp;" "&amp;YEAR(VolumebyClient[[#This Row],[Date]])</f>
        <v>Q2 2020</v>
      </c>
    </row>
    <row r="557" spans="1:8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Row],[CLID]],GeobyClient[Mid],0))</f>
        <v>GEO1002</v>
      </c>
      <c r="G557" s="2" t="str">
        <f>_xlfn.XLOOKUP(VolumebyClient[[#This Row],[Xlookup Region ID]],VolumebyRegion[GEOID],VolumebyRegion[GEO Name])</f>
        <v>APAC</v>
      </c>
      <c r="H557" s="2" t="str">
        <f>"Q"&amp;ROUNDUP(MONTH(VolumebyClient[[#This Row],[Date]])/3,0)&amp;" "&amp;YEAR(VolumebyClient[[#This Row],[Date]])</f>
        <v>Q2 2020</v>
      </c>
    </row>
    <row r="558" spans="1:8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Row],[CLID]],GeobyClient[Mid],0))</f>
        <v>GEO1002</v>
      </c>
      <c r="G558" s="2" t="str">
        <f>_xlfn.XLOOKUP(VolumebyClient[[#This Row],[Xlookup Region ID]],VolumebyRegion[GEOID],VolumebyRegion[GEO Name])</f>
        <v>APAC</v>
      </c>
      <c r="H558" s="2" t="str">
        <f>"Q"&amp;ROUNDUP(MONTH(VolumebyClient[[#This Row],[Date]])/3,0)&amp;" "&amp;YEAR(VolumebyClient[[#This Row],[Date]])</f>
        <v>Q2 2020</v>
      </c>
    </row>
    <row r="559" spans="1:8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Row],[CLID]],GeobyClient[Mid],0))</f>
        <v>GEO1002</v>
      </c>
      <c r="G559" s="2" t="str">
        <f>_xlfn.XLOOKUP(VolumebyClient[[#This Row],[Xlookup Region ID]],VolumebyRegion[GEOID],VolumebyRegion[GEO Name])</f>
        <v>APAC</v>
      </c>
      <c r="H559" s="2" t="str">
        <f>"Q"&amp;ROUNDUP(MONTH(VolumebyClient[[#This Row],[Date]])/3,0)&amp;" "&amp;YEAR(VolumebyClient[[#This Row],[Date]])</f>
        <v>Q3 2020</v>
      </c>
    </row>
    <row r="560" spans="1:8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Row],[CLID]],GeobyClient[Mid],0))</f>
        <v>GEO1002</v>
      </c>
      <c r="G560" s="2" t="str">
        <f>_xlfn.XLOOKUP(VolumebyClient[[#This Row],[Xlookup Region ID]],VolumebyRegion[GEOID],VolumebyRegion[GEO Name])</f>
        <v>APAC</v>
      </c>
      <c r="H560" s="2" t="str">
        <f>"Q"&amp;ROUNDUP(MONTH(VolumebyClient[[#This Row],[Date]])/3,0)&amp;" "&amp;YEAR(VolumebyClient[[#This Row],[Date]])</f>
        <v>Q3 2020</v>
      </c>
    </row>
    <row r="561" spans="1:8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Row],[CLID]],GeobyClient[Mid],0))</f>
        <v>GEO1002</v>
      </c>
      <c r="G561" s="2" t="str">
        <f>_xlfn.XLOOKUP(VolumebyClient[[#This Row],[Xlookup Region ID]],VolumebyRegion[GEOID],VolumebyRegion[GEO Name])</f>
        <v>APAC</v>
      </c>
      <c r="H561" s="2" t="str">
        <f>"Q"&amp;ROUNDUP(MONTH(VolumebyClient[[#This Row],[Date]])/3,0)&amp;" "&amp;YEAR(VolumebyClient[[#This Row],[Date]])</f>
        <v>Q3 2020</v>
      </c>
    </row>
    <row r="562" spans="1:8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Row],[CLID]],GeobyClient[Mid],0))</f>
        <v>GEO1002</v>
      </c>
      <c r="G562" s="2" t="str">
        <f>_xlfn.XLOOKUP(VolumebyClient[[#This Row],[Xlookup Region ID]],VolumebyRegion[GEOID],VolumebyRegion[GEO Name])</f>
        <v>APAC</v>
      </c>
      <c r="H562" s="2" t="str">
        <f>"Q"&amp;ROUNDUP(MONTH(VolumebyClient[[#This Row],[Date]])/3,0)&amp;" "&amp;YEAR(VolumebyClient[[#This Row],[Date]])</f>
        <v>Q4 2020</v>
      </c>
    </row>
    <row r="563" spans="1:8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Row],[CLID]],GeobyClient[Mid],0))</f>
        <v>GEO1002</v>
      </c>
      <c r="G563" s="2" t="str">
        <f>_xlfn.XLOOKUP(VolumebyClient[[#This Row],[Xlookup Region ID]],VolumebyRegion[GEOID],VolumebyRegion[GEO Name])</f>
        <v>APAC</v>
      </c>
      <c r="H563" s="2" t="str">
        <f>"Q"&amp;ROUNDUP(MONTH(VolumebyClient[[#This Row],[Date]])/3,0)&amp;" "&amp;YEAR(VolumebyClient[[#This Row],[Date]])</f>
        <v>Q4 2020</v>
      </c>
    </row>
    <row r="564" spans="1:8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Row],[CLID]],GeobyClient[Mid],0))</f>
        <v>GEO1002</v>
      </c>
      <c r="G564" s="2" t="str">
        <f>_xlfn.XLOOKUP(VolumebyClient[[#This Row],[Xlookup Region ID]],VolumebyRegion[GEOID],VolumebyRegion[GEO Name])</f>
        <v>APAC</v>
      </c>
      <c r="H564" s="2" t="str">
        <f>"Q"&amp;ROUNDUP(MONTH(VolumebyClient[[#This Row],[Date]])/3,0)&amp;" "&amp;YEAR(VolumebyClient[[#This Row],[Date]])</f>
        <v>Q4 2020</v>
      </c>
    </row>
    <row r="565" spans="1:8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Row],[CLID]],GeobyClient[Mid],0))</f>
        <v>GEO1002</v>
      </c>
      <c r="G565" s="2" t="str">
        <f>_xlfn.XLOOKUP(VolumebyClient[[#This Row],[Xlookup Region ID]],VolumebyRegion[GEOID],VolumebyRegion[GEO Name])</f>
        <v>APAC</v>
      </c>
      <c r="H565" s="2" t="str">
        <f>"Q"&amp;ROUNDUP(MONTH(VolumebyClient[[#This Row],[Date]])/3,0)&amp;" "&amp;YEAR(VolumebyClient[[#This Row],[Date]])</f>
        <v>Q2 2021</v>
      </c>
    </row>
    <row r="566" spans="1:8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Row],[CLID]],GeobyClient[Mid],0))</f>
        <v>GEO1002</v>
      </c>
      <c r="G566" s="2" t="str">
        <f>_xlfn.XLOOKUP(VolumebyClient[[#This Row],[Xlookup Region ID]],VolumebyRegion[GEOID],VolumebyRegion[GEO Name])</f>
        <v>APAC</v>
      </c>
      <c r="H566" s="2" t="str">
        <f>"Q"&amp;ROUNDUP(MONTH(VolumebyClient[[#This Row],[Date]])/3,0)&amp;" "&amp;YEAR(VolumebyClient[[#This Row],[Date]])</f>
        <v>Q2 2021</v>
      </c>
    </row>
    <row r="567" spans="1:8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Row],[CLID]],GeobyClient[Mid],0))</f>
        <v>GEO1002</v>
      </c>
      <c r="G567" s="2" t="str">
        <f>_xlfn.XLOOKUP(VolumebyClient[[#This Row],[Xlookup Region ID]],VolumebyRegion[GEOID],VolumebyRegion[GEO Name])</f>
        <v>APAC</v>
      </c>
      <c r="H567" s="2" t="str">
        <f>"Q"&amp;ROUNDUP(MONTH(VolumebyClient[[#This Row],[Date]])/3,0)&amp;" "&amp;YEAR(VolumebyClient[[#This Row],[Date]])</f>
        <v>Q2 2021</v>
      </c>
    </row>
    <row r="568" spans="1:8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Row],[CLID]],GeobyClient[Mid],0))</f>
        <v>GEO1002</v>
      </c>
      <c r="G568" s="2" t="str">
        <f>_xlfn.XLOOKUP(VolumebyClient[[#This Row],[Xlookup Region ID]],VolumebyRegion[GEOID],VolumebyRegion[GEO Name])</f>
        <v>APAC</v>
      </c>
      <c r="H568" s="2" t="str">
        <f>"Q"&amp;ROUNDUP(MONTH(VolumebyClient[[#This Row],[Date]])/3,0)&amp;" "&amp;YEAR(VolumebyClient[[#This Row],[Date]])</f>
        <v>Q1 2021</v>
      </c>
    </row>
    <row r="569" spans="1:8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Row],[CLID]],GeobyClient[Mid],0))</f>
        <v>GEO1002</v>
      </c>
      <c r="G569" s="2" t="str">
        <f>_xlfn.XLOOKUP(VolumebyClient[[#This Row],[Xlookup Region ID]],VolumebyRegion[GEOID],VolumebyRegion[GEO Name])</f>
        <v>APAC</v>
      </c>
      <c r="H569" s="2" t="str">
        <f>"Q"&amp;ROUNDUP(MONTH(VolumebyClient[[#This Row],[Date]])/3,0)&amp;" "&amp;YEAR(VolumebyClient[[#This Row],[Date]])</f>
        <v>Q1 2021</v>
      </c>
    </row>
    <row r="570" spans="1:8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Row],[CLID]],GeobyClient[Mid],0))</f>
        <v>GEO1002</v>
      </c>
      <c r="G570" s="2" t="str">
        <f>_xlfn.XLOOKUP(VolumebyClient[[#This Row],[Xlookup Region ID]],VolumebyRegion[GEOID],VolumebyRegion[GEO Name])</f>
        <v>APAC</v>
      </c>
      <c r="H570" s="2" t="str">
        <f>"Q"&amp;ROUNDUP(MONTH(VolumebyClient[[#This Row],[Date]])/3,0)&amp;" "&amp;YEAR(VolumebyClient[[#This Row],[Date]])</f>
        <v>Q1 2021</v>
      </c>
    </row>
    <row r="571" spans="1:8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Row],[CLID]],GeobyClient[Mid],0))</f>
        <v>GEO1003</v>
      </c>
      <c r="G571" s="2" t="str">
        <f>_xlfn.XLOOKUP(VolumebyClient[[#This Row],[Xlookup Region ID]],VolumebyRegion[GEOID],VolumebyRegion[GEO Name])</f>
        <v>EMEA</v>
      </c>
      <c r="H571" s="2" t="str">
        <f>"Q"&amp;ROUNDUP(MONTH(VolumebyClient[[#This Row],[Date]])/3,0)&amp;" "&amp;YEAR(VolumebyClient[[#This Row],[Date]])</f>
        <v>Q1 2020</v>
      </c>
    </row>
    <row r="572" spans="1:8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Row],[CLID]],GeobyClient[Mid],0))</f>
        <v>GEO1003</v>
      </c>
      <c r="G572" s="2" t="str">
        <f>_xlfn.XLOOKUP(VolumebyClient[[#This Row],[Xlookup Region ID]],VolumebyRegion[GEOID],VolumebyRegion[GEO Name])</f>
        <v>EMEA</v>
      </c>
      <c r="H572" s="2" t="str">
        <f>"Q"&amp;ROUNDUP(MONTH(VolumebyClient[[#This Row],[Date]])/3,0)&amp;" "&amp;YEAR(VolumebyClient[[#This Row],[Date]])</f>
        <v>Q1 2020</v>
      </c>
    </row>
    <row r="573" spans="1:8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Row],[CLID]],GeobyClient[Mid],0))</f>
        <v>GEO1003</v>
      </c>
      <c r="G573" s="2" t="str">
        <f>_xlfn.XLOOKUP(VolumebyClient[[#This Row],[Xlookup Region ID]],VolumebyRegion[GEOID],VolumebyRegion[GEO Name])</f>
        <v>EMEA</v>
      </c>
      <c r="H573" s="2" t="str">
        <f>"Q"&amp;ROUNDUP(MONTH(VolumebyClient[[#This Row],[Date]])/3,0)&amp;" "&amp;YEAR(VolumebyClient[[#This Row],[Date]])</f>
        <v>Q1 2020</v>
      </c>
    </row>
    <row r="574" spans="1:8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Row],[CLID]],GeobyClient[Mid],0))</f>
        <v>GEO1003</v>
      </c>
      <c r="G574" s="2" t="str">
        <f>_xlfn.XLOOKUP(VolumebyClient[[#This Row],[Xlookup Region ID]],VolumebyRegion[GEOID],VolumebyRegion[GEO Name])</f>
        <v>EMEA</v>
      </c>
      <c r="H574" s="2" t="str">
        <f>"Q"&amp;ROUNDUP(MONTH(VolumebyClient[[#This Row],[Date]])/3,0)&amp;" "&amp;YEAR(VolumebyClient[[#This Row],[Date]])</f>
        <v>Q2 2020</v>
      </c>
    </row>
    <row r="575" spans="1:8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Row],[CLID]],GeobyClient[Mid],0))</f>
        <v>GEO1003</v>
      </c>
      <c r="G575" s="2" t="str">
        <f>_xlfn.XLOOKUP(VolumebyClient[[#This Row],[Xlookup Region ID]],VolumebyRegion[GEOID],VolumebyRegion[GEO Name])</f>
        <v>EMEA</v>
      </c>
      <c r="H575" s="2" t="str">
        <f>"Q"&amp;ROUNDUP(MONTH(VolumebyClient[[#This Row],[Date]])/3,0)&amp;" "&amp;YEAR(VolumebyClient[[#This Row],[Date]])</f>
        <v>Q2 2020</v>
      </c>
    </row>
    <row r="576" spans="1:8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Row],[CLID]],GeobyClient[Mid],0))</f>
        <v>GEO1003</v>
      </c>
      <c r="G576" s="2" t="str">
        <f>_xlfn.XLOOKUP(VolumebyClient[[#This Row],[Xlookup Region ID]],VolumebyRegion[GEOID],VolumebyRegion[GEO Name])</f>
        <v>EMEA</v>
      </c>
      <c r="H576" s="2" t="str">
        <f>"Q"&amp;ROUNDUP(MONTH(VolumebyClient[[#This Row],[Date]])/3,0)&amp;" "&amp;YEAR(VolumebyClient[[#This Row],[Date]])</f>
        <v>Q2 2020</v>
      </c>
    </row>
    <row r="577" spans="1:8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Row],[CLID]],GeobyClient[Mid],0))</f>
        <v>GEO1003</v>
      </c>
      <c r="G577" s="2" t="str">
        <f>_xlfn.XLOOKUP(VolumebyClient[[#This Row],[Xlookup Region ID]],VolumebyRegion[GEOID],VolumebyRegion[GEO Name])</f>
        <v>EMEA</v>
      </c>
      <c r="H577" s="2" t="str">
        <f>"Q"&amp;ROUNDUP(MONTH(VolumebyClient[[#This Row],[Date]])/3,0)&amp;" "&amp;YEAR(VolumebyClient[[#This Row],[Date]])</f>
        <v>Q3 2020</v>
      </c>
    </row>
    <row r="578" spans="1:8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Row],[CLID]],GeobyClient[Mid],0))</f>
        <v>GEO1003</v>
      </c>
      <c r="G578" s="2" t="str">
        <f>_xlfn.XLOOKUP(VolumebyClient[[#This Row],[Xlookup Region ID]],VolumebyRegion[GEOID],VolumebyRegion[GEO Name])</f>
        <v>EMEA</v>
      </c>
      <c r="H578" s="2" t="str">
        <f>"Q"&amp;ROUNDUP(MONTH(VolumebyClient[[#This Row],[Date]])/3,0)&amp;" "&amp;YEAR(VolumebyClient[[#This Row],[Date]])</f>
        <v>Q3 2020</v>
      </c>
    </row>
    <row r="579" spans="1:8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Row],[CLID]],GeobyClient[Mid],0))</f>
        <v>GEO1003</v>
      </c>
      <c r="G579" s="2" t="str">
        <f>_xlfn.XLOOKUP(VolumebyClient[[#This Row],[Xlookup Region ID]],VolumebyRegion[GEOID],VolumebyRegion[GEO Name])</f>
        <v>EMEA</v>
      </c>
      <c r="H579" s="2" t="str">
        <f>"Q"&amp;ROUNDUP(MONTH(VolumebyClient[[#This Row],[Date]])/3,0)&amp;" "&amp;YEAR(VolumebyClient[[#This Row],[Date]])</f>
        <v>Q3 2020</v>
      </c>
    </row>
    <row r="580" spans="1:8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Row],[CLID]],GeobyClient[Mid],0))</f>
        <v>GEO1003</v>
      </c>
      <c r="G580" s="2" t="str">
        <f>_xlfn.XLOOKUP(VolumebyClient[[#This Row],[Xlookup Region ID]],VolumebyRegion[GEOID],VolumebyRegion[GEO Name])</f>
        <v>EMEA</v>
      </c>
      <c r="H580" s="2" t="str">
        <f>"Q"&amp;ROUNDUP(MONTH(VolumebyClient[[#This Row],[Date]])/3,0)&amp;" "&amp;YEAR(VolumebyClient[[#This Row],[Date]])</f>
        <v>Q4 2020</v>
      </c>
    </row>
    <row r="581" spans="1:8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Row],[CLID]],GeobyClient[Mid],0))</f>
        <v>GEO1003</v>
      </c>
      <c r="G581" s="2" t="str">
        <f>_xlfn.XLOOKUP(VolumebyClient[[#This Row],[Xlookup Region ID]],VolumebyRegion[GEOID],VolumebyRegion[GEO Name])</f>
        <v>EMEA</v>
      </c>
      <c r="H581" s="2" t="str">
        <f>"Q"&amp;ROUNDUP(MONTH(VolumebyClient[[#This Row],[Date]])/3,0)&amp;" "&amp;YEAR(VolumebyClient[[#This Row],[Date]])</f>
        <v>Q4 2020</v>
      </c>
    </row>
    <row r="582" spans="1:8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Row],[CLID]],GeobyClient[Mid],0))</f>
        <v>GEO1003</v>
      </c>
      <c r="G582" s="2" t="str">
        <f>_xlfn.XLOOKUP(VolumebyClient[[#This Row],[Xlookup Region ID]],VolumebyRegion[GEOID],VolumebyRegion[GEO Name])</f>
        <v>EMEA</v>
      </c>
      <c r="H582" s="2" t="str">
        <f>"Q"&amp;ROUNDUP(MONTH(VolumebyClient[[#This Row],[Date]])/3,0)&amp;" "&amp;YEAR(VolumebyClient[[#This Row],[Date]])</f>
        <v>Q4 2020</v>
      </c>
    </row>
    <row r="583" spans="1:8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Row],[CLID]],GeobyClient[Mid],0))</f>
        <v>GEO1003</v>
      </c>
      <c r="G583" s="2" t="str">
        <f>_xlfn.XLOOKUP(VolumebyClient[[#This Row],[Xlookup Region ID]],VolumebyRegion[GEOID],VolumebyRegion[GEO Name])</f>
        <v>EMEA</v>
      </c>
      <c r="H583" s="2" t="str">
        <f>"Q"&amp;ROUNDUP(MONTH(VolumebyClient[[#This Row],[Date]])/3,0)&amp;" "&amp;YEAR(VolumebyClient[[#This Row],[Date]])</f>
        <v>Q2 2021</v>
      </c>
    </row>
    <row r="584" spans="1:8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Row],[CLID]],GeobyClient[Mid],0))</f>
        <v>GEO1003</v>
      </c>
      <c r="G584" s="2" t="str">
        <f>_xlfn.XLOOKUP(VolumebyClient[[#This Row],[Xlookup Region ID]],VolumebyRegion[GEOID],VolumebyRegion[GEO Name])</f>
        <v>EMEA</v>
      </c>
      <c r="H584" s="2" t="str">
        <f>"Q"&amp;ROUNDUP(MONTH(VolumebyClient[[#This Row],[Date]])/3,0)&amp;" "&amp;YEAR(VolumebyClient[[#This Row],[Date]])</f>
        <v>Q2 2021</v>
      </c>
    </row>
    <row r="585" spans="1:8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Row],[CLID]],GeobyClient[Mid],0))</f>
        <v>GEO1003</v>
      </c>
      <c r="G585" s="2" t="str">
        <f>_xlfn.XLOOKUP(VolumebyClient[[#This Row],[Xlookup Region ID]],VolumebyRegion[GEOID],VolumebyRegion[GEO Name])</f>
        <v>EMEA</v>
      </c>
      <c r="H585" s="2" t="str">
        <f>"Q"&amp;ROUNDUP(MONTH(VolumebyClient[[#This Row],[Date]])/3,0)&amp;" "&amp;YEAR(VolumebyClient[[#This Row],[Date]])</f>
        <v>Q2 2021</v>
      </c>
    </row>
    <row r="586" spans="1:8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Row],[CLID]],GeobyClient[Mid],0))</f>
        <v>GEO1003</v>
      </c>
      <c r="G586" s="2" t="str">
        <f>_xlfn.XLOOKUP(VolumebyClient[[#This Row],[Xlookup Region ID]],VolumebyRegion[GEOID],VolumebyRegion[GEO Name])</f>
        <v>EMEA</v>
      </c>
      <c r="H586" s="2" t="str">
        <f>"Q"&amp;ROUNDUP(MONTH(VolumebyClient[[#This Row],[Date]])/3,0)&amp;" "&amp;YEAR(VolumebyClient[[#This Row],[Date]])</f>
        <v>Q1 2021</v>
      </c>
    </row>
    <row r="587" spans="1:8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Row],[CLID]],GeobyClient[Mid],0))</f>
        <v>GEO1003</v>
      </c>
      <c r="G587" s="2" t="str">
        <f>_xlfn.XLOOKUP(VolumebyClient[[#This Row],[Xlookup Region ID]],VolumebyRegion[GEOID],VolumebyRegion[GEO Name])</f>
        <v>EMEA</v>
      </c>
      <c r="H587" s="2" t="str">
        <f>"Q"&amp;ROUNDUP(MONTH(VolumebyClient[[#This Row],[Date]])/3,0)&amp;" "&amp;YEAR(VolumebyClient[[#This Row],[Date]])</f>
        <v>Q1 2021</v>
      </c>
    </row>
    <row r="588" spans="1:8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Row],[CLID]],GeobyClient[Mid],0))</f>
        <v>GEO1003</v>
      </c>
      <c r="G588" s="2" t="str">
        <f>_xlfn.XLOOKUP(VolumebyClient[[#This Row],[Xlookup Region ID]],VolumebyRegion[GEOID],VolumebyRegion[GEO Name])</f>
        <v>EMEA</v>
      </c>
      <c r="H588" s="2" t="str">
        <f>"Q"&amp;ROUNDUP(MONTH(VolumebyClient[[#This Row],[Date]])/3,0)&amp;" "&amp;YEAR(VolumebyClient[[#This Row],[Date]])</f>
        <v>Q1 2021</v>
      </c>
    </row>
    <row r="589" spans="1:8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Row],[CLID]],GeobyClient[Mid],0))</f>
        <v>GEO1002</v>
      </c>
      <c r="G589" s="2" t="str">
        <f>_xlfn.XLOOKUP(VolumebyClient[[#This Row],[Xlookup Region ID]],VolumebyRegion[GEOID],VolumebyRegion[GEO Name])</f>
        <v>APAC</v>
      </c>
      <c r="H589" s="2" t="str">
        <f>"Q"&amp;ROUNDUP(MONTH(VolumebyClient[[#This Row],[Date]])/3,0)&amp;" "&amp;YEAR(VolumebyClient[[#This Row],[Date]])</f>
        <v>Q1 2020</v>
      </c>
    </row>
    <row r="590" spans="1:8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Row],[CLID]],GeobyClient[Mid],0))</f>
        <v>GEO1002</v>
      </c>
      <c r="G590" s="2" t="str">
        <f>_xlfn.XLOOKUP(VolumebyClient[[#This Row],[Xlookup Region ID]],VolumebyRegion[GEOID],VolumebyRegion[GEO Name])</f>
        <v>APAC</v>
      </c>
      <c r="H590" s="2" t="str">
        <f>"Q"&amp;ROUNDUP(MONTH(VolumebyClient[[#This Row],[Date]])/3,0)&amp;" "&amp;YEAR(VolumebyClient[[#This Row],[Date]])</f>
        <v>Q1 2020</v>
      </c>
    </row>
    <row r="591" spans="1:8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Row],[CLID]],GeobyClient[Mid],0))</f>
        <v>GEO1002</v>
      </c>
      <c r="G591" s="2" t="str">
        <f>_xlfn.XLOOKUP(VolumebyClient[[#This Row],[Xlookup Region ID]],VolumebyRegion[GEOID],VolumebyRegion[GEO Name])</f>
        <v>APAC</v>
      </c>
      <c r="H591" s="2" t="str">
        <f>"Q"&amp;ROUNDUP(MONTH(VolumebyClient[[#This Row],[Date]])/3,0)&amp;" "&amp;YEAR(VolumebyClient[[#This Row],[Date]])</f>
        <v>Q1 2020</v>
      </c>
    </row>
    <row r="592" spans="1:8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Row],[CLID]],GeobyClient[Mid],0))</f>
        <v>GEO1002</v>
      </c>
      <c r="G592" s="2" t="str">
        <f>_xlfn.XLOOKUP(VolumebyClient[[#This Row],[Xlookup Region ID]],VolumebyRegion[GEOID],VolumebyRegion[GEO Name])</f>
        <v>APAC</v>
      </c>
      <c r="H592" s="2" t="str">
        <f>"Q"&amp;ROUNDUP(MONTH(VolumebyClient[[#This Row],[Date]])/3,0)&amp;" "&amp;YEAR(VolumebyClient[[#This Row],[Date]])</f>
        <v>Q2 2020</v>
      </c>
    </row>
    <row r="593" spans="1:8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Row],[CLID]],GeobyClient[Mid],0))</f>
        <v>GEO1002</v>
      </c>
      <c r="G593" s="2" t="str">
        <f>_xlfn.XLOOKUP(VolumebyClient[[#This Row],[Xlookup Region ID]],VolumebyRegion[GEOID],VolumebyRegion[GEO Name])</f>
        <v>APAC</v>
      </c>
      <c r="H593" s="2" t="str">
        <f>"Q"&amp;ROUNDUP(MONTH(VolumebyClient[[#This Row],[Date]])/3,0)&amp;" "&amp;YEAR(VolumebyClient[[#This Row],[Date]])</f>
        <v>Q2 2020</v>
      </c>
    </row>
    <row r="594" spans="1:8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Row],[CLID]],GeobyClient[Mid],0))</f>
        <v>GEO1002</v>
      </c>
      <c r="G594" s="2" t="str">
        <f>_xlfn.XLOOKUP(VolumebyClient[[#This Row],[Xlookup Region ID]],VolumebyRegion[GEOID],VolumebyRegion[GEO Name])</f>
        <v>APAC</v>
      </c>
      <c r="H594" s="2" t="str">
        <f>"Q"&amp;ROUNDUP(MONTH(VolumebyClient[[#This Row],[Date]])/3,0)&amp;" "&amp;YEAR(VolumebyClient[[#This Row],[Date]])</f>
        <v>Q2 2020</v>
      </c>
    </row>
    <row r="595" spans="1:8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Row],[CLID]],GeobyClient[Mid],0))</f>
        <v>GEO1002</v>
      </c>
      <c r="G595" s="2" t="str">
        <f>_xlfn.XLOOKUP(VolumebyClient[[#This Row],[Xlookup Region ID]],VolumebyRegion[GEOID],VolumebyRegion[GEO Name])</f>
        <v>APAC</v>
      </c>
      <c r="H595" s="2" t="str">
        <f>"Q"&amp;ROUNDUP(MONTH(VolumebyClient[[#This Row],[Date]])/3,0)&amp;" "&amp;YEAR(VolumebyClient[[#This Row],[Date]])</f>
        <v>Q3 2020</v>
      </c>
    </row>
    <row r="596" spans="1:8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Row],[CLID]],GeobyClient[Mid],0))</f>
        <v>GEO1002</v>
      </c>
      <c r="G596" s="2" t="str">
        <f>_xlfn.XLOOKUP(VolumebyClient[[#This Row],[Xlookup Region ID]],VolumebyRegion[GEOID],VolumebyRegion[GEO Name])</f>
        <v>APAC</v>
      </c>
      <c r="H596" s="2" t="str">
        <f>"Q"&amp;ROUNDUP(MONTH(VolumebyClient[[#This Row],[Date]])/3,0)&amp;" "&amp;YEAR(VolumebyClient[[#This Row],[Date]])</f>
        <v>Q3 2020</v>
      </c>
    </row>
    <row r="597" spans="1:8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Row],[CLID]],GeobyClient[Mid],0))</f>
        <v>GEO1002</v>
      </c>
      <c r="G597" s="2" t="str">
        <f>_xlfn.XLOOKUP(VolumebyClient[[#This Row],[Xlookup Region ID]],VolumebyRegion[GEOID],VolumebyRegion[GEO Name])</f>
        <v>APAC</v>
      </c>
      <c r="H597" s="2" t="str">
        <f>"Q"&amp;ROUNDUP(MONTH(VolumebyClient[[#This Row],[Date]])/3,0)&amp;" "&amp;YEAR(VolumebyClient[[#This Row],[Date]])</f>
        <v>Q3 2020</v>
      </c>
    </row>
    <row r="598" spans="1:8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Row],[CLID]],GeobyClient[Mid],0))</f>
        <v>GEO1002</v>
      </c>
      <c r="G598" s="2" t="str">
        <f>_xlfn.XLOOKUP(VolumebyClient[[#This Row],[Xlookup Region ID]],VolumebyRegion[GEOID],VolumebyRegion[GEO Name])</f>
        <v>APAC</v>
      </c>
      <c r="H598" s="2" t="str">
        <f>"Q"&amp;ROUNDUP(MONTH(VolumebyClient[[#This Row],[Date]])/3,0)&amp;" "&amp;YEAR(VolumebyClient[[#This Row],[Date]])</f>
        <v>Q4 2020</v>
      </c>
    </row>
    <row r="599" spans="1:8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Row],[CLID]],GeobyClient[Mid],0))</f>
        <v>GEO1002</v>
      </c>
      <c r="G599" s="2" t="str">
        <f>_xlfn.XLOOKUP(VolumebyClient[[#This Row],[Xlookup Region ID]],VolumebyRegion[GEOID],VolumebyRegion[GEO Name])</f>
        <v>APAC</v>
      </c>
      <c r="H599" s="2" t="str">
        <f>"Q"&amp;ROUNDUP(MONTH(VolumebyClient[[#This Row],[Date]])/3,0)&amp;" "&amp;YEAR(VolumebyClient[[#This Row],[Date]])</f>
        <v>Q4 2020</v>
      </c>
    </row>
    <row r="600" spans="1:8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Row],[CLID]],GeobyClient[Mid],0))</f>
        <v>GEO1002</v>
      </c>
      <c r="G600" s="2" t="str">
        <f>_xlfn.XLOOKUP(VolumebyClient[[#This Row],[Xlookup Region ID]],VolumebyRegion[GEOID],VolumebyRegion[GEO Name])</f>
        <v>APAC</v>
      </c>
      <c r="H600" s="2" t="str">
        <f>"Q"&amp;ROUNDUP(MONTH(VolumebyClient[[#This Row],[Date]])/3,0)&amp;" "&amp;YEAR(VolumebyClient[[#This Row],[Date]])</f>
        <v>Q4 2020</v>
      </c>
    </row>
    <row r="601" spans="1:8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Row],[CLID]],GeobyClient[Mid],0))</f>
        <v>GEO1002</v>
      </c>
      <c r="G601" s="2" t="str">
        <f>_xlfn.XLOOKUP(VolumebyClient[[#This Row],[Xlookup Region ID]],VolumebyRegion[GEOID],VolumebyRegion[GEO Name])</f>
        <v>APAC</v>
      </c>
      <c r="H601" s="2" t="str">
        <f>"Q"&amp;ROUNDUP(MONTH(VolumebyClient[[#This Row],[Date]])/3,0)&amp;" "&amp;YEAR(VolumebyClient[[#This Row],[Date]])</f>
        <v>Q2 2021</v>
      </c>
    </row>
    <row r="602" spans="1:8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Row],[CLID]],GeobyClient[Mid],0))</f>
        <v>GEO1002</v>
      </c>
      <c r="G602" s="2" t="str">
        <f>_xlfn.XLOOKUP(VolumebyClient[[#This Row],[Xlookup Region ID]],VolumebyRegion[GEOID],VolumebyRegion[GEO Name])</f>
        <v>APAC</v>
      </c>
      <c r="H602" s="2" t="str">
        <f>"Q"&amp;ROUNDUP(MONTH(VolumebyClient[[#This Row],[Date]])/3,0)&amp;" "&amp;YEAR(VolumebyClient[[#This Row],[Date]])</f>
        <v>Q2 2021</v>
      </c>
    </row>
    <row r="603" spans="1:8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Row],[CLID]],GeobyClient[Mid],0))</f>
        <v>GEO1002</v>
      </c>
      <c r="G603" s="2" t="str">
        <f>_xlfn.XLOOKUP(VolumebyClient[[#This Row],[Xlookup Region ID]],VolumebyRegion[GEOID],VolumebyRegion[GEO Name])</f>
        <v>APAC</v>
      </c>
      <c r="H603" s="2" t="str">
        <f>"Q"&amp;ROUNDUP(MONTH(VolumebyClient[[#This Row],[Date]])/3,0)&amp;" "&amp;YEAR(VolumebyClient[[#This Row],[Date]])</f>
        <v>Q2 2021</v>
      </c>
    </row>
    <row r="604" spans="1:8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Row],[CLID]],GeobyClient[Mid],0))</f>
        <v>GEO1002</v>
      </c>
      <c r="G604" s="2" t="str">
        <f>_xlfn.XLOOKUP(VolumebyClient[[#This Row],[Xlookup Region ID]],VolumebyRegion[GEOID],VolumebyRegion[GEO Name])</f>
        <v>APAC</v>
      </c>
      <c r="H604" s="2" t="str">
        <f>"Q"&amp;ROUNDUP(MONTH(VolumebyClient[[#This Row],[Date]])/3,0)&amp;" "&amp;YEAR(VolumebyClient[[#This Row],[Date]])</f>
        <v>Q1 2021</v>
      </c>
    </row>
    <row r="605" spans="1:8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Row],[CLID]],GeobyClient[Mid],0))</f>
        <v>GEO1002</v>
      </c>
      <c r="G605" s="2" t="str">
        <f>_xlfn.XLOOKUP(VolumebyClient[[#This Row],[Xlookup Region ID]],VolumebyRegion[GEOID],VolumebyRegion[GEO Name])</f>
        <v>APAC</v>
      </c>
      <c r="H605" s="2" t="str">
        <f>"Q"&amp;ROUNDUP(MONTH(VolumebyClient[[#This Row],[Date]])/3,0)&amp;" "&amp;YEAR(VolumebyClient[[#This Row],[Date]])</f>
        <v>Q1 2021</v>
      </c>
    </row>
    <row r="606" spans="1:8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Row],[CLID]],GeobyClient[Mid],0))</f>
        <v>GEO1002</v>
      </c>
      <c r="G606" s="2" t="str">
        <f>_xlfn.XLOOKUP(VolumebyClient[[#This Row],[Xlookup Region ID]],VolumebyRegion[GEOID],VolumebyRegion[GEO Name])</f>
        <v>APAC</v>
      </c>
      <c r="H606" s="2" t="str">
        <f>"Q"&amp;ROUNDUP(MONTH(VolumebyClient[[#This Row],[Date]])/3,0)&amp;" "&amp;YEAR(VolumebyClient[[#This Row],[Date]])</f>
        <v>Q1 2021</v>
      </c>
    </row>
    <row r="607" spans="1:8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Row],[CLID]],GeobyClient[Mid],0))</f>
        <v>GEO1001</v>
      </c>
      <c r="G607" s="2" t="str">
        <f>_xlfn.XLOOKUP(VolumebyClient[[#This Row],[Xlookup Region ID]],VolumebyRegion[GEOID],VolumebyRegion[GEO Name])</f>
        <v>NAM</v>
      </c>
      <c r="H607" s="2" t="str">
        <f>"Q"&amp;ROUNDUP(MONTH(VolumebyClient[[#This Row],[Date]])/3,0)&amp;" "&amp;YEAR(VolumebyClient[[#This Row],[Date]])</f>
        <v>Q1 2020</v>
      </c>
    </row>
    <row r="608" spans="1:8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Row],[CLID]],GeobyClient[Mid],0))</f>
        <v>GEO1001</v>
      </c>
      <c r="G608" s="2" t="str">
        <f>_xlfn.XLOOKUP(VolumebyClient[[#This Row],[Xlookup Region ID]],VolumebyRegion[GEOID],VolumebyRegion[GEO Name])</f>
        <v>NAM</v>
      </c>
      <c r="H608" s="2" t="str">
        <f>"Q"&amp;ROUNDUP(MONTH(VolumebyClient[[#This Row],[Date]])/3,0)&amp;" "&amp;YEAR(VolumebyClient[[#This Row],[Date]])</f>
        <v>Q1 2020</v>
      </c>
    </row>
    <row r="609" spans="1:8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Row],[CLID]],GeobyClient[Mid],0))</f>
        <v>GEO1001</v>
      </c>
      <c r="G609" s="2" t="str">
        <f>_xlfn.XLOOKUP(VolumebyClient[[#This Row],[Xlookup Region ID]],VolumebyRegion[GEOID],VolumebyRegion[GEO Name])</f>
        <v>NAM</v>
      </c>
      <c r="H609" s="2" t="str">
        <f>"Q"&amp;ROUNDUP(MONTH(VolumebyClient[[#This Row],[Date]])/3,0)&amp;" "&amp;YEAR(VolumebyClient[[#This Row],[Date]])</f>
        <v>Q1 2020</v>
      </c>
    </row>
    <row r="610" spans="1:8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Row],[CLID]],GeobyClient[Mid],0))</f>
        <v>GEO1001</v>
      </c>
      <c r="G610" s="2" t="str">
        <f>_xlfn.XLOOKUP(VolumebyClient[[#This Row],[Xlookup Region ID]],VolumebyRegion[GEOID],VolumebyRegion[GEO Name])</f>
        <v>NAM</v>
      </c>
      <c r="H610" s="2" t="str">
        <f>"Q"&amp;ROUNDUP(MONTH(VolumebyClient[[#This Row],[Date]])/3,0)&amp;" "&amp;YEAR(VolumebyClient[[#This Row],[Date]])</f>
        <v>Q2 2020</v>
      </c>
    </row>
    <row r="611" spans="1:8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Row],[CLID]],GeobyClient[Mid],0))</f>
        <v>GEO1001</v>
      </c>
      <c r="G611" s="2" t="str">
        <f>_xlfn.XLOOKUP(VolumebyClient[[#This Row],[Xlookup Region ID]],VolumebyRegion[GEOID],VolumebyRegion[GEO Name])</f>
        <v>NAM</v>
      </c>
      <c r="H611" s="2" t="str">
        <f>"Q"&amp;ROUNDUP(MONTH(VolumebyClient[[#This Row],[Date]])/3,0)&amp;" "&amp;YEAR(VolumebyClient[[#This Row],[Date]])</f>
        <v>Q2 2020</v>
      </c>
    </row>
    <row r="612" spans="1:8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Row],[CLID]],GeobyClient[Mid],0))</f>
        <v>GEO1001</v>
      </c>
      <c r="G612" s="2" t="str">
        <f>_xlfn.XLOOKUP(VolumebyClient[[#This Row],[Xlookup Region ID]],VolumebyRegion[GEOID],VolumebyRegion[GEO Name])</f>
        <v>NAM</v>
      </c>
      <c r="H612" s="2" t="str">
        <f>"Q"&amp;ROUNDUP(MONTH(VolumebyClient[[#This Row],[Date]])/3,0)&amp;" "&amp;YEAR(VolumebyClient[[#This Row],[Date]])</f>
        <v>Q2 2020</v>
      </c>
    </row>
    <row r="613" spans="1:8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Row],[CLID]],GeobyClient[Mid],0))</f>
        <v>GEO1001</v>
      </c>
      <c r="G613" s="2" t="str">
        <f>_xlfn.XLOOKUP(VolumebyClient[[#This Row],[Xlookup Region ID]],VolumebyRegion[GEOID],VolumebyRegion[GEO Name])</f>
        <v>NAM</v>
      </c>
      <c r="H613" s="2" t="str">
        <f>"Q"&amp;ROUNDUP(MONTH(VolumebyClient[[#This Row],[Date]])/3,0)&amp;" "&amp;YEAR(VolumebyClient[[#This Row],[Date]])</f>
        <v>Q3 2020</v>
      </c>
    </row>
    <row r="614" spans="1:8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Row],[CLID]],GeobyClient[Mid],0))</f>
        <v>GEO1001</v>
      </c>
      <c r="G614" s="2" t="str">
        <f>_xlfn.XLOOKUP(VolumebyClient[[#This Row],[Xlookup Region ID]],VolumebyRegion[GEOID],VolumebyRegion[GEO Name])</f>
        <v>NAM</v>
      </c>
      <c r="H614" s="2" t="str">
        <f>"Q"&amp;ROUNDUP(MONTH(VolumebyClient[[#This Row],[Date]])/3,0)&amp;" "&amp;YEAR(VolumebyClient[[#This Row],[Date]])</f>
        <v>Q3 2020</v>
      </c>
    </row>
    <row r="615" spans="1:8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Row],[CLID]],GeobyClient[Mid],0))</f>
        <v>GEO1001</v>
      </c>
      <c r="G615" s="2" t="str">
        <f>_xlfn.XLOOKUP(VolumebyClient[[#This Row],[Xlookup Region ID]],VolumebyRegion[GEOID],VolumebyRegion[GEO Name])</f>
        <v>NAM</v>
      </c>
      <c r="H615" s="2" t="str">
        <f>"Q"&amp;ROUNDUP(MONTH(VolumebyClient[[#This Row],[Date]])/3,0)&amp;" "&amp;YEAR(VolumebyClient[[#This Row],[Date]])</f>
        <v>Q3 2020</v>
      </c>
    </row>
    <row r="616" spans="1:8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Row],[CLID]],GeobyClient[Mid],0))</f>
        <v>GEO1001</v>
      </c>
      <c r="G616" s="2" t="str">
        <f>_xlfn.XLOOKUP(VolumebyClient[[#This Row],[Xlookup Region ID]],VolumebyRegion[GEOID],VolumebyRegion[GEO Name])</f>
        <v>NAM</v>
      </c>
      <c r="H616" s="2" t="str">
        <f>"Q"&amp;ROUNDUP(MONTH(VolumebyClient[[#This Row],[Date]])/3,0)&amp;" "&amp;YEAR(VolumebyClient[[#This Row],[Date]])</f>
        <v>Q4 2020</v>
      </c>
    </row>
    <row r="617" spans="1:8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Row],[CLID]],GeobyClient[Mid],0))</f>
        <v>GEO1001</v>
      </c>
      <c r="G617" s="2" t="str">
        <f>_xlfn.XLOOKUP(VolumebyClient[[#This Row],[Xlookup Region ID]],VolumebyRegion[GEOID],VolumebyRegion[GEO Name])</f>
        <v>NAM</v>
      </c>
      <c r="H617" s="2" t="str">
        <f>"Q"&amp;ROUNDUP(MONTH(VolumebyClient[[#This Row],[Date]])/3,0)&amp;" "&amp;YEAR(VolumebyClient[[#This Row],[Date]])</f>
        <v>Q4 2020</v>
      </c>
    </row>
    <row r="618" spans="1:8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Row],[CLID]],GeobyClient[Mid],0))</f>
        <v>GEO1001</v>
      </c>
      <c r="G618" s="2" t="str">
        <f>_xlfn.XLOOKUP(VolumebyClient[[#This Row],[Xlookup Region ID]],VolumebyRegion[GEOID],VolumebyRegion[GEO Name])</f>
        <v>NAM</v>
      </c>
      <c r="H618" s="2" t="str">
        <f>"Q"&amp;ROUNDUP(MONTH(VolumebyClient[[#This Row],[Date]])/3,0)&amp;" "&amp;YEAR(VolumebyClient[[#This Row],[Date]])</f>
        <v>Q4 2020</v>
      </c>
    </row>
    <row r="619" spans="1:8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Row],[CLID]],GeobyClient[Mid],0))</f>
        <v>GEO1001</v>
      </c>
      <c r="G619" s="2" t="str">
        <f>_xlfn.XLOOKUP(VolumebyClient[[#This Row],[Xlookup Region ID]],VolumebyRegion[GEOID],VolumebyRegion[GEO Name])</f>
        <v>NAM</v>
      </c>
      <c r="H619" s="2" t="str">
        <f>"Q"&amp;ROUNDUP(MONTH(VolumebyClient[[#This Row],[Date]])/3,0)&amp;" "&amp;YEAR(VolumebyClient[[#This Row],[Date]])</f>
        <v>Q2 2021</v>
      </c>
    </row>
    <row r="620" spans="1:8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Row],[CLID]],GeobyClient[Mid],0))</f>
        <v>GEO1001</v>
      </c>
      <c r="G620" s="2" t="str">
        <f>_xlfn.XLOOKUP(VolumebyClient[[#This Row],[Xlookup Region ID]],VolumebyRegion[GEOID],VolumebyRegion[GEO Name])</f>
        <v>NAM</v>
      </c>
      <c r="H620" s="2" t="str">
        <f>"Q"&amp;ROUNDUP(MONTH(VolumebyClient[[#This Row],[Date]])/3,0)&amp;" "&amp;YEAR(VolumebyClient[[#This Row],[Date]])</f>
        <v>Q2 2021</v>
      </c>
    </row>
    <row r="621" spans="1:8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Row],[CLID]],GeobyClient[Mid],0))</f>
        <v>GEO1001</v>
      </c>
      <c r="G621" s="2" t="str">
        <f>_xlfn.XLOOKUP(VolumebyClient[[#This Row],[Xlookup Region ID]],VolumebyRegion[GEOID],VolumebyRegion[GEO Name])</f>
        <v>NAM</v>
      </c>
      <c r="H621" s="2" t="str">
        <f>"Q"&amp;ROUNDUP(MONTH(VolumebyClient[[#This Row],[Date]])/3,0)&amp;" "&amp;YEAR(VolumebyClient[[#This Row],[Date]])</f>
        <v>Q2 2021</v>
      </c>
    </row>
    <row r="622" spans="1:8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Row],[CLID]],GeobyClient[Mid],0))</f>
        <v>GEO1001</v>
      </c>
      <c r="G622" s="2" t="str">
        <f>_xlfn.XLOOKUP(VolumebyClient[[#This Row],[Xlookup Region ID]],VolumebyRegion[GEOID],VolumebyRegion[GEO Name])</f>
        <v>NAM</v>
      </c>
      <c r="H622" s="2" t="str">
        <f>"Q"&amp;ROUNDUP(MONTH(VolumebyClient[[#This Row],[Date]])/3,0)&amp;" "&amp;YEAR(VolumebyClient[[#This Row],[Date]])</f>
        <v>Q1 2021</v>
      </c>
    </row>
    <row r="623" spans="1:8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Row],[CLID]],GeobyClient[Mid],0))</f>
        <v>GEO1001</v>
      </c>
      <c r="G623" s="2" t="str">
        <f>_xlfn.XLOOKUP(VolumebyClient[[#This Row],[Xlookup Region ID]],VolumebyRegion[GEOID],VolumebyRegion[GEO Name])</f>
        <v>NAM</v>
      </c>
      <c r="H623" s="2" t="str">
        <f>"Q"&amp;ROUNDUP(MONTH(VolumebyClient[[#This Row],[Date]])/3,0)&amp;" "&amp;YEAR(VolumebyClient[[#This Row],[Date]])</f>
        <v>Q1 2021</v>
      </c>
    </row>
    <row r="624" spans="1:8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Row],[CLID]],GeobyClient[Mid],0))</f>
        <v>GEO1001</v>
      </c>
      <c r="G624" s="2" t="str">
        <f>_xlfn.XLOOKUP(VolumebyClient[[#This Row],[Xlookup Region ID]],VolumebyRegion[GEOID],VolumebyRegion[GEO Name])</f>
        <v>NAM</v>
      </c>
      <c r="H624" s="2" t="str">
        <f>"Q"&amp;ROUNDUP(MONTH(VolumebyClient[[#This Row],[Date]])/3,0)&amp;" "&amp;YEAR(VolumebyClient[[#This Row],[Date]])</f>
        <v>Q1 2021</v>
      </c>
    </row>
    <row r="625" spans="1:8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Row],[CLID]],GeobyClient[Mid],0))</f>
        <v>GEO1004</v>
      </c>
      <c r="G625" s="2" t="str">
        <f>_xlfn.XLOOKUP(VolumebyClient[[#This Row],[Xlookup Region ID]],VolumebyRegion[GEOID],VolumebyRegion[GEO Name])</f>
        <v>LATAM</v>
      </c>
      <c r="H625" s="2" t="str">
        <f>"Q"&amp;ROUNDUP(MONTH(VolumebyClient[[#This Row],[Date]])/3,0)&amp;" "&amp;YEAR(VolumebyClient[[#This Row],[Date]])</f>
        <v>Q1 2020</v>
      </c>
    </row>
    <row r="626" spans="1:8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Row],[CLID]],GeobyClient[Mid],0))</f>
        <v>GEO1004</v>
      </c>
      <c r="G626" s="2" t="str">
        <f>_xlfn.XLOOKUP(VolumebyClient[[#This Row],[Xlookup Region ID]],VolumebyRegion[GEOID],VolumebyRegion[GEO Name])</f>
        <v>LATAM</v>
      </c>
      <c r="H626" s="2" t="str">
        <f>"Q"&amp;ROUNDUP(MONTH(VolumebyClient[[#This Row],[Date]])/3,0)&amp;" "&amp;YEAR(VolumebyClient[[#This Row],[Date]])</f>
        <v>Q1 2020</v>
      </c>
    </row>
    <row r="627" spans="1:8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Row],[CLID]],GeobyClient[Mid],0))</f>
        <v>GEO1004</v>
      </c>
      <c r="G627" s="2" t="str">
        <f>_xlfn.XLOOKUP(VolumebyClient[[#This Row],[Xlookup Region ID]],VolumebyRegion[GEOID],VolumebyRegion[GEO Name])</f>
        <v>LATAM</v>
      </c>
      <c r="H627" s="2" t="str">
        <f>"Q"&amp;ROUNDUP(MONTH(VolumebyClient[[#This Row],[Date]])/3,0)&amp;" "&amp;YEAR(VolumebyClient[[#This Row],[Date]])</f>
        <v>Q1 2020</v>
      </c>
    </row>
    <row r="628" spans="1:8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Row],[CLID]],GeobyClient[Mid],0))</f>
        <v>GEO1004</v>
      </c>
      <c r="G628" s="2" t="str">
        <f>_xlfn.XLOOKUP(VolumebyClient[[#This Row],[Xlookup Region ID]],VolumebyRegion[GEOID],VolumebyRegion[GEO Name])</f>
        <v>LATAM</v>
      </c>
      <c r="H628" s="2" t="str">
        <f>"Q"&amp;ROUNDUP(MONTH(VolumebyClient[[#This Row],[Date]])/3,0)&amp;" "&amp;YEAR(VolumebyClient[[#This Row],[Date]])</f>
        <v>Q2 2020</v>
      </c>
    </row>
    <row r="629" spans="1:8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Row],[CLID]],GeobyClient[Mid],0))</f>
        <v>GEO1004</v>
      </c>
      <c r="G629" s="2" t="str">
        <f>_xlfn.XLOOKUP(VolumebyClient[[#This Row],[Xlookup Region ID]],VolumebyRegion[GEOID],VolumebyRegion[GEO Name])</f>
        <v>LATAM</v>
      </c>
      <c r="H629" s="2" t="str">
        <f>"Q"&amp;ROUNDUP(MONTH(VolumebyClient[[#This Row],[Date]])/3,0)&amp;" "&amp;YEAR(VolumebyClient[[#This Row],[Date]])</f>
        <v>Q2 2020</v>
      </c>
    </row>
    <row r="630" spans="1:8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Row],[CLID]],GeobyClient[Mid],0))</f>
        <v>GEO1004</v>
      </c>
      <c r="G630" s="2" t="str">
        <f>_xlfn.XLOOKUP(VolumebyClient[[#This Row],[Xlookup Region ID]],VolumebyRegion[GEOID],VolumebyRegion[GEO Name])</f>
        <v>LATAM</v>
      </c>
      <c r="H630" s="2" t="str">
        <f>"Q"&amp;ROUNDUP(MONTH(VolumebyClient[[#This Row],[Date]])/3,0)&amp;" "&amp;YEAR(VolumebyClient[[#This Row],[Date]])</f>
        <v>Q2 2020</v>
      </c>
    </row>
    <row r="631" spans="1:8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Row],[CLID]],GeobyClient[Mid],0))</f>
        <v>GEO1004</v>
      </c>
      <c r="G631" s="2" t="str">
        <f>_xlfn.XLOOKUP(VolumebyClient[[#This Row],[Xlookup Region ID]],VolumebyRegion[GEOID],VolumebyRegion[GEO Name])</f>
        <v>LATAM</v>
      </c>
      <c r="H631" s="2" t="str">
        <f>"Q"&amp;ROUNDUP(MONTH(VolumebyClient[[#This Row],[Date]])/3,0)&amp;" "&amp;YEAR(VolumebyClient[[#This Row],[Date]])</f>
        <v>Q3 2020</v>
      </c>
    </row>
    <row r="632" spans="1:8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Row],[CLID]],GeobyClient[Mid],0))</f>
        <v>GEO1004</v>
      </c>
      <c r="G632" s="2" t="str">
        <f>_xlfn.XLOOKUP(VolumebyClient[[#This Row],[Xlookup Region ID]],VolumebyRegion[GEOID],VolumebyRegion[GEO Name])</f>
        <v>LATAM</v>
      </c>
      <c r="H632" s="2" t="str">
        <f>"Q"&amp;ROUNDUP(MONTH(VolumebyClient[[#This Row],[Date]])/3,0)&amp;" "&amp;YEAR(VolumebyClient[[#This Row],[Date]])</f>
        <v>Q3 2020</v>
      </c>
    </row>
    <row r="633" spans="1:8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Row],[CLID]],GeobyClient[Mid],0))</f>
        <v>GEO1004</v>
      </c>
      <c r="G633" s="2" t="str">
        <f>_xlfn.XLOOKUP(VolumebyClient[[#This Row],[Xlookup Region ID]],VolumebyRegion[GEOID],VolumebyRegion[GEO Name])</f>
        <v>LATAM</v>
      </c>
      <c r="H633" s="2" t="str">
        <f>"Q"&amp;ROUNDUP(MONTH(VolumebyClient[[#This Row],[Date]])/3,0)&amp;" "&amp;YEAR(VolumebyClient[[#This Row],[Date]])</f>
        <v>Q3 2020</v>
      </c>
    </row>
    <row r="634" spans="1:8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Row],[CLID]],GeobyClient[Mid],0))</f>
        <v>GEO1004</v>
      </c>
      <c r="G634" s="2" t="str">
        <f>_xlfn.XLOOKUP(VolumebyClient[[#This Row],[Xlookup Region ID]],VolumebyRegion[GEOID],VolumebyRegion[GEO Name])</f>
        <v>LATAM</v>
      </c>
      <c r="H634" s="2" t="str">
        <f>"Q"&amp;ROUNDUP(MONTH(VolumebyClient[[#This Row],[Date]])/3,0)&amp;" "&amp;YEAR(VolumebyClient[[#This Row],[Date]])</f>
        <v>Q4 2020</v>
      </c>
    </row>
    <row r="635" spans="1:8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Row],[CLID]],GeobyClient[Mid],0))</f>
        <v>GEO1004</v>
      </c>
      <c r="G635" s="2" t="str">
        <f>_xlfn.XLOOKUP(VolumebyClient[[#This Row],[Xlookup Region ID]],VolumebyRegion[GEOID],VolumebyRegion[GEO Name])</f>
        <v>LATAM</v>
      </c>
      <c r="H635" s="2" t="str">
        <f>"Q"&amp;ROUNDUP(MONTH(VolumebyClient[[#This Row],[Date]])/3,0)&amp;" "&amp;YEAR(VolumebyClient[[#This Row],[Date]])</f>
        <v>Q4 2020</v>
      </c>
    </row>
    <row r="636" spans="1:8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Row],[CLID]],GeobyClient[Mid],0))</f>
        <v>GEO1004</v>
      </c>
      <c r="G636" s="2" t="str">
        <f>_xlfn.XLOOKUP(VolumebyClient[[#This Row],[Xlookup Region ID]],VolumebyRegion[GEOID],VolumebyRegion[GEO Name])</f>
        <v>LATAM</v>
      </c>
      <c r="H636" s="2" t="str">
        <f>"Q"&amp;ROUNDUP(MONTH(VolumebyClient[[#This Row],[Date]])/3,0)&amp;" "&amp;YEAR(VolumebyClient[[#This Row],[Date]])</f>
        <v>Q4 2020</v>
      </c>
    </row>
    <row r="637" spans="1:8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Row],[CLID]],GeobyClient[Mid],0))</f>
        <v>GEO1004</v>
      </c>
      <c r="G637" s="2" t="str">
        <f>_xlfn.XLOOKUP(VolumebyClient[[#This Row],[Xlookup Region ID]],VolumebyRegion[GEOID],VolumebyRegion[GEO Name])</f>
        <v>LATAM</v>
      </c>
      <c r="H637" s="2" t="str">
        <f>"Q"&amp;ROUNDUP(MONTH(VolumebyClient[[#This Row],[Date]])/3,0)&amp;" "&amp;YEAR(VolumebyClient[[#This Row],[Date]])</f>
        <v>Q2 2021</v>
      </c>
    </row>
    <row r="638" spans="1:8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Row],[CLID]],GeobyClient[Mid],0))</f>
        <v>GEO1004</v>
      </c>
      <c r="G638" s="2" t="str">
        <f>_xlfn.XLOOKUP(VolumebyClient[[#This Row],[Xlookup Region ID]],VolumebyRegion[GEOID],VolumebyRegion[GEO Name])</f>
        <v>LATAM</v>
      </c>
      <c r="H638" s="2" t="str">
        <f>"Q"&amp;ROUNDUP(MONTH(VolumebyClient[[#This Row],[Date]])/3,0)&amp;" "&amp;YEAR(VolumebyClient[[#This Row],[Date]])</f>
        <v>Q2 2021</v>
      </c>
    </row>
    <row r="639" spans="1:8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Row],[CLID]],GeobyClient[Mid],0))</f>
        <v>GEO1004</v>
      </c>
      <c r="G639" s="2" t="str">
        <f>_xlfn.XLOOKUP(VolumebyClient[[#This Row],[Xlookup Region ID]],VolumebyRegion[GEOID],VolumebyRegion[GEO Name])</f>
        <v>LATAM</v>
      </c>
      <c r="H639" s="2" t="str">
        <f>"Q"&amp;ROUNDUP(MONTH(VolumebyClient[[#This Row],[Date]])/3,0)&amp;" "&amp;YEAR(VolumebyClient[[#This Row],[Date]])</f>
        <v>Q2 2021</v>
      </c>
    </row>
    <row r="640" spans="1:8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Row],[CLID]],GeobyClient[Mid],0))</f>
        <v>GEO1004</v>
      </c>
      <c r="G640" s="2" t="str">
        <f>_xlfn.XLOOKUP(VolumebyClient[[#This Row],[Xlookup Region ID]],VolumebyRegion[GEOID],VolumebyRegion[GEO Name])</f>
        <v>LATAM</v>
      </c>
      <c r="H640" s="2" t="str">
        <f>"Q"&amp;ROUNDUP(MONTH(VolumebyClient[[#This Row],[Date]])/3,0)&amp;" "&amp;YEAR(VolumebyClient[[#This Row],[Date]])</f>
        <v>Q1 2021</v>
      </c>
    </row>
    <row r="641" spans="1:8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Row],[CLID]],GeobyClient[Mid],0))</f>
        <v>GEO1004</v>
      </c>
      <c r="G641" s="2" t="str">
        <f>_xlfn.XLOOKUP(VolumebyClient[[#This Row],[Xlookup Region ID]],VolumebyRegion[GEOID],VolumebyRegion[GEO Name])</f>
        <v>LATAM</v>
      </c>
      <c r="H641" s="2" t="str">
        <f>"Q"&amp;ROUNDUP(MONTH(VolumebyClient[[#This Row],[Date]])/3,0)&amp;" "&amp;YEAR(VolumebyClient[[#This Row],[Date]])</f>
        <v>Q1 2021</v>
      </c>
    </row>
    <row r="642" spans="1:8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Row],[CLID]],GeobyClient[Mid],0))</f>
        <v>GEO1004</v>
      </c>
      <c r="G642" s="2" t="str">
        <f>_xlfn.XLOOKUP(VolumebyClient[[#This Row],[Xlookup Region ID]],VolumebyRegion[GEOID],VolumebyRegion[GEO Name])</f>
        <v>LATAM</v>
      </c>
      <c r="H642" s="2" t="str">
        <f>"Q"&amp;ROUNDUP(MONTH(VolumebyClient[[#This Row],[Date]])/3,0)&amp;" "&amp;YEAR(VolumebyClient[[#This Row],[Date]])</f>
        <v>Q1 2021</v>
      </c>
    </row>
    <row r="643" spans="1:8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Row],[CLID]],GeobyClient[Mid],0))</f>
        <v>GEO1002</v>
      </c>
      <c r="G643" s="2" t="str">
        <f>_xlfn.XLOOKUP(VolumebyClient[[#This Row],[Xlookup Region ID]],VolumebyRegion[GEOID],VolumebyRegion[GEO Name])</f>
        <v>APAC</v>
      </c>
      <c r="H643" s="2" t="str">
        <f>"Q"&amp;ROUNDUP(MONTH(VolumebyClient[[#This Row],[Date]])/3,0)&amp;" "&amp;YEAR(VolumebyClient[[#This Row],[Date]])</f>
        <v>Q1 2020</v>
      </c>
    </row>
    <row r="644" spans="1:8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Row],[CLID]],GeobyClient[Mid],0))</f>
        <v>GEO1002</v>
      </c>
      <c r="G644" s="2" t="str">
        <f>_xlfn.XLOOKUP(VolumebyClient[[#This Row],[Xlookup Region ID]],VolumebyRegion[GEOID],VolumebyRegion[GEO Name])</f>
        <v>APAC</v>
      </c>
      <c r="H644" s="2" t="str">
        <f>"Q"&amp;ROUNDUP(MONTH(VolumebyClient[[#This Row],[Date]])/3,0)&amp;" "&amp;YEAR(VolumebyClient[[#This Row],[Date]])</f>
        <v>Q1 2020</v>
      </c>
    </row>
    <row r="645" spans="1:8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Row],[CLID]],GeobyClient[Mid],0))</f>
        <v>GEO1002</v>
      </c>
      <c r="G645" s="2" t="str">
        <f>_xlfn.XLOOKUP(VolumebyClient[[#This Row],[Xlookup Region ID]],VolumebyRegion[GEOID],VolumebyRegion[GEO Name])</f>
        <v>APAC</v>
      </c>
      <c r="H645" s="2" t="str">
        <f>"Q"&amp;ROUNDUP(MONTH(VolumebyClient[[#This Row],[Date]])/3,0)&amp;" "&amp;YEAR(VolumebyClient[[#This Row],[Date]])</f>
        <v>Q1 2020</v>
      </c>
    </row>
    <row r="646" spans="1:8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Row],[CLID]],GeobyClient[Mid],0))</f>
        <v>GEO1002</v>
      </c>
      <c r="G646" s="2" t="str">
        <f>_xlfn.XLOOKUP(VolumebyClient[[#This Row],[Xlookup Region ID]],VolumebyRegion[GEOID],VolumebyRegion[GEO Name])</f>
        <v>APAC</v>
      </c>
      <c r="H646" s="2" t="str">
        <f>"Q"&amp;ROUNDUP(MONTH(VolumebyClient[[#This Row],[Date]])/3,0)&amp;" "&amp;YEAR(VolumebyClient[[#This Row],[Date]])</f>
        <v>Q2 2020</v>
      </c>
    </row>
    <row r="647" spans="1:8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Row],[CLID]],GeobyClient[Mid],0))</f>
        <v>GEO1002</v>
      </c>
      <c r="G647" s="2" t="str">
        <f>_xlfn.XLOOKUP(VolumebyClient[[#This Row],[Xlookup Region ID]],VolumebyRegion[GEOID],VolumebyRegion[GEO Name])</f>
        <v>APAC</v>
      </c>
      <c r="H647" s="2" t="str">
        <f>"Q"&amp;ROUNDUP(MONTH(VolumebyClient[[#This Row],[Date]])/3,0)&amp;" "&amp;YEAR(VolumebyClient[[#This Row],[Date]])</f>
        <v>Q2 2020</v>
      </c>
    </row>
    <row r="648" spans="1:8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Row],[CLID]],GeobyClient[Mid],0))</f>
        <v>GEO1002</v>
      </c>
      <c r="G648" s="2" t="str">
        <f>_xlfn.XLOOKUP(VolumebyClient[[#This Row],[Xlookup Region ID]],VolumebyRegion[GEOID],VolumebyRegion[GEO Name])</f>
        <v>APAC</v>
      </c>
      <c r="H648" s="2" t="str">
        <f>"Q"&amp;ROUNDUP(MONTH(VolumebyClient[[#This Row],[Date]])/3,0)&amp;" "&amp;YEAR(VolumebyClient[[#This Row],[Date]])</f>
        <v>Q2 2020</v>
      </c>
    </row>
    <row r="649" spans="1:8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Row],[CLID]],GeobyClient[Mid],0))</f>
        <v>GEO1002</v>
      </c>
      <c r="G649" s="2" t="str">
        <f>_xlfn.XLOOKUP(VolumebyClient[[#This Row],[Xlookup Region ID]],VolumebyRegion[GEOID],VolumebyRegion[GEO Name])</f>
        <v>APAC</v>
      </c>
      <c r="H649" s="2" t="str">
        <f>"Q"&amp;ROUNDUP(MONTH(VolumebyClient[[#This Row],[Date]])/3,0)&amp;" "&amp;YEAR(VolumebyClient[[#This Row],[Date]])</f>
        <v>Q3 2020</v>
      </c>
    </row>
    <row r="650" spans="1:8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Row],[CLID]],GeobyClient[Mid],0))</f>
        <v>GEO1002</v>
      </c>
      <c r="G650" s="2" t="str">
        <f>_xlfn.XLOOKUP(VolumebyClient[[#This Row],[Xlookup Region ID]],VolumebyRegion[GEOID],VolumebyRegion[GEO Name])</f>
        <v>APAC</v>
      </c>
      <c r="H650" s="2" t="str">
        <f>"Q"&amp;ROUNDUP(MONTH(VolumebyClient[[#This Row],[Date]])/3,0)&amp;" "&amp;YEAR(VolumebyClient[[#This Row],[Date]])</f>
        <v>Q3 2020</v>
      </c>
    </row>
    <row r="651" spans="1:8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Row],[CLID]],GeobyClient[Mid],0))</f>
        <v>GEO1002</v>
      </c>
      <c r="G651" s="2" t="str">
        <f>_xlfn.XLOOKUP(VolumebyClient[[#This Row],[Xlookup Region ID]],VolumebyRegion[GEOID],VolumebyRegion[GEO Name])</f>
        <v>APAC</v>
      </c>
      <c r="H651" s="2" t="str">
        <f>"Q"&amp;ROUNDUP(MONTH(VolumebyClient[[#This Row],[Date]])/3,0)&amp;" "&amp;YEAR(VolumebyClient[[#This Row],[Date]])</f>
        <v>Q3 2020</v>
      </c>
    </row>
    <row r="652" spans="1:8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Row],[CLID]],GeobyClient[Mid],0))</f>
        <v>GEO1002</v>
      </c>
      <c r="G652" s="2" t="str">
        <f>_xlfn.XLOOKUP(VolumebyClient[[#This Row],[Xlookup Region ID]],VolumebyRegion[GEOID],VolumebyRegion[GEO Name])</f>
        <v>APAC</v>
      </c>
      <c r="H652" s="2" t="str">
        <f>"Q"&amp;ROUNDUP(MONTH(VolumebyClient[[#This Row],[Date]])/3,0)&amp;" "&amp;YEAR(VolumebyClient[[#This Row],[Date]])</f>
        <v>Q4 2020</v>
      </c>
    </row>
    <row r="653" spans="1:8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Row],[CLID]],GeobyClient[Mid],0))</f>
        <v>GEO1002</v>
      </c>
      <c r="G653" s="2" t="str">
        <f>_xlfn.XLOOKUP(VolumebyClient[[#This Row],[Xlookup Region ID]],VolumebyRegion[GEOID],VolumebyRegion[GEO Name])</f>
        <v>APAC</v>
      </c>
      <c r="H653" s="2" t="str">
        <f>"Q"&amp;ROUNDUP(MONTH(VolumebyClient[[#This Row],[Date]])/3,0)&amp;" "&amp;YEAR(VolumebyClient[[#This Row],[Date]])</f>
        <v>Q4 2020</v>
      </c>
    </row>
    <row r="654" spans="1:8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Row],[CLID]],GeobyClient[Mid],0))</f>
        <v>GEO1002</v>
      </c>
      <c r="G654" s="2" t="str">
        <f>_xlfn.XLOOKUP(VolumebyClient[[#This Row],[Xlookup Region ID]],VolumebyRegion[GEOID],VolumebyRegion[GEO Name])</f>
        <v>APAC</v>
      </c>
      <c r="H654" s="2" t="str">
        <f>"Q"&amp;ROUNDUP(MONTH(VolumebyClient[[#This Row],[Date]])/3,0)&amp;" "&amp;YEAR(VolumebyClient[[#This Row],[Date]])</f>
        <v>Q4 2020</v>
      </c>
    </row>
    <row r="655" spans="1:8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Row],[CLID]],GeobyClient[Mid],0))</f>
        <v>GEO1002</v>
      </c>
      <c r="G655" s="2" t="str">
        <f>_xlfn.XLOOKUP(VolumebyClient[[#This Row],[Xlookup Region ID]],VolumebyRegion[GEOID],VolumebyRegion[GEO Name])</f>
        <v>APAC</v>
      </c>
      <c r="H655" s="2" t="str">
        <f>"Q"&amp;ROUNDUP(MONTH(VolumebyClient[[#This Row],[Date]])/3,0)&amp;" "&amp;YEAR(VolumebyClient[[#This Row],[Date]])</f>
        <v>Q2 2021</v>
      </c>
    </row>
    <row r="656" spans="1:8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Row],[CLID]],GeobyClient[Mid],0))</f>
        <v>GEO1002</v>
      </c>
      <c r="G656" s="2" t="str">
        <f>_xlfn.XLOOKUP(VolumebyClient[[#This Row],[Xlookup Region ID]],VolumebyRegion[GEOID],VolumebyRegion[GEO Name])</f>
        <v>APAC</v>
      </c>
      <c r="H656" s="2" t="str">
        <f>"Q"&amp;ROUNDUP(MONTH(VolumebyClient[[#This Row],[Date]])/3,0)&amp;" "&amp;YEAR(VolumebyClient[[#This Row],[Date]])</f>
        <v>Q2 2021</v>
      </c>
    </row>
    <row r="657" spans="1:8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Row],[CLID]],GeobyClient[Mid],0))</f>
        <v>GEO1002</v>
      </c>
      <c r="G657" s="2" t="str">
        <f>_xlfn.XLOOKUP(VolumebyClient[[#This Row],[Xlookup Region ID]],VolumebyRegion[GEOID],VolumebyRegion[GEO Name])</f>
        <v>APAC</v>
      </c>
      <c r="H657" s="2" t="str">
        <f>"Q"&amp;ROUNDUP(MONTH(VolumebyClient[[#This Row],[Date]])/3,0)&amp;" "&amp;YEAR(VolumebyClient[[#This Row],[Date]])</f>
        <v>Q2 2021</v>
      </c>
    </row>
    <row r="658" spans="1:8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Row],[CLID]],GeobyClient[Mid],0))</f>
        <v>GEO1002</v>
      </c>
      <c r="G658" s="2" t="str">
        <f>_xlfn.XLOOKUP(VolumebyClient[[#This Row],[Xlookup Region ID]],VolumebyRegion[GEOID],VolumebyRegion[GEO Name])</f>
        <v>APAC</v>
      </c>
      <c r="H658" s="2" t="str">
        <f>"Q"&amp;ROUNDUP(MONTH(VolumebyClient[[#This Row],[Date]])/3,0)&amp;" "&amp;YEAR(VolumebyClient[[#This Row],[Date]])</f>
        <v>Q1 2021</v>
      </c>
    </row>
    <row r="659" spans="1:8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Row],[CLID]],GeobyClient[Mid],0))</f>
        <v>GEO1002</v>
      </c>
      <c r="G659" s="2" t="str">
        <f>_xlfn.XLOOKUP(VolumebyClient[[#This Row],[Xlookup Region ID]],VolumebyRegion[GEOID],VolumebyRegion[GEO Name])</f>
        <v>APAC</v>
      </c>
      <c r="H659" s="2" t="str">
        <f>"Q"&amp;ROUNDUP(MONTH(VolumebyClient[[#This Row],[Date]])/3,0)&amp;" "&amp;YEAR(VolumebyClient[[#This Row],[Date]])</f>
        <v>Q1 2021</v>
      </c>
    </row>
    <row r="660" spans="1:8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Row],[CLID]],GeobyClient[Mid],0))</f>
        <v>GEO1002</v>
      </c>
      <c r="G660" s="2" t="str">
        <f>_xlfn.XLOOKUP(VolumebyClient[[#This Row],[Xlookup Region ID]],VolumebyRegion[GEOID],VolumebyRegion[GEO Name])</f>
        <v>APAC</v>
      </c>
      <c r="H660" s="2" t="str">
        <f>"Q"&amp;ROUNDUP(MONTH(VolumebyClient[[#This Row],[Date]])/3,0)&amp;" "&amp;YEAR(VolumebyClient[[#This Row],[Date]])</f>
        <v>Q1 2021</v>
      </c>
    </row>
    <row r="661" spans="1:8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Row],[CLID]],GeobyClient[Mid],0))</f>
        <v>GEO1001</v>
      </c>
      <c r="G661" s="2" t="str">
        <f>_xlfn.XLOOKUP(VolumebyClient[[#This Row],[Xlookup Region ID]],VolumebyRegion[GEOID],VolumebyRegion[GEO Name])</f>
        <v>NAM</v>
      </c>
      <c r="H661" s="2" t="str">
        <f>"Q"&amp;ROUNDUP(MONTH(VolumebyClient[[#This Row],[Date]])/3,0)&amp;" "&amp;YEAR(VolumebyClient[[#This Row],[Date]])</f>
        <v>Q1 2020</v>
      </c>
    </row>
    <row r="662" spans="1:8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Row],[CLID]],GeobyClient[Mid],0))</f>
        <v>GEO1001</v>
      </c>
      <c r="G662" s="2" t="str">
        <f>_xlfn.XLOOKUP(VolumebyClient[[#This Row],[Xlookup Region ID]],VolumebyRegion[GEOID],VolumebyRegion[GEO Name])</f>
        <v>NAM</v>
      </c>
      <c r="H662" s="2" t="str">
        <f>"Q"&amp;ROUNDUP(MONTH(VolumebyClient[[#This Row],[Date]])/3,0)&amp;" "&amp;YEAR(VolumebyClient[[#This Row],[Date]])</f>
        <v>Q1 2020</v>
      </c>
    </row>
    <row r="663" spans="1:8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Row],[CLID]],GeobyClient[Mid],0))</f>
        <v>GEO1001</v>
      </c>
      <c r="G663" s="2" t="str">
        <f>_xlfn.XLOOKUP(VolumebyClient[[#This Row],[Xlookup Region ID]],VolumebyRegion[GEOID],VolumebyRegion[GEO Name])</f>
        <v>NAM</v>
      </c>
      <c r="H663" s="2" t="str">
        <f>"Q"&amp;ROUNDUP(MONTH(VolumebyClient[[#This Row],[Date]])/3,0)&amp;" "&amp;YEAR(VolumebyClient[[#This Row],[Date]])</f>
        <v>Q1 2020</v>
      </c>
    </row>
    <row r="664" spans="1:8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Row],[CLID]],GeobyClient[Mid],0))</f>
        <v>GEO1001</v>
      </c>
      <c r="G664" s="2" t="str">
        <f>_xlfn.XLOOKUP(VolumebyClient[[#This Row],[Xlookup Region ID]],VolumebyRegion[GEOID],VolumebyRegion[GEO Name])</f>
        <v>NAM</v>
      </c>
      <c r="H664" s="2" t="str">
        <f>"Q"&amp;ROUNDUP(MONTH(VolumebyClient[[#This Row],[Date]])/3,0)&amp;" "&amp;YEAR(VolumebyClient[[#This Row],[Date]])</f>
        <v>Q2 2020</v>
      </c>
    </row>
    <row r="665" spans="1:8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Row],[CLID]],GeobyClient[Mid],0))</f>
        <v>GEO1001</v>
      </c>
      <c r="G665" s="2" t="str">
        <f>_xlfn.XLOOKUP(VolumebyClient[[#This Row],[Xlookup Region ID]],VolumebyRegion[GEOID],VolumebyRegion[GEO Name])</f>
        <v>NAM</v>
      </c>
      <c r="H665" s="2" t="str">
        <f>"Q"&amp;ROUNDUP(MONTH(VolumebyClient[[#This Row],[Date]])/3,0)&amp;" "&amp;YEAR(VolumebyClient[[#This Row],[Date]])</f>
        <v>Q2 2020</v>
      </c>
    </row>
    <row r="666" spans="1:8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Row],[CLID]],GeobyClient[Mid],0))</f>
        <v>GEO1001</v>
      </c>
      <c r="G666" s="2" t="str">
        <f>_xlfn.XLOOKUP(VolumebyClient[[#This Row],[Xlookup Region ID]],VolumebyRegion[GEOID],VolumebyRegion[GEO Name])</f>
        <v>NAM</v>
      </c>
      <c r="H666" s="2" t="str">
        <f>"Q"&amp;ROUNDUP(MONTH(VolumebyClient[[#This Row],[Date]])/3,0)&amp;" "&amp;YEAR(VolumebyClient[[#This Row],[Date]])</f>
        <v>Q2 2020</v>
      </c>
    </row>
    <row r="667" spans="1:8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Row],[CLID]],GeobyClient[Mid],0))</f>
        <v>GEO1001</v>
      </c>
      <c r="G667" s="2" t="str">
        <f>_xlfn.XLOOKUP(VolumebyClient[[#This Row],[Xlookup Region ID]],VolumebyRegion[GEOID],VolumebyRegion[GEO Name])</f>
        <v>NAM</v>
      </c>
      <c r="H667" s="2" t="str">
        <f>"Q"&amp;ROUNDUP(MONTH(VolumebyClient[[#This Row],[Date]])/3,0)&amp;" "&amp;YEAR(VolumebyClient[[#This Row],[Date]])</f>
        <v>Q3 2020</v>
      </c>
    </row>
    <row r="668" spans="1:8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Row],[CLID]],GeobyClient[Mid],0))</f>
        <v>GEO1001</v>
      </c>
      <c r="G668" s="2" t="str">
        <f>_xlfn.XLOOKUP(VolumebyClient[[#This Row],[Xlookup Region ID]],VolumebyRegion[GEOID],VolumebyRegion[GEO Name])</f>
        <v>NAM</v>
      </c>
      <c r="H668" s="2" t="str">
        <f>"Q"&amp;ROUNDUP(MONTH(VolumebyClient[[#This Row],[Date]])/3,0)&amp;" "&amp;YEAR(VolumebyClient[[#This Row],[Date]])</f>
        <v>Q3 2020</v>
      </c>
    </row>
    <row r="669" spans="1:8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Row],[CLID]],GeobyClient[Mid],0))</f>
        <v>GEO1001</v>
      </c>
      <c r="G669" s="2" t="str">
        <f>_xlfn.XLOOKUP(VolumebyClient[[#This Row],[Xlookup Region ID]],VolumebyRegion[GEOID],VolumebyRegion[GEO Name])</f>
        <v>NAM</v>
      </c>
      <c r="H669" s="2" t="str">
        <f>"Q"&amp;ROUNDUP(MONTH(VolumebyClient[[#This Row],[Date]])/3,0)&amp;" "&amp;YEAR(VolumebyClient[[#This Row],[Date]])</f>
        <v>Q3 2020</v>
      </c>
    </row>
    <row r="670" spans="1:8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Row],[CLID]],GeobyClient[Mid],0))</f>
        <v>GEO1001</v>
      </c>
      <c r="G670" s="2" t="str">
        <f>_xlfn.XLOOKUP(VolumebyClient[[#This Row],[Xlookup Region ID]],VolumebyRegion[GEOID],VolumebyRegion[GEO Name])</f>
        <v>NAM</v>
      </c>
      <c r="H670" s="2" t="str">
        <f>"Q"&amp;ROUNDUP(MONTH(VolumebyClient[[#This Row],[Date]])/3,0)&amp;" "&amp;YEAR(VolumebyClient[[#This Row],[Date]])</f>
        <v>Q4 2020</v>
      </c>
    </row>
    <row r="671" spans="1:8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Row],[CLID]],GeobyClient[Mid],0))</f>
        <v>GEO1001</v>
      </c>
      <c r="G671" s="2" t="str">
        <f>_xlfn.XLOOKUP(VolumebyClient[[#This Row],[Xlookup Region ID]],VolumebyRegion[GEOID],VolumebyRegion[GEO Name])</f>
        <v>NAM</v>
      </c>
      <c r="H671" s="2" t="str">
        <f>"Q"&amp;ROUNDUP(MONTH(VolumebyClient[[#This Row],[Date]])/3,0)&amp;" "&amp;YEAR(VolumebyClient[[#This Row],[Date]])</f>
        <v>Q4 2020</v>
      </c>
    </row>
    <row r="672" spans="1:8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Row],[CLID]],GeobyClient[Mid],0))</f>
        <v>GEO1001</v>
      </c>
      <c r="G672" s="2" t="str">
        <f>_xlfn.XLOOKUP(VolumebyClient[[#This Row],[Xlookup Region ID]],VolumebyRegion[GEOID],VolumebyRegion[GEO Name])</f>
        <v>NAM</v>
      </c>
      <c r="H672" s="2" t="str">
        <f>"Q"&amp;ROUNDUP(MONTH(VolumebyClient[[#This Row],[Date]])/3,0)&amp;" "&amp;YEAR(VolumebyClient[[#This Row],[Date]])</f>
        <v>Q4 2020</v>
      </c>
    </row>
    <row r="673" spans="1:8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Row],[CLID]],GeobyClient[Mid],0))</f>
        <v>GEO1001</v>
      </c>
      <c r="G673" s="2" t="str">
        <f>_xlfn.XLOOKUP(VolumebyClient[[#This Row],[Xlookup Region ID]],VolumebyRegion[GEOID],VolumebyRegion[GEO Name])</f>
        <v>NAM</v>
      </c>
      <c r="H673" s="2" t="str">
        <f>"Q"&amp;ROUNDUP(MONTH(VolumebyClient[[#This Row],[Date]])/3,0)&amp;" "&amp;YEAR(VolumebyClient[[#This Row],[Date]])</f>
        <v>Q2 2021</v>
      </c>
    </row>
    <row r="674" spans="1:8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Row],[CLID]],GeobyClient[Mid],0))</f>
        <v>GEO1001</v>
      </c>
      <c r="G674" s="2" t="str">
        <f>_xlfn.XLOOKUP(VolumebyClient[[#This Row],[Xlookup Region ID]],VolumebyRegion[GEOID],VolumebyRegion[GEO Name])</f>
        <v>NAM</v>
      </c>
      <c r="H674" s="2" t="str">
        <f>"Q"&amp;ROUNDUP(MONTH(VolumebyClient[[#This Row],[Date]])/3,0)&amp;" "&amp;YEAR(VolumebyClient[[#This Row],[Date]])</f>
        <v>Q2 2021</v>
      </c>
    </row>
    <row r="675" spans="1:8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Row],[CLID]],GeobyClient[Mid],0))</f>
        <v>GEO1001</v>
      </c>
      <c r="G675" s="2" t="str">
        <f>_xlfn.XLOOKUP(VolumebyClient[[#This Row],[Xlookup Region ID]],VolumebyRegion[GEOID],VolumebyRegion[GEO Name])</f>
        <v>NAM</v>
      </c>
      <c r="H675" s="2" t="str">
        <f>"Q"&amp;ROUNDUP(MONTH(VolumebyClient[[#This Row],[Date]])/3,0)&amp;" "&amp;YEAR(VolumebyClient[[#This Row],[Date]])</f>
        <v>Q2 2021</v>
      </c>
    </row>
    <row r="676" spans="1:8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Row],[CLID]],GeobyClient[Mid],0))</f>
        <v>GEO1001</v>
      </c>
      <c r="G676" s="2" t="str">
        <f>_xlfn.XLOOKUP(VolumebyClient[[#This Row],[Xlookup Region ID]],VolumebyRegion[GEOID],VolumebyRegion[GEO Name])</f>
        <v>NAM</v>
      </c>
      <c r="H676" s="2" t="str">
        <f>"Q"&amp;ROUNDUP(MONTH(VolumebyClient[[#This Row],[Date]])/3,0)&amp;" "&amp;YEAR(VolumebyClient[[#This Row],[Date]])</f>
        <v>Q1 2021</v>
      </c>
    </row>
    <row r="677" spans="1:8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Row],[CLID]],GeobyClient[Mid],0))</f>
        <v>GEO1001</v>
      </c>
      <c r="G677" s="2" t="str">
        <f>_xlfn.XLOOKUP(VolumebyClient[[#This Row],[Xlookup Region ID]],VolumebyRegion[GEOID],VolumebyRegion[GEO Name])</f>
        <v>NAM</v>
      </c>
      <c r="H677" s="2" t="str">
        <f>"Q"&amp;ROUNDUP(MONTH(VolumebyClient[[#This Row],[Date]])/3,0)&amp;" "&amp;YEAR(VolumebyClient[[#This Row],[Date]])</f>
        <v>Q1 2021</v>
      </c>
    </row>
    <row r="678" spans="1:8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Row],[CLID]],GeobyClient[Mid],0))</f>
        <v>GEO1001</v>
      </c>
      <c r="G678" s="2" t="str">
        <f>_xlfn.XLOOKUP(VolumebyClient[[#This Row],[Xlookup Region ID]],VolumebyRegion[GEOID],VolumebyRegion[GEO Name])</f>
        <v>NAM</v>
      </c>
      <c r="H678" s="2" t="str">
        <f>"Q"&amp;ROUNDUP(MONTH(VolumebyClient[[#This Row],[Date]])/3,0)&amp;" "&amp;YEAR(VolumebyClient[[#This Row],[Date]])</f>
        <v>Q1 2021</v>
      </c>
    </row>
    <row r="679" spans="1:8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Row],[CLID]],GeobyClient[Mid],0))</f>
        <v>GEO1002</v>
      </c>
      <c r="G679" s="2" t="str">
        <f>_xlfn.XLOOKUP(VolumebyClient[[#This Row],[Xlookup Region ID]],VolumebyRegion[GEOID],VolumebyRegion[GEO Name])</f>
        <v>APAC</v>
      </c>
      <c r="H679" s="2" t="str">
        <f>"Q"&amp;ROUNDUP(MONTH(VolumebyClient[[#This Row],[Date]])/3,0)&amp;" "&amp;YEAR(VolumebyClient[[#This Row],[Date]])</f>
        <v>Q1 2020</v>
      </c>
    </row>
    <row r="680" spans="1:8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Row],[CLID]],GeobyClient[Mid],0))</f>
        <v>GEO1002</v>
      </c>
      <c r="G680" s="2" t="str">
        <f>_xlfn.XLOOKUP(VolumebyClient[[#This Row],[Xlookup Region ID]],VolumebyRegion[GEOID],VolumebyRegion[GEO Name])</f>
        <v>APAC</v>
      </c>
      <c r="H680" s="2" t="str">
        <f>"Q"&amp;ROUNDUP(MONTH(VolumebyClient[[#This Row],[Date]])/3,0)&amp;" "&amp;YEAR(VolumebyClient[[#This Row],[Date]])</f>
        <v>Q1 2020</v>
      </c>
    </row>
    <row r="681" spans="1:8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Row],[CLID]],GeobyClient[Mid],0))</f>
        <v>GEO1002</v>
      </c>
      <c r="G681" s="2" t="str">
        <f>_xlfn.XLOOKUP(VolumebyClient[[#This Row],[Xlookup Region ID]],VolumebyRegion[GEOID],VolumebyRegion[GEO Name])</f>
        <v>APAC</v>
      </c>
      <c r="H681" s="2" t="str">
        <f>"Q"&amp;ROUNDUP(MONTH(VolumebyClient[[#This Row],[Date]])/3,0)&amp;" "&amp;YEAR(VolumebyClient[[#This Row],[Date]])</f>
        <v>Q1 2020</v>
      </c>
    </row>
    <row r="682" spans="1:8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Row],[CLID]],GeobyClient[Mid],0))</f>
        <v>GEO1002</v>
      </c>
      <c r="G682" s="2" t="str">
        <f>_xlfn.XLOOKUP(VolumebyClient[[#This Row],[Xlookup Region ID]],VolumebyRegion[GEOID],VolumebyRegion[GEO Name])</f>
        <v>APAC</v>
      </c>
      <c r="H682" s="2" t="str">
        <f>"Q"&amp;ROUNDUP(MONTH(VolumebyClient[[#This Row],[Date]])/3,0)&amp;" "&amp;YEAR(VolumebyClient[[#This Row],[Date]])</f>
        <v>Q2 2020</v>
      </c>
    </row>
    <row r="683" spans="1:8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Row],[CLID]],GeobyClient[Mid],0))</f>
        <v>GEO1002</v>
      </c>
      <c r="G683" s="2" t="str">
        <f>_xlfn.XLOOKUP(VolumebyClient[[#This Row],[Xlookup Region ID]],VolumebyRegion[GEOID],VolumebyRegion[GEO Name])</f>
        <v>APAC</v>
      </c>
      <c r="H683" s="2" t="str">
        <f>"Q"&amp;ROUNDUP(MONTH(VolumebyClient[[#This Row],[Date]])/3,0)&amp;" "&amp;YEAR(VolumebyClient[[#This Row],[Date]])</f>
        <v>Q2 2020</v>
      </c>
    </row>
    <row r="684" spans="1:8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Row],[CLID]],GeobyClient[Mid],0))</f>
        <v>GEO1002</v>
      </c>
      <c r="G684" s="2" t="str">
        <f>_xlfn.XLOOKUP(VolumebyClient[[#This Row],[Xlookup Region ID]],VolumebyRegion[GEOID],VolumebyRegion[GEO Name])</f>
        <v>APAC</v>
      </c>
      <c r="H684" s="2" t="str">
        <f>"Q"&amp;ROUNDUP(MONTH(VolumebyClient[[#This Row],[Date]])/3,0)&amp;" "&amp;YEAR(VolumebyClient[[#This Row],[Date]])</f>
        <v>Q2 2020</v>
      </c>
    </row>
    <row r="685" spans="1:8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Row],[CLID]],GeobyClient[Mid],0))</f>
        <v>GEO1002</v>
      </c>
      <c r="G685" s="2" t="str">
        <f>_xlfn.XLOOKUP(VolumebyClient[[#This Row],[Xlookup Region ID]],VolumebyRegion[GEOID],VolumebyRegion[GEO Name])</f>
        <v>APAC</v>
      </c>
      <c r="H685" s="2" t="str">
        <f>"Q"&amp;ROUNDUP(MONTH(VolumebyClient[[#This Row],[Date]])/3,0)&amp;" "&amp;YEAR(VolumebyClient[[#This Row],[Date]])</f>
        <v>Q3 2020</v>
      </c>
    </row>
    <row r="686" spans="1:8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Row],[CLID]],GeobyClient[Mid],0))</f>
        <v>GEO1002</v>
      </c>
      <c r="G686" s="2" t="str">
        <f>_xlfn.XLOOKUP(VolumebyClient[[#This Row],[Xlookup Region ID]],VolumebyRegion[GEOID],VolumebyRegion[GEO Name])</f>
        <v>APAC</v>
      </c>
      <c r="H686" s="2" t="str">
        <f>"Q"&amp;ROUNDUP(MONTH(VolumebyClient[[#This Row],[Date]])/3,0)&amp;" "&amp;YEAR(VolumebyClient[[#This Row],[Date]])</f>
        <v>Q3 2020</v>
      </c>
    </row>
    <row r="687" spans="1:8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Row],[CLID]],GeobyClient[Mid],0))</f>
        <v>GEO1002</v>
      </c>
      <c r="G687" s="2" t="str">
        <f>_xlfn.XLOOKUP(VolumebyClient[[#This Row],[Xlookup Region ID]],VolumebyRegion[GEOID],VolumebyRegion[GEO Name])</f>
        <v>APAC</v>
      </c>
      <c r="H687" s="2" t="str">
        <f>"Q"&amp;ROUNDUP(MONTH(VolumebyClient[[#This Row],[Date]])/3,0)&amp;" "&amp;YEAR(VolumebyClient[[#This Row],[Date]])</f>
        <v>Q3 2020</v>
      </c>
    </row>
    <row r="688" spans="1:8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Row],[CLID]],GeobyClient[Mid],0))</f>
        <v>GEO1002</v>
      </c>
      <c r="G688" s="2" t="str">
        <f>_xlfn.XLOOKUP(VolumebyClient[[#This Row],[Xlookup Region ID]],VolumebyRegion[GEOID],VolumebyRegion[GEO Name])</f>
        <v>APAC</v>
      </c>
      <c r="H688" s="2" t="str">
        <f>"Q"&amp;ROUNDUP(MONTH(VolumebyClient[[#This Row],[Date]])/3,0)&amp;" "&amp;YEAR(VolumebyClient[[#This Row],[Date]])</f>
        <v>Q4 2020</v>
      </c>
    </row>
    <row r="689" spans="1:8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Row],[CLID]],GeobyClient[Mid],0))</f>
        <v>GEO1002</v>
      </c>
      <c r="G689" s="2" t="str">
        <f>_xlfn.XLOOKUP(VolumebyClient[[#This Row],[Xlookup Region ID]],VolumebyRegion[GEOID],VolumebyRegion[GEO Name])</f>
        <v>APAC</v>
      </c>
      <c r="H689" s="2" t="str">
        <f>"Q"&amp;ROUNDUP(MONTH(VolumebyClient[[#This Row],[Date]])/3,0)&amp;" "&amp;YEAR(VolumebyClient[[#This Row],[Date]])</f>
        <v>Q4 2020</v>
      </c>
    </row>
    <row r="690" spans="1:8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Row],[CLID]],GeobyClient[Mid],0))</f>
        <v>GEO1002</v>
      </c>
      <c r="G690" s="2" t="str">
        <f>_xlfn.XLOOKUP(VolumebyClient[[#This Row],[Xlookup Region ID]],VolumebyRegion[GEOID],VolumebyRegion[GEO Name])</f>
        <v>APAC</v>
      </c>
      <c r="H690" s="2" t="str">
        <f>"Q"&amp;ROUNDUP(MONTH(VolumebyClient[[#This Row],[Date]])/3,0)&amp;" "&amp;YEAR(VolumebyClient[[#This Row],[Date]])</f>
        <v>Q4 2020</v>
      </c>
    </row>
    <row r="691" spans="1:8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Row],[CLID]],GeobyClient[Mid],0))</f>
        <v>GEO1002</v>
      </c>
      <c r="G691" s="2" t="str">
        <f>_xlfn.XLOOKUP(VolumebyClient[[#This Row],[Xlookup Region ID]],VolumebyRegion[GEOID],VolumebyRegion[GEO Name])</f>
        <v>APAC</v>
      </c>
      <c r="H691" s="2" t="str">
        <f>"Q"&amp;ROUNDUP(MONTH(VolumebyClient[[#This Row],[Date]])/3,0)&amp;" "&amp;YEAR(VolumebyClient[[#This Row],[Date]])</f>
        <v>Q2 2021</v>
      </c>
    </row>
    <row r="692" spans="1:8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Row],[CLID]],GeobyClient[Mid],0))</f>
        <v>GEO1002</v>
      </c>
      <c r="G692" s="2" t="str">
        <f>_xlfn.XLOOKUP(VolumebyClient[[#This Row],[Xlookup Region ID]],VolumebyRegion[GEOID],VolumebyRegion[GEO Name])</f>
        <v>APAC</v>
      </c>
      <c r="H692" s="2" t="str">
        <f>"Q"&amp;ROUNDUP(MONTH(VolumebyClient[[#This Row],[Date]])/3,0)&amp;" "&amp;YEAR(VolumebyClient[[#This Row],[Date]])</f>
        <v>Q2 2021</v>
      </c>
    </row>
    <row r="693" spans="1:8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Row],[CLID]],GeobyClient[Mid],0))</f>
        <v>GEO1002</v>
      </c>
      <c r="G693" s="2" t="str">
        <f>_xlfn.XLOOKUP(VolumebyClient[[#This Row],[Xlookup Region ID]],VolumebyRegion[GEOID],VolumebyRegion[GEO Name])</f>
        <v>APAC</v>
      </c>
      <c r="H693" s="2" t="str">
        <f>"Q"&amp;ROUNDUP(MONTH(VolumebyClient[[#This Row],[Date]])/3,0)&amp;" "&amp;YEAR(VolumebyClient[[#This Row],[Date]])</f>
        <v>Q2 2021</v>
      </c>
    </row>
    <row r="694" spans="1:8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Row],[CLID]],GeobyClient[Mid],0))</f>
        <v>GEO1002</v>
      </c>
      <c r="G694" s="2" t="str">
        <f>_xlfn.XLOOKUP(VolumebyClient[[#This Row],[Xlookup Region ID]],VolumebyRegion[GEOID],VolumebyRegion[GEO Name])</f>
        <v>APAC</v>
      </c>
      <c r="H694" s="2" t="str">
        <f>"Q"&amp;ROUNDUP(MONTH(VolumebyClient[[#This Row],[Date]])/3,0)&amp;" "&amp;YEAR(VolumebyClient[[#This Row],[Date]])</f>
        <v>Q1 2021</v>
      </c>
    </row>
    <row r="695" spans="1:8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Row],[CLID]],GeobyClient[Mid],0))</f>
        <v>GEO1002</v>
      </c>
      <c r="G695" s="2" t="str">
        <f>_xlfn.XLOOKUP(VolumebyClient[[#This Row],[Xlookup Region ID]],VolumebyRegion[GEOID],VolumebyRegion[GEO Name])</f>
        <v>APAC</v>
      </c>
      <c r="H695" s="2" t="str">
        <f>"Q"&amp;ROUNDUP(MONTH(VolumebyClient[[#This Row],[Date]])/3,0)&amp;" "&amp;YEAR(VolumebyClient[[#This Row],[Date]])</f>
        <v>Q1 2021</v>
      </c>
    </row>
    <row r="696" spans="1:8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Row],[CLID]],GeobyClient[Mid],0))</f>
        <v>GEO1002</v>
      </c>
      <c r="G696" s="2" t="str">
        <f>_xlfn.XLOOKUP(VolumebyClient[[#This Row],[Xlookup Region ID]],VolumebyRegion[GEOID],VolumebyRegion[GEO Name])</f>
        <v>APAC</v>
      </c>
      <c r="H696" s="2" t="str">
        <f>"Q"&amp;ROUNDUP(MONTH(VolumebyClient[[#This Row],[Date]])/3,0)&amp;" "&amp;YEAR(VolumebyClient[[#This Row],[Date]])</f>
        <v>Q1 2021</v>
      </c>
    </row>
    <row r="697" spans="1:8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Row],[CLID]],GeobyClient[Mid],0))</f>
        <v>GEO1004</v>
      </c>
      <c r="G697" s="2" t="str">
        <f>_xlfn.XLOOKUP(VolumebyClient[[#This Row],[Xlookup Region ID]],VolumebyRegion[GEOID],VolumebyRegion[GEO Name])</f>
        <v>LATAM</v>
      </c>
      <c r="H697" s="2" t="str">
        <f>"Q"&amp;ROUNDUP(MONTH(VolumebyClient[[#This Row],[Date]])/3,0)&amp;" "&amp;YEAR(VolumebyClient[[#This Row],[Date]])</f>
        <v>Q1 2020</v>
      </c>
    </row>
    <row r="698" spans="1:8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Row],[CLID]],GeobyClient[Mid],0))</f>
        <v>GEO1004</v>
      </c>
      <c r="G698" s="2" t="str">
        <f>_xlfn.XLOOKUP(VolumebyClient[[#This Row],[Xlookup Region ID]],VolumebyRegion[GEOID],VolumebyRegion[GEO Name])</f>
        <v>LATAM</v>
      </c>
      <c r="H698" s="2" t="str">
        <f>"Q"&amp;ROUNDUP(MONTH(VolumebyClient[[#This Row],[Date]])/3,0)&amp;" "&amp;YEAR(VolumebyClient[[#This Row],[Date]])</f>
        <v>Q1 2020</v>
      </c>
    </row>
    <row r="699" spans="1:8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Row],[CLID]],GeobyClient[Mid],0))</f>
        <v>GEO1004</v>
      </c>
      <c r="G699" s="2" t="str">
        <f>_xlfn.XLOOKUP(VolumebyClient[[#This Row],[Xlookup Region ID]],VolumebyRegion[GEOID],VolumebyRegion[GEO Name])</f>
        <v>LATAM</v>
      </c>
      <c r="H699" s="2" t="str">
        <f>"Q"&amp;ROUNDUP(MONTH(VolumebyClient[[#This Row],[Date]])/3,0)&amp;" "&amp;YEAR(VolumebyClient[[#This Row],[Date]])</f>
        <v>Q1 2020</v>
      </c>
    </row>
    <row r="700" spans="1:8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Row],[CLID]],GeobyClient[Mid],0))</f>
        <v>GEO1004</v>
      </c>
      <c r="G700" s="2" t="str">
        <f>_xlfn.XLOOKUP(VolumebyClient[[#This Row],[Xlookup Region ID]],VolumebyRegion[GEOID],VolumebyRegion[GEO Name])</f>
        <v>LATAM</v>
      </c>
      <c r="H700" s="2" t="str">
        <f>"Q"&amp;ROUNDUP(MONTH(VolumebyClient[[#This Row],[Date]])/3,0)&amp;" "&amp;YEAR(VolumebyClient[[#This Row],[Date]])</f>
        <v>Q2 2020</v>
      </c>
    </row>
    <row r="701" spans="1:8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Row],[CLID]],GeobyClient[Mid],0))</f>
        <v>GEO1004</v>
      </c>
      <c r="G701" s="2" t="str">
        <f>_xlfn.XLOOKUP(VolumebyClient[[#This Row],[Xlookup Region ID]],VolumebyRegion[GEOID],VolumebyRegion[GEO Name])</f>
        <v>LATAM</v>
      </c>
      <c r="H701" s="2" t="str">
        <f>"Q"&amp;ROUNDUP(MONTH(VolumebyClient[[#This Row],[Date]])/3,0)&amp;" "&amp;YEAR(VolumebyClient[[#This Row],[Date]])</f>
        <v>Q2 2020</v>
      </c>
    </row>
    <row r="702" spans="1:8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Row],[CLID]],GeobyClient[Mid],0))</f>
        <v>GEO1004</v>
      </c>
      <c r="G702" s="2" t="str">
        <f>_xlfn.XLOOKUP(VolumebyClient[[#This Row],[Xlookup Region ID]],VolumebyRegion[GEOID],VolumebyRegion[GEO Name])</f>
        <v>LATAM</v>
      </c>
      <c r="H702" s="2" t="str">
        <f>"Q"&amp;ROUNDUP(MONTH(VolumebyClient[[#This Row],[Date]])/3,0)&amp;" "&amp;YEAR(VolumebyClient[[#This Row],[Date]])</f>
        <v>Q2 2020</v>
      </c>
    </row>
    <row r="703" spans="1:8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Row],[CLID]],GeobyClient[Mid],0))</f>
        <v>GEO1004</v>
      </c>
      <c r="G703" s="2" t="str">
        <f>_xlfn.XLOOKUP(VolumebyClient[[#This Row],[Xlookup Region ID]],VolumebyRegion[GEOID],VolumebyRegion[GEO Name])</f>
        <v>LATAM</v>
      </c>
      <c r="H703" s="2" t="str">
        <f>"Q"&amp;ROUNDUP(MONTH(VolumebyClient[[#This Row],[Date]])/3,0)&amp;" "&amp;YEAR(VolumebyClient[[#This Row],[Date]])</f>
        <v>Q3 2020</v>
      </c>
    </row>
    <row r="704" spans="1:8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Row],[CLID]],GeobyClient[Mid],0))</f>
        <v>GEO1004</v>
      </c>
      <c r="G704" s="2" t="str">
        <f>_xlfn.XLOOKUP(VolumebyClient[[#This Row],[Xlookup Region ID]],VolumebyRegion[GEOID],VolumebyRegion[GEO Name])</f>
        <v>LATAM</v>
      </c>
      <c r="H704" s="2" t="str">
        <f>"Q"&amp;ROUNDUP(MONTH(VolumebyClient[[#This Row],[Date]])/3,0)&amp;" "&amp;YEAR(VolumebyClient[[#This Row],[Date]])</f>
        <v>Q3 2020</v>
      </c>
    </row>
    <row r="705" spans="1:8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Row],[CLID]],GeobyClient[Mid],0))</f>
        <v>GEO1004</v>
      </c>
      <c r="G705" s="2" t="str">
        <f>_xlfn.XLOOKUP(VolumebyClient[[#This Row],[Xlookup Region ID]],VolumebyRegion[GEOID],VolumebyRegion[GEO Name])</f>
        <v>LATAM</v>
      </c>
      <c r="H705" s="2" t="str">
        <f>"Q"&amp;ROUNDUP(MONTH(VolumebyClient[[#This Row],[Date]])/3,0)&amp;" "&amp;YEAR(VolumebyClient[[#This Row],[Date]])</f>
        <v>Q3 2020</v>
      </c>
    </row>
    <row r="706" spans="1:8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Row],[CLID]],GeobyClient[Mid],0))</f>
        <v>GEO1004</v>
      </c>
      <c r="G706" s="2" t="str">
        <f>_xlfn.XLOOKUP(VolumebyClient[[#This Row],[Xlookup Region ID]],VolumebyRegion[GEOID],VolumebyRegion[GEO Name])</f>
        <v>LATAM</v>
      </c>
      <c r="H706" s="2" t="str">
        <f>"Q"&amp;ROUNDUP(MONTH(VolumebyClient[[#This Row],[Date]])/3,0)&amp;" "&amp;YEAR(VolumebyClient[[#This Row],[Date]])</f>
        <v>Q4 2020</v>
      </c>
    </row>
    <row r="707" spans="1:8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Row],[CLID]],GeobyClient[Mid],0))</f>
        <v>GEO1004</v>
      </c>
      <c r="G707" s="2" t="str">
        <f>_xlfn.XLOOKUP(VolumebyClient[[#This Row],[Xlookup Region ID]],VolumebyRegion[GEOID],VolumebyRegion[GEO Name])</f>
        <v>LATAM</v>
      </c>
      <c r="H707" s="2" t="str">
        <f>"Q"&amp;ROUNDUP(MONTH(VolumebyClient[[#This Row],[Date]])/3,0)&amp;" "&amp;YEAR(VolumebyClient[[#This Row],[Date]])</f>
        <v>Q4 2020</v>
      </c>
    </row>
    <row r="708" spans="1:8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Row],[CLID]],GeobyClient[Mid],0))</f>
        <v>GEO1004</v>
      </c>
      <c r="G708" s="2" t="str">
        <f>_xlfn.XLOOKUP(VolumebyClient[[#This Row],[Xlookup Region ID]],VolumebyRegion[GEOID],VolumebyRegion[GEO Name])</f>
        <v>LATAM</v>
      </c>
      <c r="H708" s="2" t="str">
        <f>"Q"&amp;ROUNDUP(MONTH(VolumebyClient[[#This Row],[Date]])/3,0)&amp;" "&amp;YEAR(VolumebyClient[[#This Row],[Date]])</f>
        <v>Q4 2020</v>
      </c>
    </row>
    <row r="709" spans="1:8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Row],[CLID]],GeobyClient[Mid],0))</f>
        <v>GEO1004</v>
      </c>
      <c r="G709" s="2" t="str">
        <f>_xlfn.XLOOKUP(VolumebyClient[[#This Row],[Xlookup Region ID]],VolumebyRegion[GEOID],VolumebyRegion[GEO Name])</f>
        <v>LATAM</v>
      </c>
      <c r="H709" s="2" t="str">
        <f>"Q"&amp;ROUNDUP(MONTH(VolumebyClient[[#This Row],[Date]])/3,0)&amp;" "&amp;YEAR(VolumebyClient[[#This Row],[Date]])</f>
        <v>Q2 2021</v>
      </c>
    </row>
    <row r="710" spans="1:8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Row],[CLID]],GeobyClient[Mid],0))</f>
        <v>GEO1004</v>
      </c>
      <c r="G710" s="2" t="str">
        <f>_xlfn.XLOOKUP(VolumebyClient[[#This Row],[Xlookup Region ID]],VolumebyRegion[GEOID],VolumebyRegion[GEO Name])</f>
        <v>LATAM</v>
      </c>
      <c r="H710" s="2" t="str">
        <f>"Q"&amp;ROUNDUP(MONTH(VolumebyClient[[#This Row],[Date]])/3,0)&amp;" "&amp;YEAR(VolumebyClient[[#This Row],[Date]])</f>
        <v>Q2 2021</v>
      </c>
    </row>
    <row r="711" spans="1:8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Row],[CLID]],GeobyClient[Mid],0))</f>
        <v>GEO1004</v>
      </c>
      <c r="G711" s="2" t="str">
        <f>_xlfn.XLOOKUP(VolumebyClient[[#This Row],[Xlookup Region ID]],VolumebyRegion[GEOID],VolumebyRegion[GEO Name])</f>
        <v>LATAM</v>
      </c>
      <c r="H711" s="2" t="str">
        <f>"Q"&amp;ROUNDUP(MONTH(VolumebyClient[[#This Row],[Date]])/3,0)&amp;" "&amp;YEAR(VolumebyClient[[#This Row],[Date]])</f>
        <v>Q2 2021</v>
      </c>
    </row>
    <row r="712" spans="1:8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Row],[CLID]],GeobyClient[Mid],0))</f>
        <v>GEO1004</v>
      </c>
      <c r="G712" s="2" t="str">
        <f>_xlfn.XLOOKUP(VolumebyClient[[#This Row],[Xlookup Region ID]],VolumebyRegion[GEOID],VolumebyRegion[GEO Name])</f>
        <v>LATAM</v>
      </c>
      <c r="H712" s="2" t="str">
        <f>"Q"&amp;ROUNDUP(MONTH(VolumebyClient[[#This Row],[Date]])/3,0)&amp;" "&amp;YEAR(VolumebyClient[[#This Row],[Date]])</f>
        <v>Q1 2021</v>
      </c>
    </row>
    <row r="713" spans="1:8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Row],[CLID]],GeobyClient[Mid],0))</f>
        <v>GEO1004</v>
      </c>
      <c r="G713" s="2" t="str">
        <f>_xlfn.XLOOKUP(VolumebyClient[[#This Row],[Xlookup Region ID]],VolumebyRegion[GEOID],VolumebyRegion[GEO Name])</f>
        <v>LATAM</v>
      </c>
      <c r="H713" s="2" t="str">
        <f>"Q"&amp;ROUNDUP(MONTH(VolumebyClient[[#This Row],[Date]])/3,0)&amp;" "&amp;YEAR(VolumebyClient[[#This Row],[Date]])</f>
        <v>Q1 2021</v>
      </c>
    </row>
    <row r="714" spans="1:8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Row],[CLID]],GeobyClient[Mid],0))</f>
        <v>GEO1004</v>
      </c>
      <c r="G714" s="2" t="str">
        <f>_xlfn.XLOOKUP(VolumebyClient[[#This Row],[Xlookup Region ID]],VolumebyRegion[GEOID],VolumebyRegion[GEO Name])</f>
        <v>LATAM</v>
      </c>
      <c r="H714" s="2" t="str">
        <f>"Q"&amp;ROUNDUP(MONTH(VolumebyClient[[#This Row],[Date]])/3,0)&amp;" "&amp;YEAR(VolumebyClient[[#This Row],[Date]])</f>
        <v>Q1 2021</v>
      </c>
    </row>
    <row r="715" spans="1:8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Row],[CLID]],GeobyClient[Mid],0))</f>
        <v>GEO1003</v>
      </c>
      <c r="G715" s="2" t="str">
        <f>_xlfn.XLOOKUP(VolumebyClient[[#This Row],[Xlookup Region ID]],VolumebyRegion[GEOID],VolumebyRegion[GEO Name])</f>
        <v>EMEA</v>
      </c>
      <c r="H715" s="2" t="str">
        <f>"Q"&amp;ROUNDUP(MONTH(VolumebyClient[[#This Row],[Date]])/3,0)&amp;" "&amp;YEAR(VolumebyClient[[#This Row],[Date]])</f>
        <v>Q1 2020</v>
      </c>
    </row>
    <row r="716" spans="1:8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Row],[CLID]],GeobyClient[Mid],0))</f>
        <v>GEO1003</v>
      </c>
      <c r="G716" s="2" t="str">
        <f>_xlfn.XLOOKUP(VolumebyClient[[#This Row],[Xlookup Region ID]],VolumebyRegion[GEOID],VolumebyRegion[GEO Name])</f>
        <v>EMEA</v>
      </c>
      <c r="H716" s="2" t="str">
        <f>"Q"&amp;ROUNDUP(MONTH(VolumebyClient[[#This Row],[Date]])/3,0)&amp;" "&amp;YEAR(VolumebyClient[[#This Row],[Date]])</f>
        <v>Q1 2020</v>
      </c>
    </row>
    <row r="717" spans="1:8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Row],[CLID]],GeobyClient[Mid],0))</f>
        <v>GEO1003</v>
      </c>
      <c r="G717" s="2" t="str">
        <f>_xlfn.XLOOKUP(VolumebyClient[[#This Row],[Xlookup Region ID]],VolumebyRegion[GEOID],VolumebyRegion[GEO Name])</f>
        <v>EMEA</v>
      </c>
      <c r="H717" s="2" t="str">
        <f>"Q"&amp;ROUNDUP(MONTH(VolumebyClient[[#This Row],[Date]])/3,0)&amp;" "&amp;YEAR(VolumebyClient[[#This Row],[Date]])</f>
        <v>Q1 2020</v>
      </c>
    </row>
    <row r="718" spans="1:8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Row],[CLID]],GeobyClient[Mid],0))</f>
        <v>GEO1003</v>
      </c>
      <c r="G718" s="2" t="str">
        <f>_xlfn.XLOOKUP(VolumebyClient[[#This Row],[Xlookup Region ID]],VolumebyRegion[GEOID],VolumebyRegion[GEO Name])</f>
        <v>EMEA</v>
      </c>
      <c r="H718" s="2" t="str">
        <f>"Q"&amp;ROUNDUP(MONTH(VolumebyClient[[#This Row],[Date]])/3,0)&amp;" "&amp;YEAR(VolumebyClient[[#This Row],[Date]])</f>
        <v>Q2 2020</v>
      </c>
    </row>
    <row r="719" spans="1:8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Row],[CLID]],GeobyClient[Mid],0))</f>
        <v>GEO1003</v>
      </c>
      <c r="G719" s="2" t="str">
        <f>_xlfn.XLOOKUP(VolumebyClient[[#This Row],[Xlookup Region ID]],VolumebyRegion[GEOID],VolumebyRegion[GEO Name])</f>
        <v>EMEA</v>
      </c>
      <c r="H719" s="2" t="str">
        <f>"Q"&amp;ROUNDUP(MONTH(VolumebyClient[[#This Row],[Date]])/3,0)&amp;" "&amp;YEAR(VolumebyClient[[#This Row],[Date]])</f>
        <v>Q2 2020</v>
      </c>
    </row>
    <row r="720" spans="1:8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Row],[CLID]],GeobyClient[Mid],0))</f>
        <v>GEO1003</v>
      </c>
      <c r="G720" s="2" t="str">
        <f>_xlfn.XLOOKUP(VolumebyClient[[#This Row],[Xlookup Region ID]],VolumebyRegion[GEOID],VolumebyRegion[GEO Name])</f>
        <v>EMEA</v>
      </c>
      <c r="H720" s="2" t="str">
        <f>"Q"&amp;ROUNDUP(MONTH(VolumebyClient[[#This Row],[Date]])/3,0)&amp;" "&amp;YEAR(VolumebyClient[[#This Row],[Date]])</f>
        <v>Q2 2020</v>
      </c>
    </row>
    <row r="721" spans="1:8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Row],[CLID]],GeobyClient[Mid],0))</f>
        <v>GEO1003</v>
      </c>
      <c r="G721" s="2" t="str">
        <f>_xlfn.XLOOKUP(VolumebyClient[[#This Row],[Xlookup Region ID]],VolumebyRegion[GEOID],VolumebyRegion[GEO Name])</f>
        <v>EMEA</v>
      </c>
      <c r="H721" s="2" t="str">
        <f>"Q"&amp;ROUNDUP(MONTH(VolumebyClient[[#This Row],[Date]])/3,0)&amp;" "&amp;YEAR(VolumebyClient[[#This Row],[Date]])</f>
        <v>Q3 2020</v>
      </c>
    </row>
    <row r="722" spans="1:8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Row],[CLID]],GeobyClient[Mid],0))</f>
        <v>GEO1003</v>
      </c>
      <c r="G722" s="2" t="str">
        <f>_xlfn.XLOOKUP(VolumebyClient[[#This Row],[Xlookup Region ID]],VolumebyRegion[GEOID],VolumebyRegion[GEO Name])</f>
        <v>EMEA</v>
      </c>
      <c r="H722" s="2" t="str">
        <f>"Q"&amp;ROUNDUP(MONTH(VolumebyClient[[#This Row],[Date]])/3,0)&amp;" "&amp;YEAR(VolumebyClient[[#This Row],[Date]])</f>
        <v>Q3 2020</v>
      </c>
    </row>
    <row r="723" spans="1:8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Row],[CLID]],GeobyClient[Mid],0))</f>
        <v>GEO1003</v>
      </c>
      <c r="G723" s="2" t="str">
        <f>_xlfn.XLOOKUP(VolumebyClient[[#This Row],[Xlookup Region ID]],VolumebyRegion[GEOID],VolumebyRegion[GEO Name])</f>
        <v>EMEA</v>
      </c>
      <c r="H723" s="2" t="str">
        <f>"Q"&amp;ROUNDUP(MONTH(VolumebyClient[[#This Row],[Date]])/3,0)&amp;" "&amp;YEAR(VolumebyClient[[#This Row],[Date]])</f>
        <v>Q3 2020</v>
      </c>
    </row>
    <row r="724" spans="1:8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Row],[CLID]],GeobyClient[Mid],0))</f>
        <v>GEO1003</v>
      </c>
      <c r="G724" s="2" t="str">
        <f>_xlfn.XLOOKUP(VolumebyClient[[#This Row],[Xlookup Region ID]],VolumebyRegion[GEOID],VolumebyRegion[GEO Name])</f>
        <v>EMEA</v>
      </c>
      <c r="H724" s="2" t="str">
        <f>"Q"&amp;ROUNDUP(MONTH(VolumebyClient[[#This Row],[Date]])/3,0)&amp;" "&amp;YEAR(VolumebyClient[[#This Row],[Date]])</f>
        <v>Q4 2020</v>
      </c>
    </row>
    <row r="725" spans="1:8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Row],[CLID]],GeobyClient[Mid],0))</f>
        <v>GEO1003</v>
      </c>
      <c r="G725" s="2" t="str">
        <f>_xlfn.XLOOKUP(VolumebyClient[[#This Row],[Xlookup Region ID]],VolumebyRegion[GEOID],VolumebyRegion[GEO Name])</f>
        <v>EMEA</v>
      </c>
      <c r="H725" s="2" t="str">
        <f>"Q"&amp;ROUNDUP(MONTH(VolumebyClient[[#This Row],[Date]])/3,0)&amp;" "&amp;YEAR(VolumebyClient[[#This Row],[Date]])</f>
        <v>Q4 2020</v>
      </c>
    </row>
    <row r="726" spans="1:8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Row],[CLID]],GeobyClient[Mid],0))</f>
        <v>GEO1003</v>
      </c>
      <c r="G726" s="2" t="str">
        <f>_xlfn.XLOOKUP(VolumebyClient[[#This Row],[Xlookup Region ID]],VolumebyRegion[GEOID],VolumebyRegion[GEO Name])</f>
        <v>EMEA</v>
      </c>
      <c r="H726" s="2" t="str">
        <f>"Q"&amp;ROUNDUP(MONTH(VolumebyClient[[#This Row],[Date]])/3,0)&amp;" "&amp;YEAR(VolumebyClient[[#This Row],[Date]])</f>
        <v>Q4 2020</v>
      </c>
    </row>
    <row r="727" spans="1:8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Row],[CLID]],GeobyClient[Mid],0))</f>
        <v>GEO1003</v>
      </c>
      <c r="G727" s="2" t="str">
        <f>_xlfn.XLOOKUP(VolumebyClient[[#This Row],[Xlookup Region ID]],VolumebyRegion[GEOID],VolumebyRegion[GEO Name])</f>
        <v>EMEA</v>
      </c>
      <c r="H727" s="2" t="str">
        <f>"Q"&amp;ROUNDUP(MONTH(VolumebyClient[[#This Row],[Date]])/3,0)&amp;" "&amp;YEAR(VolumebyClient[[#This Row],[Date]])</f>
        <v>Q2 2021</v>
      </c>
    </row>
    <row r="728" spans="1:8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Row],[CLID]],GeobyClient[Mid],0))</f>
        <v>GEO1003</v>
      </c>
      <c r="G728" s="2" t="str">
        <f>_xlfn.XLOOKUP(VolumebyClient[[#This Row],[Xlookup Region ID]],VolumebyRegion[GEOID],VolumebyRegion[GEO Name])</f>
        <v>EMEA</v>
      </c>
      <c r="H728" s="2" t="str">
        <f>"Q"&amp;ROUNDUP(MONTH(VolumebyClient[[#This Row],[Date]])/3,0)&amp;" "&amp;YEAR(VolumebyClient[[#This Row],[Date]])</f>
        <v>Q2 2021</v>
      </c>
    </row>
    <row r="729" spans="1:8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Row],[CLID]],GeobyClient[Mid],0))</f>
        <v>GEO1003</v>
      </c>
      <c r="G729" s="2" t="str">
        <f>_xlfn.XLOOKUP(VolumebyClient[[#This Row],[Xlookup Region ID]],VolumebyRegion[GEOID],VolumebyRegion[GEO Name])</f>
        <v>EMEA</v>
      </c>
      <c r="H729" s="2" t="str">
        <f>"Q"&amp;ROUNDUP(MONTH(VolumebyClient[[#This Row],[Date]])/3,0)&amp;" "&amp;YEAR(VolumebyClient[[#This Row],[Date]])</f>
        <v>Q2 2021</v>
      </c>
    </row>
    <row r="730" spans="1:8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Row],[CLID]],GeobyClient[Mid],0))</f>
        <v>GEO1003</v>
      </c>
      <c r="G730" s="2" t="str">
        <f>_xlfn.XLOOKUP(VolumebyClient[[#This Row],[Xlookup Region ID]],VolumebyRegion[GEOID],VolumebyRegion[GEO Name])</f>
        <v>EMEA</v>
      </c>
      <c r="H730" s="2" t="str">
        <f>"Q"&amp;ROUNDUP(MONTH(VolumebyClient[[#This Row],[Date]])/3,0)&amp;" "&amp;YEAR(VolumebyClient[[#This Row],[Date]])</f>
        <v>Q1 2021</v>
      </c>
    </row>
    <row r="731" spans="1:8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Row],[CLID]],GeobyClient[Mid],0))</f>
        <v>GEO1003</v>
      </c>
      <c r="G731" s="2" t="str">
        <f>_xlfn.XLOOKUP(VolumebyClient[[#This Row],[Xlookup Region ID]],VolumebyRegion[GEOID],VolumebyRegion[GEO Name])</f>
        <v>EMEA</v>
      </c>
      <c r="H731" s="2" t="str">
        <f>"Q"&amp;ROUNDUP(MONTH(VolumebyClient[[#This Row],[Date]])/3,0)&amp;" "&amp;YEAR(VolumebyClient[[#This Row],[Date]])</f>
        <v>Q1 2021</v>
      </c>
    </row>
    <row r="732" spans="1:8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Row],[CLID]],GeobyClient[Mid],0))</f>
        <v>GEO1003</v>
      </c>
      <c r="G732" s="2" t="str">
        <f>_xlfn.XLOOKUP(VolumebyClient[[#This Row],[Xlookup Region ID]],VolumebyRegion[GEOID],VolumebyRegion[GEO Name])</f>
        <v>EMEA</v>
      </c>
      <c r="H732" s="2" t="str">
        <f>"Q"&amp;ROUNDUP(MONTH(VolumebyClient[[#This Row],[Date]])/3,0)&amp;" "&amp;YEAR(VolumebyClient[[#This Row],[Date]])</f>
        <v>Q1 2021</v>
      </c>
    </row>
    <row r="733" spans="1:8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Row],[CLID]],GeobyClient[Mid],0))</f>
        <v>GEO1003</v>
      </c>
      <c r="G733" s="2" t="str">
        <f>_xlfn.XLOOKUP(VolumebyClient[[#This Row],[Xlookup Region ID]],VolumebyRegion[GEOID],VolumebyRegion[GEO Name])</f>
        <v>EMEA</v>
      </c>
      <c r="H733" s="2" t="str">
        <f>"Q"&amp;ROUNDUP(MONTH(VolumebyClient[[#This Row],[Date]])/3,0)&amp;" "&amp;YEAR(VolumebyClient[[#This Row],[Date]])</f>
        <v>Q1 2020</v>
      </c>
    </row>
    <row r="734" spans="1:8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Row],[CLID]],GeobyClient[Mid],0))</f>
        <v>GEO1003</v>
      </c>
      <c r="G734" s="2" t="str">
        <f>_xlfn.XLOOKUP(VolumebyClient[[#This Row],[Xlookup Region ID]],VolumebyRegion[GEOID],VolumebyRegion[GEO Name])</f>
        <v>EMEA</v>
      </c>
      <c r="H734" s="2" t="str">
        <f>"Q"&amp;ROUNDUP(MONTH(VolumebyClient[[#This Row],[Date]])/3,0)&amp;" "&amp;YEAR(VolumebyClient[[#This Row],[Date]])</f>
        <v>Q1 2020</v>
      </c>
    </row>
    <row r="735" spans="1:8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Row],[CLID]],GeobyClient[Mid],0))</f>
        <v>GEO1003</v>
      </c>
      <c r="G735" s="2" t="str">
        <f>_xlfn.XLOOKUP(VolumebyClient[[#This Row],[Xlookup Region ID]],VolumebyRegion[GEOID],VolumebyRegion[GEO Name])</f>
        <v>EMEA</v>
      </c>
      <c r="H735" s="2" t="str">
        <f>"Q"&amp;ROUNDUP(MONTH(VolumebyClient[[#This Row],[Date]])/3,0)&amp;" "&amp;YEAR(VolumebyClient[[#This Row],[Date]])</f>
        <v>Q1 2020</v>
      </c>
    </row>
    <row r="736" spans="1:8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Row],[CLID]],GeobyClient[Mid],0))</f>
        <v>GEO1003</v>
      </c>
      <c r="G736" s="2" t="str">
        <f>_xlfn.XLOOKUP(VolumebyClient[[#This Row],[Xlookup Region ID]],VolumebyRegion[GEOID],VolumebyRegion[GEO Name])</f>
        <v>EMEA</v>
      </c>
      <c r="H736" s="2" t="str">
        <f>"Q"&amp;ROUNDUP(MONTH(VolumebyClient[[#This Row],[Date]])/3,0)&amp;" "&amp;YEAR(VolumebyClient[[#This Row],[Date]])</f>
        <v>Q2 2020</v>
      </c>
    </row>
    <row r="737" spans="1:8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Row],[CLID]],GeobyClient[Mid],0))</f>
        <v>GEO1003</v>
      </c>
      <c r="G737" s="2" t="str">
        <f>_xlfn.XLOOKUP(VolumebyClient[[#This Row],[Xlookup Region ID]],VolumebyRegion[GEOID],VolumebyRegion[GEO Name])</f>
        <v>EMEA</v>
      </c>
      <c r="H737" s="2" t="str">
        <f>"Q"&amp;ROUNDUP(MONTH(VolumebyClient[[#This Row],[Date]])/3,0)&amp;" "&amp;YEAR(VolumebyClient[[#This Row],[Date]])</f>
        <v>Q2 2020</v>
      </c>
    </row>
    <row r="738" spans="1:8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Row],[CLID]],GeobyClient[Mid],0))</f>
        <v>GEO1003</v>
      </c>
      <c r="G738" s="2" t="str">
        <f>_xlfn.XLOOKUP(VolumebyClient[[#This Row],[Xlookup Region ID]],VolumebyRegion[GEOID],VolumebyRegion[GEO Name])</f>
        <v>EMEA</v>
      </c>
      <c r="H738" s="2" t="str">
        <f>"Q"&amp;ROUNDUP(MONTH(VolumebyClient[[#This Row],[Date]])/3,0)&amp;" "&amp;YEAR(VolumebyClient[[#This Row],[Date]])</f>
        <v>Q2 2020</v>
      </c>
    </row>
    <row r="739" spans="1:8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Row],[CLID]],GeobyClient[Mid],0))</f>
        <v>GEO1003</v>
      </c>
      <c r="G739" s="2" t="str">
        <f>_xlfn.XLOOKUP(VolumebyClient[[#This Row],[Xlookup Region ID]],VolumebyRegion[GEOID],VolumebyRegion[GEO Name])</f>
        <v>EMEA</v>
      </c>
      <c r="H739" s="2" t="str">
        <f>"Q"&amp;ROUNDUP(MONTH(VolumebyClient[[#This Row],[Date]])/3,0)&amp;" "&amp;YEAR(VolumebyClient[[#This Row],[Date]])</f>
        <v>Q3 2020</v>
      </c>
    </row>
    <row r="740" spans="1:8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Row],[CLID]],GeobyClient[Mid],0))</f>
        <v>GEO1003</v>
      </c>
      <c r="G740" s="2" t="str">
        <f>_xlfn.XLOOKUP(VolumebyClient[[#This Row],[Xlookup Region ID]],VolumebyRegion[GEOID],VolumebyRegion[GEO Name])</f>
        <v>EMEA</v>
      </c>
      <c r="H740" s="2" t="str">
        <f>"Q"&amp;ROUNDUP(MONTH(VolumebyClient[[#This Row],[Date]])/3,0)&amp;" "&amp;YEAR(VolumebyClient[[#This Row],[Date]])</f>
        <v>Q3 2020</v>
      </c>
    </row>
    <row r="741" spans="1:8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Row],[CLID]],GeobyClient[Mid],0))</f>
        <v>GEO1003</v>
      </c>
      <c r="G741" s="2" t="str">
        <f>_xlfn.XLOOKUP(VolumebyClient[[#This Row],[Xlookup Region ID]],VolumebyRegion[GEOID],VolumebyRegion[GEO Name])</f>
        <v>EMEA</v>
      </c>
      <c r="H741" s="2" t="str">
        <f>"Q"&amp;ROUNDUP(MONTH(VolumebyClient[[#This Row],[Date]])/3,0)&amp;" "&amp;YEAR(VolumebyClient[[#This Row],[Date]])</f>
        <v>Q3 2020</v>
      </c>
    </row>
    <row r="742" spans="1:8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Row],[CLID]],GeobyClient[Mid],0))</f>
        <v>GEO1003</v>
      </c>
      <c r="G742" s="2" t="str">
        <f>_xlfn.XLOOKUP(VolumebyClient[[#This Row],[Xlookup Region ID]],VolumebyRegion[GEOID],VolumebyRegion[GEO Name])</f>
        <v>EMEA</v>
      </c>
      <c r="H742" s="2" t="str">
        <f>"Q"&amp;ROUNDUP(MONTH(VolumebyClient[[#This Row],[Date]])/3,0)&amp;" "&amp;YEAR(VolumebyClient[[#This Row],[Date]])</f>
        <v>Q4 2020</v>
      </c>
    </row>
    <row r="743" spans="1:8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Row],[CLID]],GeobyClient[Mid],0))</f>
        <v>GEO1003</v>
      </c>
      <c r="G743" s="2" t="str">
        <f>_xlfn.XLOOKUP(VolumebyClient[[#This Row],[Xlookup Region ID]],VolumebyRegion[GEOID],VolumebyRegion[GEO Name])</f>
        <v>EMEA</v>
      </c>
      <c r="H743" s="2" t="str">
        <f>"Q"&amp;ROUNDUP(MONTH(VolumebyClient[[#This Row],[Date]])/3,0)&amp;" "&amp;YEAR(VolumebyClient[[#This Row],[Date]])</f>
        <v>Q4 2020</v>
      </c>
    </row>
    <row r="744" spans="1:8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Row],[CLID]],GeobyClient[Mid],0))</f>
        <v>GEO1003</v>
      </c>
      <c r="G744" s="2" t="str">
        <f>_xlfn.XLOOKUP(VolumebyClient[[#This Row],[Xlookup Region ID]],VolumebyRegion[GEOID],VolumebyRegion[GEO Name])</f>
        <v>EMEA</v>
      </c>
      <c r="H744" s="2" t="str">
        <f>"Q"&amp;ROUNDUP(MONTH(VolumebyClient[[#This Row],[Date]])/3,0)&amp;" "&amp;YEAR(VolumebyClient[[#This Row],[Date]])</f>
        <v>Q4 2020</v>
      </c>
    </row>
    <row r="745" spans="1:8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Row],[CLID]],GeobyClient[Mid],0))</f>
        <v>GEO1003</v>
      </c>
      <c r="G745" s="2" t="str">
        <f>_xlfn.XLOOKUP(VolumebyClient[[#This Row],[Xlookup Region ID]],VolumebyRegion[GEOID],VolumebyRegion[GEO Name])</f>
        <v>EMEA</v>
      </c>
      <c r="H745" s="2" t="str">
        <f>"Q"&amp;ROUNDUP(MONTH(VolumebyClient[[#This Row],[Date]])/3,0)&amp;" "&amp;YEAR(VolumebyClient[[#This Row],[Date]])</f>
        <v>Q2 2021</v>
      </c>
    </row>
    <row r="746" spans="1:8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Row],[CLID]],GeobyClient[Mid],0))</f>
        <v>GEO1003</v>
      </c>
      <c r="G746" s="2" t="str">
        <f>_xlfn.XLOOKUP(VolumebyClient[[#This Row],[Xlookup Region ID]],VolumebyRegion[GEOID],VolumebyRegion[GEO Name])</f>
        <v>EMEA</v>
      </c>
      <c r="H746" s="2" t="str">
        <f>"Q"&amp;ROUNDUP(MONTH(VolumebyClient[[#This Row],[Date]])/3,0)&amp;" "&amp;YEAR(VolumebyClient[[#This Row],[Date]])</f>
        <v>Q2 2021</v>
      </c>
    </row>
    <row r="747" spans="1:8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Row],[CLID]],GeobyClient[Mid],0))</f>
        <v>GEO1003</v>
      </c>
      <c r="G747" s="2" t="str">
        <f>_xlfn.XLOOKUP(VolumebyClient[[#This Row],[Xlookup Region ID]],VolumebyRegion[GEOID],VolumebyRegion[GEO Name])</f>
        <v>EMEA</v>
      </c>
      <c r="H747" s="2" t="str">
        <f>"Q"&amp;ROUNDUP(MONTH(VolumebyClient[[#This Row],[Date]])/3,0)&amp;" "&amp;YEAR(VolumebyClient[[#This Row],[Date]])</f>
        <v>Q2 2021</v>
      </c>
    </row>
    <row r="748" spans="1:8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Row],[CLID]],GeobyClient[Mid],0))</f>
        <v>GEO1003</v>
      </c>
      <c r="G748" s="2" t="str">
        <f>_xlfn.XLOOKUP(VolumebyClient[[#This Row],[Xlookup Region ID]],VolumebyRegion[GEOID],VolumebyRegion[GEO Name])</f>
        <v>EMEA</v>
      </c>
      <c r="H748" s="2" t="str">
        <f>"Q"&amp;ROUNDUP(MONTH(VolumebyClient[[#This Row],[Date]])/3,0)&amp;" "&amp;YEAR(VolumebyClient[[#This Row],[Date]])</f>
        <v>Q1 2021</v>
      </c>
    </row>
    <row r="749" spans="1:8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Row],[CLID]],GeobyClient[Mid],0))</f>
        <v>GEO1003</v>
      </c>
      <c r="G749" s="2" t="str">
        <f>_xlfn.XLOOKUP(VolumebyClient[[#This Row],[Xlookup Region ID]],VolumebyRegion[GEOID],VolumebyRegion[GEO Name])</f>
        <v>EMEA</v>
      </c>
      <c r="H749" s="2" t="str">
        <f>"Q"&amp;ROUNDUP(MONTH(VolumebyClient[[#This Row],[Date]])/3,0)&amp;" "&amp;YEAR(VolumebyClient[[#This Row],[Date]])</f>
        <v>Q1 2021</v>
      </c>
    </row>
    <row r="750" spans="1:8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Row],[CLID]],GeobyClient[Mid],0))</f>
        <v>GEO1003</v>
      </c>
      <c r="G750" s="2" t="str">
        <f>_xlfn.XLOOKUP(VolumebyClient[[#This Row],[Xlookup Region ID]],VolumebyRegion[GEOID],VolumebyRegion[GEO Name])</f>
        <v>EMEA</v>
      </c>
      <c r="H750" s="2" t="str">
        <f>"Q"&amp;ROUNDUP(MONTH(VolumebyClient[[#This Row],[Date]])/3,0)&amp;" "&amp;YEAR(VolumebyClient[[#This Row],[Date]])</f>
        <v>Q1 2021</v>
      </c>
    </row>
    <row r="751" spans="1:8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Row],[CLID]],GeobyClient[Mid],0))</f>
        <v>GEO1003</v>
      </c>
      <c r="G751" s="2" t="str">
        <f>_xlfn.XLOOKUP(VolumebyClient[[#This Row],[Xlookup Region ID]],VolumebyRegion[GEOID],VolumebyRegion[GEO Name])</f>
        <v>EMEA</v>
      </c>
      <c r="H751" s="2" t="str">
        <f>"Q"&amp;ROUNDUP(MONTH(VolumebyClient[[#This Row],[Date]])/3,0)&amp;" "&amp;YEAR(VolumebyClient[[#This Row],[Date]])</f>
        <v>Q1 2020</v>
      </c>
    </row>
    <row r="752" spans="1:8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Row],[CLID]],GeobyClient[Mid],0))</f>
        <v>GEO1003</v>
      </c>
      <c r="G752" s="2" t="str">
        <f>_xlfn.XLOOKUP(VolumebyClient[[#This Row],[Xlookup Region ID]],VolumebyRegion[GEOID],VolumebyRegion[GEO Name])</f>
        <v>EMEA</v>
      </c>
      <c r="H752" s="2" t="str">
        <f>"Q"&amp;ROUNDUP(MONTH(VolumebyClient[[#This Row],[Date]])/3,0)&amp;" "&amp;YEAR(VolumebyClient[[#This Row],[Date]])</f>
        <v>Q1 2020</v>
      </c>
    </row>
    <row r="753" spans="1:8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Row],[CLID]],GeobyClient[Mid],0))</f>
        <v>GEO1003</v>
      </c>
      <c r="G753" s="2" t="str">
        <f>_xlfn.XLOOKUP(VolumebyClient[[#This Row],[Xlookup Region ID]],VolumebyRegion[GEOID],VolumebyRegion[GEO Name])</f>
        <v>EMEA</v>
      </c>
      <c r="H753" s="2" t="str">
        <f>"Q"&amp;ROUNDUP(MONTH(VolumebyClient[[#This Row],[Date]])/3,0)&amp;" "&amp;YEAR(VolumebyClient[[#This Row],[Date]])</f>
        <v>Q1 2020</v>
      </c>
    </row>
    <row r="754" spans="1:8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Row],[CLID]],GeobyClient[Mid],0))</f>
        <v>GEO1003</v>
      </c>
      <c r="G754" s="2" t="str">
        <f>_xlfn.XLOOKUP(VolumebyClient[[#This Row],[Xlookup Region ID]],VolumebyRegion[GEOID],VolumebyRegion[GEO Name])</f>
        <v>EMEA</v>
      </c>
      <c r="H754" s="2" t="str">
        <f>"Q"&amp;ROUNDUP(MONTH(VolumebyClient[[#This Row],[Date]])/3,0)&amp;" "&amp;YEAR(VolumebyClient[[#This Row],[Date]])</f>
        <v>Q2 2020</v>
      </c>
    </row>
    <row r="755" spans="1:8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Row],[CLID]],GeobyClient[Mid],0))</f>
        <v>GEO1003</v>
      </c>
      <c r="G755" s="2" t="str">
        <f>_xlfn.XLOOKUP(VolumebyClient[[#This Row],[Xlookup Region ID]],VolumebyRegion[GEOID],VolumebyRegion[GEO Name])</f>
        <v>EMEA</v>
      </c>
      <c r="H755" s="2" t="str">
        <f>"Q"&amp;ROUNDUP(MONTH(VolumebyClient[[#This Row],[Date]])/3,0)&amp;" "&amp;YEAR(VolumebyClient[[#This Row],[Date]])</f>
        <v>Q2 2020</v>
      </c>
    </row>
    <row r="756" spans="1:8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Row],[CLID]],GeobyClient[Mid],0))</f>
        <v>GEO1003</v>
      </c>
      <c r="G756" s="2" t="str">
        <f>_xlfn.XLOOKUP(VolumebyClient[[#This Row],[Xlookup Region ID]],VolumebyRegion[GEOID],VolumebyRegion[GEO Name])</f>
        <v>EMEA</v>
      </c>
      <c r="H756" s="2" t="str">
        <f>"Q"&amp;ROUNDUP(MONTH(VolumebyClient[[#This Row],[Date]])/3,0)&amp;" "&amp;YEAR(VolumebyClient[[#This Row],[Date]])</f>
        <v>Q2 2020</v>
      </c>
    </row>
    <row r="757" spans="1:8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Row],[CLID]],GeobyClient[Mid],0))</f>
        <v>GEO1003</v>
      </c>
      <c r="G757" s="2" t="str">
        <f>_xlfn.XLOOKUP(VolumebyClient[[#This Row],[Xlookup Region ID]],VolumebyRegion[GEOID],VolumebyRegion[GEO Name])</f>
        <v>EMEA</v>
      </c>
      <c r="H757" s="2" t="str">
        <f>"Q"&amp;ROUNDUP(MONTH(VolumebyClient[[#This Row],[Date]])/3,0)&amp;" "&amp;YEAR(VolumebyClient[[#This Row],[Date]])</f>
        <v>Q3 2020</v>
      </c>
    </row>
    <row r="758" spans="1:8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Row],[CLID]],GeobyClient[Mid],0))</f>
        <v>GEO1003</v>
      </c>
      <c r="G758" s="2" t="str">
        <f>_xlfn.XLOOKUP(VolumebyClient[[#This Row],[Xlookup Region ID]],VolumebyRegion[GEOID],VolumebyRegion[GEO Name])</f>
        <v>EMEA</v>
      </c>
      <c r="H758" s="2" t="str">
        <f>"Q"&amp;ROUNDUP(MONTH(VolumebyClient[[#This Row],[Date]])/3,0)&amp;" "&amp;YEAR(VolumebyClient[[#This Row],[Date]])</f>
        <v>Q3 2020</v>
      </c>
    </row>
    <row r="759" spans="1:8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Row],[CLID]],GeobyClient[Mid],0))</f>
        <v>GEO1003</v>
      </c>
      <c r="G759" s="2" t="str">
        <f>_xlfn.XLOOKUP(VolumebyClient[[#This Row],[Xlookup Region ID]],VolumebyRegion[GEOID],VolumebyRegion[GEO Name])</f>
        <v>EMEA</v>
      </c>
      <c r="H759" s="2" t="str">
        <f>"Q"&amp;ROUNDUP(MONTH(VolumebyClient[[#This Row],[Date]])/3,0)&amp;" "&amp;YEAR(VolumebyClient[[#This Row],[Date]])</f>
        <v>Q3 2020</v>
      </c>
    </row>
    <row r="760" spans="1:8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Row],[CLID]],GeobyClient[Mid],0))</f>
        <v>GEO1003</v>
      </c>
      <c r="G760" s="2" t="str">
        <f>_xlfn.XLOOKUP(VolumebyClient[[#This Row],[Xlookup Region ID]],VolumebyRegion[GEOID],VolumebyRegion[GEO Name])</f>
        <v>EMEA</v>
      </c>
      <c r="H760" s="2" t="str">
        <f>"Q"&amp;ROUNDUP(MONTH(VolumebyClient[[#This Row],[Date]])/3,0)&amp;" "&amp;YEAR(VolumebyClient[[#This Row],[Date]])</f>
        <v>Q4 2020</v>
      </c>
    </row>
    <row r="761" spans="1:8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Row],[CLID]],GeobyClient[Mid],0))</f>
        <v>GEO1003</v>
      </c>
      <c r="G761" s="2" t="str">
        <f>_xlfn.XLOOKUP(VolumebyClient[[#This Row],[Xlookup Region ID]],VolumebyRegion[GEOID],VolumebyRegion[GEO Name])</f>
        <v>EMEA</v>
      </c>
      <c r="H761" s="2" t="str">
        <f>"Q"&amp;ROUNDUP(MONTH(VolumebyClient[[#This Row],[Date]])/3,0)&amp;" "&amp;YEAR(VolumebyClient[[#This Row],[Date]])</f>
        <v>Q4 2020</v>
      </c>
    </row>
    <row r="762" spans="1:8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Row],[CLID]],GeobyClient[Mid],0))</f>
        <v>GEO1003</v>
      </c>
      <c r="G762" s="2" t="str">
        <f>_xlfn.XLOOKUP(VolumebyClient[[#This Row],[Xlookup Region ID]],VolumebyRegion[GEOID],VolumebyRegion[GEO Name])</f>
        <v>EMEA</v>
      </c>
      <c r="H762" s="2" t="str">
        <f>"Q"&amp;ROUNDUP(MONTH(VolumebyClient[[#This Row],[Date]])/3,0)&amp;" "&amp;YEAR(VolumebyClient[[#This Row],[Date]])</f>
        <v>Q4 2020</v>
      </c>
    </row>
    <row r="763" spans="1:8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Row],[CLID]],GeobyClient[Mid],0))</f>
        <v>GEO1003</v>
      </c>
      <c r="G763" s="2" t="str">
        <f>_xlfn.XLOOKUP(VolumebyClient[[#This Row],[Xlookup Region ID]],VolumebyRegion[GEOID],VolumebyRegion[GEO Name])</f>
        <v>EMEA</v>
      </c>
      <c r="H763" s="2" t="str">
        <f>"Q"&amp;ROUNDUP(MONTH(VolumebyClient[[#This Row],[Date]])/3,0)&amp;" "&amp;YEAR(VolumebyClient[[#This Row],[Date]])</f>
        <v>Q2 2021</v>
      </c>
    </row>
    <row r="764" spans="1:8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Row],[CLID]],GeobyClient[Mid],0))</f>
        <v>GEO1003</v>
      </c>
      <c r="G764" s="2" t="str">
        <f>_xlfn.XLOOKUP(VolumebyClient[[#This Row],[Xlookup Region ID]],VolumebyRegion[GEOID],VolumebyRegion[GEO Name])</f>
        <v>EMEA</v>
      </c>
      <c r="H764" s="2" t="str">
        <f>"Q"&amp;ROUNDUP(MONTH(VolumebyClient[[#This Row],[Date]])/3,0)&amp;" "&amp;YEAR(VolumebyClient[[#This Row],[Date]])</f>
        <v>Q2 2021</v>
      </c>
    </row>
    <row r="765" spans="1:8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Row],[CLID]],GeobyClient[Mid],0))</f>
        <v>GEO1003</v>
      </c>
      <c r="G765" s="2" t="str">
        <f>_xlfn.XLOOKUP(VolumebyClient[[#This Row],[Xlookup Region ID]],VolumebyRegion[GEOID],VolumebyRegion[GEO Name])</f>
        <v>EMEA</v>
      </c>
      <c r="H765" s="2" t="str">
        <f>"Q"&amp;ROUNDUP(MONTH(VolumebyClient[[#This Row],[Date]])/3,0)&amp;" "&amp;YEAR(VolumebyClient[[#This Row],[Date]])</f>
        <v>Q2 2021</v>
      </c>
    </row>
    <row r="766" spans="1:8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Row],[CLID]],GeobyClient[Mid],0))</f>
        <v>GEO1003</v>
      </c>
      <c r="G766" s="2" t="str">
        <f>_xlfn.XLOOKUP(VolumebyClient[[#This Row],[Xlookup Region ID]],VolumebyRegion[GEOID],VolumebyRegion[GEO Name])</f>
        <v>EMEA</v>
      </c>
      <c r="H766" s="2" t="str">
        <f>"Q"&amp;ROUNDUP(MONTH(VolumebyClient[[#This Row],[Date]])/3,0)&amp;" "&amp;YEAR(VolumebyClient[[#This Row],[Date]])</f>
        <v>Q1 2021</v>
      </c>
    </row>
    <row r="767" spans="1:8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Row],[CLID]],GeobyClient[Mid],0))</f>
        <v>GEO1003</v>
      </c>
      <c r="G767" s="2" t="str">
        <f>_xlfn.XLOOKUP(VolumebyClient[[#This Row],[Xlookup Region ID]],VolumebyRegion[GEOID],VolumebyRegion[GEO Name])</f>
        <v>EMEA</v>
      </c>
      <c r="H767" s="2" t="str">
        <f>"Q"&amp;ROUNDUP(MONTH(VolumebyClient[[#This Row],[Date]])/3,0)&amp;" "&amp;YEAR(VolumebyClient[[#This Row],[Date]])</f>
        <v>Q1 2021</v>
      </c>
    </row>
    <row r="768" spans="1:8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Row],[CLID]],GeobyClient[Mid],0))</f>
        <v>GEO1003</v>
      </c>
      <c r="G768" s="2" t="str">
        <f>_xlfn.XLOOKUP(VolumebyClient[[#This Row],[Xlookup Region ID]],VolumebyRegion[GEOID],VolumebyRegion[GEO Name])</f>
        <v>EMEA</v>
      </c>
      <c r="H768" s="2" t="str">
        <f>"Q"&amp;ROUNDUP(MONTH(VolumebyClient[[#This Row],[Date]])/3,0)&amp;" "&amp;YEAR(VolumebyClient[[#This Row],[Date]])</f>
        <v>Q1 2021</v>
      </c>
    </row>
    <row r="769" spans="1:8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Row],[CLID]],GeobyClient[Mid],0))</f>
        <v>GEO1003</v>
      </c>
      <c r="G769" s="2" t="str">
        <f>_xlfn.XLOOKUP(VolumebyClient[[#This Row],[Xlookup Region ID]],VolumebyRegion[GEOID],VolumebyRegion[GEO Name])</f>
        <v>EMEA</v>
      </c>
      <c r="H769" s="2" t="str">
        <f>"Q"&amp;ROUNDUP(MONTH(VolumebyClient[[#This Row],[Date]])/3,0)&amp;" "&amp;YEAR(VolumebyClient[[#This Row],[Date]])</f>
        <v>Q1 2020</v>
      </c>
    </row>
    <row r="770" spans="1:8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Row],[CLID]],GeobyClient[Mid],0))</f>
        <v>GEO1003</v>
      </c>
      <c r="G770" s="2" t="str">
        <f>_xlfn.XLOOKUP(VolumebyClient[[#This Row],[Xlookup Region ID]],VolumebyRegion[GEOID],VolumebyRegion[GEO Name])</f>
        <v>EMEA</v>
      </c>
      <c r="H770" s="2" t="str">
        <f>"Q"&amp;ROUNDUP(MONTH(VolumebyClient[[#This Row],[Date]])/3,0)&amp;" "&amp;YEAR(VolumebyClient[[#This Row],[Date]])</f>
        <v>Q1 2020</v>
      </c>
    </row>
    <row r="771" spans="1:8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Row],[CLID]],GeobyClient[Mid],0))</f>
        <v>GEO1003</v>
      </c>
      <c r="G771" s="2" t="str">
        <f>_xlfn.XLOOKUP(VolumebyClient[[#This Row],[Xlookup Region ID]],VolumebyRegion[GEOID],VolumebyRegion[GEO Name])</f>
        <v>EMEA</v>
      </c>
      <c r="H771" s="2" t="str">
        <f>"Q"&amp;ROUNDUP(MONTH(VolumebyClient[[#This Row],[Date]])/3,0)&amp;" "&amp;YEAR(VolumebyClient[[#This Row],[Date]])</f>
        <v>Q1 2020</v>
      </c>
    </row>
    <row r="772" spans="1:8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Row],[CLID]],GeobyClient[Mid],0))</f>
        <v>GEO1003</v>
      </c>
      <c r="G772" s="2" t="str">
        <f>_xlfn.XLOOKUP(VolumebyClient[[#This Row],[Xlookup Region ID]],VolumebyRegion[GEOID],VolumebyRegion[GEO Name])</f>
        <v>EMEA</v>
      </c>
      <c r="H772" s="2" t="str">
        <f>"Q"&amp;ROUNDUP(MONTH(VolumebyClient[[#This Row],[Date]])/3,0)&amp;" "&amp;YEAR(VolumebyClient[[#This Row],[Date]])</f>
        <v>Q2 2020</v>
      </c>
    </row>
    <row r="773" spans="1:8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Row],[CLID]],GeobyClient[Mid],0))</f>
        <v>GEO1003</v>
      </c>
      <c r="G773" s="2" t="str">
        <f>_xlfn.XLOOKUP(VolumebyClient[[#This Row],[Xlookup Region ID]],VolumebyRegion[GEOID],VolumebyRegion[GEO Name])</f>
        <v>EMEA</v>
      </c>
      <c r="H773" s="2" t="str">
        <f>"Q"&amp;ROUNDUP(MONTH(VolumebyClient[[#This Row],[Date]])/3,0)&amp;" "&amp;YEAR(VolumebyClient[[#This Row],[Date]])</f>
        <v>Q2 2020</v>
      </c>
    </row>
    <row r="774" spans="1:8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Row],[CLID]],GeobyClient[Mid],0))</f>
        <v>GEO1003</v>
      </c>
      <c r="G774" s="2" t="str">
        <f>_xlfn.XLOOKUP(VolumebyClient[[#This Row],[Xlookup Region ID]],VolumebyRegion[GEOID],VolumebyRegion[GEO Name])</f>
        <v>EMEA</v>
      </c>
      <c r="H774" s="2" t="str">
        <f>"Q"&amp;ROUNDUP(MONTH(VolumebyClient[[#This Row],[Date]])/3,0)&amp;" "&amp;YEAR(VolumebyClient[[#This Row],[Date]])</f>
        <v>Q2 2020</v>
      </c>
    </row>
    <row r="775" spans="1:8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Row],[CLID]],GeobyClient[Mid],0))</f>
        <v>GEO1003</v>
      </c>
      <c r="G775" s="2" t="str">
        <f>_xlfn.XLOOKUP(VolumebyClient[[#This Row],[Xlookup Region ID]],VolumebyRegion[GEOID],VolumebyRegion[GEO Name])</f>
        <v>EMEA</v>
      </c>
      <c r="H775" s="2" t="str">
        <f>"Q"&amp;ROUNDUP(MONTH(VolumebyClient[[#This Row],[Date]])/3,0)&amp;" "&amp;YEAR(VolumebyClient[[#This Row],[Date]])</f>
        <v>Q3 2020</v>
      </c>
    </row>
    <row r="776" spans="1:8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Row],[CLID]],GeobyClient[Mid],0))</f>
        <v>GEO1003</v>
      </c>
      <c r="G776" s="2" t="str">
        <f>_xlfn.XLOOKUP(VolumebyClient[[#This Row],[Xlookup Region ID]],VolumebyRegion[GEOID],VolumebyRegion[GEO Name])</f>
        <v>EMEA</v>
      </c>
      <c r="H776" s="2" t="str">
        <f>"Q"&amp;ROUNDUP(MONTH(VolumebyClient[[#This Row],[Date]])/3,0)&amp;" "&amp;YEAR(VolumebyClient[[#This Row],[Date]])</f>
        <v>Q3 2020</v>
      </c>
    </row>
    <row r="777" spans="1:8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Row],[CLID]],GeobyClient[Mid],0))</f>
        <v>GEO1003</v>
      </c>
      <c r="G777" s="2" t="str">
        <f>_xlfn.XLOOKUP(VolumebyClient[[#This Row],[Xlookup Region ID]],VolumebyRegion[GEOID],VolumebyRegion[GEO Name])</f>
        <v>EMEA</v>
      </c>
      <c r="H777" s="2" t="str">
        <f>"Q"&amp;ROUNDUP(MONTH(VolumebyClient[[#This Row],[Date]])/3,0)&amp;" "&amp;YEAR(VolumebyClient[[#This Row],[Date]])</f>
        <v>Q3 2020</v>
      </c>
    </row>
    <row r="778" spans="1:8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Row],[CLID]],GeobyClient[Mid],0))</f>
        <v>GEO1003</v>
      </c>
      <c r="G778" s="2" t="str">
        <f>_xlfn.XLOOKUP(VolumebyClient[[#This Row],[Xlookup Region ID]],VolumebyRegion[GEOID],VolumebyRegion[GEO Name])</f>
        <v>EMEA</v>
      </c>
      <c r="H778" s="2" t="str">
        <f>"Q"&amp;ROUNDUP(MONTH(VolumebyClient[[#This Row],[Date]])/3,0)&amp;" "&amp;YEAR(VolumebyClient[[#This Row],[Date]])</f>
        <v>Q4 2020</v>
      </c>
    </row>
    <row r="779" spans="1:8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Row],[CLID]],GeobyClient[Mid],0))</f>
        <v>GEO1003</v>
      </c>
      <c r="G779" s="2" t="str">
        <f>_xlfn.XLOOKUP(VolumebyClient[[#This Row],[Xlookup Region ID]],VolumebyRegion[GEOID],VolumebyRegion[GEO Name])</f>
        <v>EMEA</v>
      </c>
      <c r="H779" s="2" t="str">
        <f>"Q"&amp;ROUNDUP(MONTH(VolumebyClient[[#This Row],[Date]])/3,0)&amp;" "&amp;YEAR(VolumebyClient[[#This Row],[Date]])</f>
        <v>Q4 2020</v>
      </c>
    </row>
    <row r="780" spans="1:8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Row],[CLID]],GeobyClient[Mid],0))</f>
        <v>GEO1003</v>
      </c>
      <c r="G780" s="2" t="str">
        <f>_xlfn.XLOOKUP(VolumebyClient[[#This Row],[Xlookup Region ID]],VolumebyRegion[GEOID],VolumebyRegion[GEO Name])</f>
        <v>EMEA</v>
      </c>
      <c r="H780" s="2" t="str">
        <f>"Q"&amp;ROUNDUP(MONTH(VolumebyClient[[#This Row],[Date]])/3,0)&amp;" "&amp;YEAR(VolumebyClient[[#This Row],[Date]])</f>
        <v>Q4 2020</v>
      </c>
    </row>
    <row r="781" spans="1:8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Row],[CLID]],GeobyClient[Mid],0))</f>
        <v>GEO1003</v>
      </c>
      <c r="G781" s="2" t="str">
        <f>_xlfn.XLOOKUP(VolumebyClient[[#This Row],[Xlookup Region ID]],VolumebyRegion[GEOID],VolumebyRegion[GEO Name])</f>
        <v>EMEA</v>
      </c>
      <c r="H781" s="2" t="str">
        <f>"Q"&amp;ROUNDUP(MONTH(VolumebyClient[[#This Row],[Date]])/3,0)&amp;" "&amp;YEAR(VolumebyClient[[#This Row],[Date]])</f>
        <v>Q2 2021</v>
      </c>
    </row>
    <row r="782" spans="1:8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Row],[CLID]],GeobyClient[Mid],0))</f>
        <v>GEO1003</v>
      </c>
      <c r="G782" s="2" t="str">
        <f>_xlfn.XLOOKUP(VolumebyClient[[#This Row],[Xlookup Region ID]],VolumebyRegion[GEOID],VolumebyRegion[GEO Name])</f>
        <v>EMEA</v>
      </c>
      <c r="H782" s="2" t="str">
        <f>"Q"&amp;ROUNDUP(MONTH(VolumebyClient[[#This Row],[Date]])/3,0)&amp;" "&amp;YEAR(VolumebyClient[[#This Row],[Date]])</f>
        <v>Q2 2021</v>
      </c>
    </row>
    <row r="783" spans="1:8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Row],[CLID]],GeobyClient[Mid],0))</f>
        <v>GEO1003</v>
      </c>
      <c r="G783" s="2" t="str">
        <f>_xlfn.XLOOKUP(VolumebyClient[[#This Row],[Xlookup Region ID]],VolumebyRegion[GEOID],VolumebyRegion[GEO Name])</f>
        <v>EMEA</v>
      </c>
      <c r="H783" s="2" t="str">
        <f>"Q"&amp;ROUNDUP(MONTH(VolumebyClient[[#This Row],[Date]])/3,0)&amp;" "&amp;YEAR(VolumebyClient[[#This Row],[Date]])</f>
        <v>Q2 2021</v>
      </c>
    </row>
    <row r="784" spans="1:8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Row],[CLID]],GeobyClient[Mid],0))</f>
        <v>GEO1003</v>
      </c>
      <c r="G784" s="2" t="str">
        <f>_xlfn.XLOOKUP(VolumebyClient[[#This Row],[Xlookup Region ID]],VolumebyRegion[GEOID],VolumebyRegion[GEO Name])</f>
        <v>EMEA</v>
      </c>
      <c r="H784" s="2" t="str">
        <f>"Q"&amp;ROUNDUP(MONTH(VolumebyClient[[#This Row],[Date]])/3,0)&amp;" "&amp;YEAR(VolumebyClient[[#This Row],[Date]])</f>
        <v>Q1 2021</v>
      </c>
    </row>
    <row r="785" spans="1:8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Row],[CLID]],GeobyClient[Mid],0))</f>
        <v>GEO1003</v>
      </c>
      <c r="G785" s="2" t="str">
        <f>_xlfn.XLOOKUP(VolumebyClient[[#This Row],[Xlookup Region ID]],VolumebyRegion[GEOID],VolumebyRegion[GEO Name])</f>
        <v>EMEA</v>
      </c>
      <c r="H785" s="2" t="str">
        <f>"Q"&amp;ROUNDUP(MONTH(VolumebyClient[[#This Row],[Date]])/3,0)&amp;" "&amp;YEAR(VolumebyClient[[#This Row],[Date]])</f>
        <v>Q1 2021</v>
      </c>
    </row>
    <row r="786" spans="1:8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Row],[CLID]],GeobyClient[Mid],0))</f>
        <v>GEO1003</v>
      </c>
      <c r="G786" s="2" t="str">
        <f>_xlfn.XLOOKUP(VolumebyClient[[#This Row],[Xlookup Region ID]],VolumebyRegion[GEOID],VolumebyRegion[GEO Name])</f>
        <v>EMEA</v>
      </c>
      <c r="H786" s="2" t="str">
        <f>"Q"&amp;ROUNDUP(MONTH(VolumebyClient[[#This Row],[Date]])/3,0)&amp;" "&amp;YEAR(VolumebyClient[[#This Row],[Date]])</f>
        <v>Q1 2021</v>
      </c>
    </row>
    <row r="787" spans="1:8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Row],[CLID]],GeobyClient[Mid],0))</f>
        <v>GEO1001</v>
      </c>
      <c r="G787" s="2" t="str">
        <f>_xlfn.XLOOKUP(VolumebyClient[[#This Row],[Xlookup Region ID]],VolumebyRegion[GEOID],VolumebyRegion[GEO Name])</f>
        <v>NAM</v>
      </c>
      <c r="H787" s="2" t="str">
        <f>"Q"&amp;ROUNDUP(MONTH(VolumebyClient[[#This Row],[Date]])/3,0)&amp;" "&amp;YEAR(VolumebyClient[[#This Row],[Date]])</f>
        <v>Q1 2020</v>
      </c>
    </row>
    <row r="788" spans="1:8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Row],[CLID]],GeobyClient[Mid],0))</f>
        <v>GEO1001</v>
      </c>
      <c r="G788" s="2" t="str">
        <f>_xlfn.XLOOKUP(VolumebyClient[[#This Row],[Xlookup Region ID]],VolumebyRegion[GEOID],VolumebyRegion[GEO Name])</f>
        <v>NAM</v>
      </c>
      <c r="H788" s="2" t="str">
        <f>"Q"&amp;ROUNDUP(MONTH(VolumebyClient[[#This Row],[Date]])/3,0)&amp;" "&amp;YEAR(VolumebyClient[[#This Row],[Date]])</f>
        <v>Q1 2020</v>
      </c>
    </row>
    <row r="789" spans="1:8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Row],[CLID]],GeobyClient[Mid],0))</f>
        <v>GEO1001</v>
      </c>
      <c r="G789" s="2" t="str">
        <f>_xlfn.XLOOKUP(VolumebyClient[[#This Row],[Xlookup Region ID]],VolumebyRegion[GEOID],VolumebyRegion[GEO Name])</f>
        <v>NAM</v>
      </c>
      <c r="H789" s="2" t="str">
        <f>"Q"&amp;ROUNDUP(MONTH(VolumebyClient[[#This Row],[Date]])/3,0)&amp;" "&amp;YEAR(VolumebyClient[[#This Row],[Date]])</f>
        <v>Q1 2020</v>
      </c>
    </row>
    <row r="790" spans="1:8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Row],[CLID]],GeobyClient[Mid],0))</f>
        <v>GEO1001</v>
      </c>
      <c r="G790" s="2" t="str">
        <f>_xlfn.XLOOKUP(VolumebyClient[[#This Row],[Xlookup Region ID]],VolumebyRegion[GEOID],VolumebyRegion[GEO Name])</f>
        <v>NAM</v>
      </c>
      <c r="H790" s="2" t="str">
        <f>"Q"&amp;ROUNDUP(MONTH(VolumebyClient[[#This Row],[Date]])/3,0)&amp;" "&amp;YEAR(VolumebyClient[[#This Row],[Date]])</f>
        <v>Q2 2020</v>
      </c>
    </row>
    <row r="791" spans="1:8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Row],[CLID]],GeobyClient[Mid],0))</f>
        <v>GEO1001</v>
      </c>
      <c r="G791" s="2" t="str">
        <f>_xlfn.XLOOKUP(VolumebyClient[[#This Row],[Xlookup Region ID]],VolumebyRegion[GEOID],VolumebyRegion[GEO Name])</f>
        <v>NAM</v>
      </c>
      <c r="H791" s="2" t="str">
        <f>"Q"&amp;ROUNDUP(MONTH(VolumebyClient[[#This Row],[Date]])/3,0)&amp;" "&amp;YEAR(VolumebyClient[[#This Row],[Date]])</f>
        <v>Q2 2020</v>
      </c>
    </row>
    <row r="792" spans="1:8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Row],[CLID]],GeobyClient[Mid],0))</f>
        <v>GEO1001</v>
      </c>
      <c r="G792" s="2" t="str">
        <f>_xlfn.XLOOKUP(VolumebyClient[[#This Row],[Xlookup Region ID]],VolumebyRegion[GEOID],VolumebyRegion[GEO Name])</f>
        <v>NAM</v>
      </c>
      <c r="H792" s="2" t="str">
        <f>"Q"&amp;ROUNDUP(MONTH(VolumebyClient[[#This Row],[Date]])/3,0)&amp;" "&amp;YEAR(VolumebyClient[[#This Row],[Date]])</f>
        <v>Q2 2020</v>
      </c>
    </row>
    <row r="793" spans="1:8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Row],[CLID]],GeobyClient[Mid],0))</f>
        <v>GEO1001</v>
      </c>
      <c r="G793" s="2" t="str">
        <f>_xlfn.XLOOKUP(VolumebyClient[[#This Row],[Xlookup Region ID]],VolumebyRegion[GEOID],VolumebyRegion[GEO Name])</f>
        <v>NAM</v>
      </c>
      <c r="H793" s="2" t="str">
        <f>"Q"&amp;ROUNDUP(MONTH(VolumebyClient[[#This Row],[Date]])/3,0)&amp;" "&amp;YEAR(VolumebyClient[[#This Row],[Date]])</f>
        <v>Q3 2020</v>
      </c>
    </row>
    <row r="794" spans="1:8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Row],[CLID]],GeobyClient[Mid],0))</f>
        <v>GEO1001</v>
      </c>
      <c r="G794" s="2" t="str">
        <f>_xlfn.XLOOKUP(VolumebyClient[[#This Row],[Xlookup Region ID]],VolumebyRegion[GEOID],VolumebyRegion[GEO Name])</f>
        <v>NAM</v>
      </c>
      <c r="H794" s="2" t="str">
        <f>"Q"&amp;ROUNDUP(MONTH(VolumebyClient[[#This Row],[Date]])/3,0)&amp;" "&amp;YEAR(VolumebyClient[[#This Row],[Date]])</f>
        <v>Q3 2020</v>
      </c>
    </row>
    <row r="795" spans="1:8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Row],[CLID]],GeobyClient[Mid],0))</f>
        <v>GEO1001</v>
      </c>
      <c r="G795" s="2" t="str">
        <f>_xlfn.XLOOKUP(VolumebyClient[[#This Row],[Xlookup Region ID]],VolumebyRegion[GEOID],VolumebyRegion[GEO Name])</f>
        <v>NAM</v>
      </c>
      <c r="H795" s="2" t="str">
        <f>"Q"&amp;ROUNDUP(MONTH(VolumebyClient[[#This Row],[Date]])/3,0)&amp;" "&amp;YEAR(VolumebyClient[[#This Row],[Date]])</f>
        <v>Q3 2020</v>
      </c>
    </row>
    <row r="796" spans="1:8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Row],[CLID]],GeobyClient[Mid],0))</f>
        <v>GEO1001</v>
      </c>
      <c r="G796" s="2" t="str">
        <f>_xlfn.XLOOKUP(VolumebyClient[[#This Row],[Xlookup Region ID]],VolumebyRegion[GEOID],VolumebyRegion[GEO Name])</f>
        <v>NAM</v>
      </c>
      <c r="H796" s="2" t="str">
        <f>"Q"&amp;ROUNDUP(MONTH(VolumebyClient[[#This Row],[Date]])/3,0)&amp;" "&amp;YEAR(VolumebyClient[[#This Row],[Date]])</f>
        <v>Q4 2020</v>
      </c>
    </row>
    <row r="797" spans="1:8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Row],[CLID]],GeobyClient[Mid],0))</f>
        <v>GEO1001</v>
      </c>
      <c r="G797" s="2" t="str">
        <f>_xlfn.XLOOKUP(VolumebyClient[[#This Row],[Xlookup Region ID]],VolumebyRegion[GEOID],VolumebyRegion[GEO Name])</f>
        <v>NAM</v>
      </c>
      <c r="H797" s="2" t="str">
        <f>"Q"&amp;ROUNDUP(MONTH(VolumebyClient[[#This Row],[Date]])/3,0)&amp;" "&amp;YEAR(VolumebyClient[[#This Row],[Date]])</f>
        <v>Q4 2020</v>
      </c>
    </row>
    <row r="798" spans="1:8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Row],[CLID]],GeobyClient[Mid],0))</f>
        <v>GEO1001</v>
      </c>
      <c r="G798" s="2" t="str">
        <f>_xlfn.XLOOKUP(VolumebyClient[[#This Row],[Xlookup Region ID]],VolumebyRegion[GEOID],VolumebyRegion[GEO Name])</f>
        <v>NAM</v>
      </c>
      <c r="H798" s="2" t="str">
        <f>"Q"&amp;ROUNDUP(MONTH(VolumebyClient[[#This Row],[Date]])/3,0)&amp;" "&amp;YEAR(VolumebyClient[[#This Row],[Date]])</f>
        <v>Q4 2020</v>
      </c>
    </row>
    <row r="799" spans="1:8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Row],[CLID]],GeobyClient[Mid],0))</f>
        <v>GEO1001</v>
      </c>
      <c r="G799" s="2" t="str">
        <f>_xlfn.XLOOKUP(VolumebyClient[[#This Row],[Xlookup Region ID]],VolumebyRegion[GEOID],VolumebyRegion[GEO Name])</f>
        <v>NAM</v>
      </c>
      <c r="H799" s="2" t="str">
        <f>"Q"&amp;ROUNDUP(MONTH(VolumebyClient[[#This Row],[Date]])/3,0)&amp;" "&amp;YEAR(VolumebyClient[[#This Row],[Date]])</f>
        <v>Q2 2021</v>
      </c>
    </row>
    <row r="800" spans="1:8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Row],[CLID]],GeobyClient[Mid],0))</f>
        <v>GEO1001</v>
      </c>
      <c r="G800" s="2" t="str">
        <f>_xlfn.XLOOKUP(VolumebyClient[[#This Row],[Xlookup Region ID]],VolumebyRegion[GEOID],VolumebyRegion[GEO Name])</f>
        <v>NAM</v>
      </c>
      <c r="H800" s="2" t="str">
        <f>"Q"&amp;ROUNDUP(MONTH(VolumebyClient[[#This Row],[Date]])/3,0)&amp;" "&amp;YEAR(VolumebyClient[[#This Row],[Date]])</f>
        <v>Q2 2021</v>
      </c>
    </row>
    <row r="801" spans="1:8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Row],[CLID]],GeobyClient[Mid],0))</f>
        <v>GEO1001</v>
      </c>
      <c r="G801" s="2" t="str">
        <f>_xlfn.XLOOKUP(VolumebyClient[[#This Row],[Xlookup Region ID]],VolumebyRegion[GEOID],VolumebyRegion[GEO Name])</f>
        <v>NAM</v>
      </c>
      <c r="H801" s="2" t="str">
        <f>"Q"&amp;ROUNDUP(MONTH(VolumebyClient[[#This Row],[Date]])/3,0)&amp;" "&amp;YEAR(VolumebyClient[[#This Row],[Date]])</f>
        <v>Q2 2021</v>
      </c>
    </row>
    <row r="802" spans="1:8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Row],[CLID]],GeobyClient[Mid],0))</f>
        <v>GEO1001</v>
      </c>
      <c r="G802" s="2" t="str">
        <f>_xlfn.XLOOKUP(VolumebyClient[[#This Row],[Xlookup Region ID]],VolumebyRegion[GEOID],VolumebyRegion[GEO Name])</f>
        <v>NAM</v>
      </c>
      <c r="H802" s="2" t="str">
        <f>"Q"&amp;ROUNDUP(MONTH(VolumebyClient[[#This Row],[Date]])/3,0)&amp;" "&amp;YEAR(VolumebyClient[[#This Row],[Date]])</f>
        <v>Q1 2021</v>
      </c>
    </row>
    <row r="803" spans="1:8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Row],[CLID]],GeobyClient[Mid],0))</f>
        <v>GEO1001</v>
      </c>
      <c r="G803" s="2" t="str">
        <f>_xlfn.XLOOKUP(VolumebyClient[[#This Row],[Xlookup Region ID]],VolumebyRegion[GEOID],VolumebyRegion[GEO Name])</f>
        <v>NAM</v>
      </c>
      <c r="H803" s="2" t="str">
        <f>"Q"&amp;ROUNDUP(MONTH(VolumebyClient[[#This Row],[Date]])/3,0)&amp;" "&amp;YEAR(VolumebyClient[[#This Row],[Date]])</f>
        <v>Q1 2021</v>
      </c>
    </row>
    <row r="804" spans="1:8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Row],[CLID]],GeobyClient[Mid],0))</f>
        <v>GEO1001</v>
      </c>
      <c r="G804" s="2" t="str">
        <f>_xlfn.XLOOKUP(VolumebyClient[[#This Row],[Xlookup Region ID]],VolumebyRegion[GEOID],VolumebyRegion[GEO Name])</f>
        <v>NAM</v>
      </c>
      <c r="H804" s="2" t="str">
        <f>"Q"&amp;ROUNDUP(MONTH(VolumebyClient[[#This Row],[Date]])/3,0)&amp;" "&amp;YEAR(VolumebyClient[[#This Row],[Date]])</f>
        <v>Q1 2021</v>
      </c>
    </row>
    <row r="805" spans="1:8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Row],[CLID]],GeobyClient[Mid],0))</f>
        <v>GEO1002</v>
      </c>
      <c r="G805" s="2" t="str">
        <f>_xlfn.XLOOKUP(VolumebyClient[[#This Row],[Xlookup Region ID]],VolumebyRegion[GEOID],VolumebyRegion[GEO Name])</f>
        <v>APAC</v>
      </c>
      <c r="H805" s="2" t="str">
        <f>"Q"&amp;ROUNDUP(MONTH(VolumebyClient[[#This Row],[Date]])/3,0)&amp;" "&amp;YEAR(VolumebyClient[[#This Row],[Date]])</f>
        <v>Q1 2020</v>
      </c>
    </row>
    <row r="806" spans="1:8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Row],[CLID]],GeobyClient[Mid],0))</f>
        <v>GEO1002</v>
      </c>
      <c r="G806" s="2" t="str">
        <f>_xlfn.XLOOKUP(VolumebyClient[[#This Row],[Xlookup Region ID]],VolumebyRegion[GEOID],VolumebyRegion[GEO Name])</f>
        <v>APAC</v>
      </c>
      <c r="H806" s="2" t="str">
        <f>"Q"&amp;ROUNDUP(MONTH(VolumebyClient[[#This Row],[Date]])/3,0)&amp;" "&amp;YEAR(VolumebyClient[[#This Row],[Date]])</f>
        <v>Q1 2020</v>
      </c>
    </row>
    <row r="807" spans="1:8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Row],[CLID]],GeobyClient[Mid],0))</f>
        <v>GEO1002</v>
      </c>
      <c r="G807" s="2" t="str">
        <f>_xlfn.XLOOKUP(VolumebyClient[[#This Row],[Xlookup Region ID]],VolumebyRegion[GEOID],VolumebyRegion[GEO Name])</f>
        <v>APAC</v>
      </c>
      <c r="H807" s="2" t="str">
        <f>"Q"&amp;ROUNDUP(MONTH(VolumebyClient[[#This Row],[Date]])/3,0)&amp;" "&amp;YEAR(VolumebyClient[[#This Row],[Date]])</f>
        <v>Q1 2020</v>
      </c>
    </row>
    <row r="808" spans="1:8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Row],[CLID]],GeobyClient[Mid],0))</f>
        <v>GEO1002</v>
      </c>
      <c r="G808" s="2" t="str">
        <f>_xlfn.XLOOKUP(VolumebyClient[[#This Row],[Xlookup Region ID]],VolumebyRegion[GEOID],VolumebyRegion[GEO Name])</f>
        <v>APAC</v>
      </c>
      <c r="H808" s="2" t="str">
        <f>"Q"&amp;ROUNDUP(MONTH(VolumebyClient[[#This Row],[Date]])/3,0)&amp;" "&amp;YEAR(VolumebyClient[[#This Row],[Date]])</f>
        <v>Q2 2020</v>
      </c>
    </row>
    <row r="809" spans="1:8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Row],[CLID]],GeobyClient[Mid],0))</f>
        <v>GEO1002</v>
      </c>
      <c r="G809" s="2" t="str">
        <f>_xlfn.XLOOKUP(VolumebyClient[[#This Row],[Xlookup Region ID]],VolumebyRegion[GEOID],VolumebyRegion[GEO Name])</f>
        <v>APAC</v>
      </c>
      <c r="H809" s="2" t="str">
        <f>"Q"&amp;ROUNDUP(MONTH(VolumebyClient[[#This Row],[Date]])/3,0)&amp;" "&amp;YEAR(VolumebyClient[[#This Row],[Date]])</f>
        <v>Q2 2020</v>
      </c>
    </row>
    <row r="810" spans="1:8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Row],[CLID]],GeobyClient[Mid],0))</f>
        <v>GEO1002</v>
      </c>
      <c r="G810" s="2" t="str">
        <f>_xlfn.XLOOKUP(VolumebyClient[[#This Row],[Xlookup Region ID]],VolumebyRegion[GEOID],VolumebyRegion[GEO Name])</f>
        <v>APAC</v>
      </c>
      <c r="H810" s="2" t="str">
        <f>"Q"&amp;ROUNDUP(MONTH(VolumebyClient[[#This Row],[Date]])/3,0)&amp;" "&amp;YEAR(VolumebyClient[[#This Row],[Date]])</f>
        <v>Q2 2020</v>
      </c>
    </row>
    <row r="811" spans="1:8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Row],[CLID]],GeobyClient[Mid],0))</f>
        <v>GEO1002</v>
      </c>
      <c r="G811" s="2" t="str">
        <f>_xlfn.XLOOKUP(VolumebyClient[[#This Row],[Xlookup Region ID]],VolumebyRegion[GEOID],VolumebyRegion[GEO Name])</f>
        <v>APAC</v>
      </c>
      <c r="H811" s="2" t="str">
        <f>"Q"&amp;ROUNDUP(MONTH(VolumebyClient[[#This Row],[Date]])/3,0)&amp;" "&amp;YEAR(VolumebyClient[[#This Row],[Date]])</f>
        <v>Q3 2020</v>
      </c>
    </row>
    <row r="812" spans="1:8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Row],[CLID]],GeobyClient[Mid],0))</f>
        <v>GEO1002</v>
      </c>
      <c r="G812" s="2" t="str">
        <f>_xlfn.XLOOKUP(VolumebyClient[[#This Row],[Xlookup Region ID]],VolumebyRegion[GEOID],VolumebyRegion[GEO Name])</f>
        <v>APAC</v>
      </c>
      <c r="H812" s="2" t="str">
        <f>"Q"&amp;ROUNDUP(MONTH(VolumebyClient[[#This Row],[Date]])/3,0)&amp;" "&amp;YEAR(VolumebyClient[[#This Row],[Date]])</f>
        <v>Q3 2020</v>
      </c>
    </row>
    <row r="813" spans="1:8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Row],[CLID]],GeobyClient[Mid],0))</f>
        <v>GEO1002</v>
      </c>
      <c r="G813" s="2" t="str">
        <f>_xlfn.XLOOKUP(VolumebyClient[[#This Row],[Xlookup Region ID]],VolumebyRegion[GEOID],VolumebyRegion[GEO Name])</f>
        <v>APAC</v>
      </c>
      <c r="H813" s="2" t="str">
        <f>"Q"&amp;ROUNDUP(MONTH(VolumebyClient[[#This Row],[Date]])/3,0)&amp;" "&amp;YEAR(VolumebyClient[[#This Row],[Date]])</f>
        <v>Q3 2020</v>
      </c>
    </row>
    <row r="814" spans="1:8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Row],[CLID]],GeobyClient[Mid],0))</f>
        <v>GEO1002</v>
      </c>
      <c r="G814" s="2" t="str">
        <f>_xlfn.XLOOKUP(VolumebyClient[[#This Row],[Xlookup Region ID]],VolumebyRegion[GEOID],VolumebyRegion[GEO Name])</f>
        <v>APAC</v>
      </c>
      <c r="H814" s="2" t="str">
        <f>"Q"&amp;ROUNDUP(MONTH(VolumebyClient[[#This Row],[Date]])/3,0)&amp;" "&amp;YEAR(VolumebyClient[[#This Row],[Date]])</f>
        <v>Q4 2020</v>
      </c>
    </row>
    <row r="815" spans="1:8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Row],[CLID]],GeobyClient[Mid],0))</f>
        <v>GEO1002</v>
      </c>
      <c r="G815" s="2" t="str">
        <f>_xlfn.XLOOKUP(VolumebyClient[[#This Row],[Xlookup Region ID]],VolumebyRegion[GEOID],VolumebyRegion[GEO Name])</f>
        <v>APAC</v>
      </c>
      <c r="H815" s="2" t="str">
        <f>"Q"&amp;ROUNDUP(MONTH(VolumebyClient[[#This Row],[Date]])/3,0)&amp;" "&amp;YEAR(VolumebyClient[[#This Row],[Date]])</f>
        <v>Q4 2020</v>
      </c>
    </row>
    <row r="816" spans="1:8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Row],[CLID]],GeobyClient[Mid],0))</f>
        <v>GEO1002</v>
      </c>
      <c r="G816" s="2" t="str">
        <f>_xlfn.XLOOKUP(VolumebyClient[[#This Row],[Xlookup Region ID]],VolumebyRegion[GEOID],VolumebyRegion[GEO Name])</f>
        <v>APAC</v>
      </c>
      <c r="H816" s="2" t="str">
        <f>"Q"&amp;ROUNDUP(MONTH(VolumebyClient[[#This Row],[Date]])/3,0)&amp;" "&amp;YEAR(VolumebyClient[[#This Row],[Date]])</f>
        <v>Q4 2020</v>
      </c>
    </row>
    <row r="817" spans="1:8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Row],[CLID]],GeobyClient[Mid],0))</f>
        <v>GEO1002</v>
      </c>
      <c r="G817" s="2" t="str">
        <f>_xlfn.XLOOKUP(VolumebyClient[[#This Row],[Xlookup Region ID]],VolumebyRegion[GEOID],VolumebyRegion[GEO Name])</f>
        <v>APAC</v>
      </c>
      <c r="H817" s="2" t="str">
        <f>"Q"&amp;ROUNDUP(MONTH(VolumebyClient[[#This Row],[Date]])/3,0)&amp;" "&amp;YEAR(VolumebyClient[[#This Row],[Date]])</f>
        <v>Q2 2021</v>
      </c>
    </row>
    <row r="818" spans="1:8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Row],[CLID]],GeobyClient[Mid],0))</f>
        <v>GEO1002</v>
      </c>
      <c r="G818" s="2" t="str">
        <f>_xlfn.XLOOKUP(VolumebyClient[[#This Row],[Xlookup Region ID]],VolumebyRegion[GEOID],VolumebyRegion[GEO Name])</f>
        <v>APAC</v>
      </c>
      <c r="H818" s="2" t="str">
        <f>"Q"&amp;ROUNDUP(MONTH(VolumebyClient[[#This Row],[Date]])/3,0)&amp;" "&amp;YEAR(VolumebyClient[[#This Row],[Date]])</f>
        <v>Q2 2021</v>
      </c>
    </row>
    <row r="819" spans="1:8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Row],[CLID]],GeobyClient[Mid],0))</f>
        <v>GEO1002</v>
      </c>
      <c r="G819" s="2" t="str">
        <f>_xlfn.XLOOKUP(VolumebyClient[[#This Row],[Xlookup Region ID]],VolumebyRegion[GEOID],VolumebyRegion[GEO Name])</f>
        <v>APAC</v>
      </c>
      <c r="H819" s="2" t="str">
        <f>"Q"&amp;ROUNDUP(MONTH(VolumebyClient[[#This Row],[Date]])/3,0)&amp;" "&amp;YEAR(VolumebyClient[[#This Row],[Date]])</f>
        <v>Q2 2021</v>
      </c>
    </row>
    <row r="820" spans="1:8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Row],[CLID]],GeobyClient[Mid],0))</f>
        <v>GEO1002</v>
      </c>
      <c r="G820" s="2" t="str">
        <f>_xlfn.XLOOKUP(VolumebyClient[[#This Row],[Xlookup Region ID]],VolumebyRegion[GEOID],VolumebyRegion[GEO Name])</f>
        <v>APAC</v>
      </c>
      <c r="H820" s="2" t="str">
        <f>"Q"&amp;ROUNDUP(MONTH(VolumebyClient[[#This Row],[Date]])/3,0)&amp;" "&amp;YEAR(VolumebyClient[[#This Row],[Date]])</f>
        <v>Q1 2021</v>
      </c>
    </row>
    <row r="821" spans="1:8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Row],[CLID]],GeobyClient[Mid],0))</f>
        <v>GEO1002</v>
      </c>
      <c r="G821" s="2" t="str">
        <f>_xlfn.XLOOKUP(VolumebyClient[[#This Row],[Xlookup Region ID]],VolumebyRegion[GEOID],VolumebyRegion[GEO Name])</f>
        <v>APAC</v>
      </c>
      <c r="H821" s="2" t="str">
        <f>"Q"&amp;ROUNDUP(MONTH(VolumebyClient[[#This Row],[Date]])/3,0)&amp;" "&amp;YEAR(VolumebyClient[[#This Row],[Date]])</f>
        <v>Q1 2021</v>
      </c>
    </row>
    <row r="822" spans="1:8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Row],[CLID]],GeobyClient[Mid],0))</f>
        <v>GEO1002</v>
      </c>
      <c r="G822" s="2" t="str">
        <f>_xlfn.XLOOKUP(VolumebyClient[[#This Row],[Xlookup Region ID]],VolumebyRegion[GEOID],VolumebyRegion[GEO Name])</f>
        <v>APAC</v>
      </c>
      <c r="H822" s="2" t="str">
        <f>"Q"&amp;ROUNDUP(MONTH(VolumebyClient[[#This Row],[Date]])/3,0)&amp;" "&amp;YEAR(VolumebyClient[[#This Row],[Date]])</f>
        <v>Q1 2021</v>
      </c>
    </row>
    <row r="823" spans="1:8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Row],[CLID]],GeobyClient[Mid],0))</f>
        <v>GEO1002</v>
      </c>
      <c r="G823" s="2" t="str">
        <f>_xlfn.XLOOKUP(VolumebyClient[[#This Row],[Xlookup Region ID]],VolumebyRegion[GEOID],VolumebyRegion[GEO Name])</f>
        <v>APAC</v>
      </c>
      <c r="H823" s="2" t="str">
        <f>"Q"&amp;ROUNDUP(MONTH(VolumebyClient[[#This Row],[Date]])/3,0)&amp;" "&amp;YEAR(VolumebyClient[[#This Row],[Date]])</f>
        <v>Q1 2020</v>
      </c>
    </row>
    <row r="824" spans="1:8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Row],[CLID]],GeobyClient[Mid],0))</f>
        <v>GEO1002</v>
      </c>
      <c r="G824" s="2" t="str">
        <f>_xlfn.XLOOKUP(VolumebyClient[[#This Row],[Xlookup Region ID]],VolumebyRegion[GEOID],VolumebyRegion[GEO Name])</f>
        <v>APAC</v>
      </c>
      <c r="H824" s="2" t="str">
        <f>"Q"&amp;ROUNDUP(MONTH(VolumebyClient[[#This Row],[Date]])/3,0)&amp;" "&amp;YEAR(VolumebyClient[[#This Row],[Date]])</f>
        <v>Q1 2020</v>
      </c>
    </row>
    <row r="825" spans="1:8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Row],[CLID]],GeobyClient[Mid],0))</f>
        <v>GEO1002</v>
      </c>
      <c r="G825" s="2" t="str">
        <f>_xlfn.XLOOKUP(VolumebyClient[[#This Row],[Xlookup Region ID]],VolumebyRegion[GEOID],VolumebyRegion[GEO Name])</f>
        <v>APAC</v>
      </c>
      <c r="H825" s="2" t="str">
        <f>"Q"&amp;ROUNDUP(MONTH(VolumebyClient[[#This Row],[Date]])/3,0)&amp;" "&amp;YEAR(VolumebyClient[[#This Row],[Date]])</f>
        <v>Q1 2020</v>
      </c>
    </row>
    <row r="826" spans="1:8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Row],[CLID]],GeobyClient[Mid],0))</f>
        <v>GEO1002</v>
      </c>
      <c r="G826" s="2" t="str">
        <f>_xlfn.XLOOKUP(VolumebyClient[[#This Row],[Xlookup Region ID]],VolumebyRegion[GEOID],VolumebyRegion[GEO Name])</f>
        <v>APAC</v>
      </c>
      <c r="H826" s="2" t="str">
        <f>"Q"&amp;ROUNDUP(MONTH(VolumebyClient[[#This Row],[Date]])/3,0)&amp;" "&amp;YEAR(VolumebyClient[[#This Row],[Date]])</f>
        <v>Q2 2020</v>
      </c>
    </row>
    <row r="827" spans="1:8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Row],[CLID]],GeobyClient[Mid],0))</f>
        <v>GEO1002</v>
      </c>
      <c r="G827" s="2" t="str">
        <f>_xlfn.XLOOKUP(VolumebyClient[[#This Row],[Xlookup Region ID]],VolumebyRegion[GEOID],VolumebyRegion[GEO Name])</f>
        <v>APAC</v>
      </c>
      <c r="H827" s="2" t="str">
        <f>"Q"&amp;ROUNDUP(MONTH(VolumebyClient[[#This Row],[Date]])/3,0)&amp;" "&amp;YEAR(VolumebyClient[[#This Row],[Date]])</f>
        <v>Q2 2020</v>
      </c>
    </row>
    <row r="828" spans="1:8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Row],[CLID]],GeobyClient[Mid],0))</f>
        <v>GEO1002</v>
      </c>
      <c r="G828" s="2" t="str">
        <f>_xlfn.XLOOKUP(VolumebyClient[[#This Row],[Xlookup Region ID]],VolumebyRegion[GEOID],VolumebyRegion[GEO Name])</f>
        <v>APAC</v>
      </c>
      <c r="H828" s="2" t="str">
        <f>"Q"&amp;ROUNDUP(MONTH(VolumebyClient[[#This Row],[Date]])/3,0)&amp;" "&amp;YEAR(VolumebyClient[[#This Row],[Date]])</f>
        <v>Q2 2020</v>
      </c>
    </row>
    <row r="829" spans="1:8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Row],[CLID]],GeobyClient[Mid],0))</f>
        <v>GEO1002</v>
      </c>
      <c r="G829" s="2" t="str">
        <f>_xlfn.XLOOKUP(VolumebyClient[[#This Row],[Xlookup Region ID]],VolumebyRegion[GEOID],VolumebyRegion[GEO Name])</f>
        <v>APAC</v>
      </c>
      <c r="H829" s="2" t="str">
        <f>"Q"&amp;ROUNDUP(MONTH(VolumebyClient[[#This Row],[Date]])/3,0)&amp;" "&amp;YEAR(VolumebyClient[[#This Row],[Date]])</f>
        <v>Q3 2020</v>
      </c>
    </row>
    <row r="830" spans="1:8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Row],[CLID]],GeobyClient[Mid],0))</f>
        <v>GEO1002</v>
      </c>
      <c r="G830" s="2" t="str">
        <f>_xlfn.XLOOKUP(VolumebyClient[[#This Row],[Xlookup Region ID]],VolumebyRegion[GEOID],VolumebyRegion[GEO Name])</f>
        <v>APAC</v>
      </c>
      <c r="H830" s="2" t="str">
        <f>"Q"&amp;ROUNDUP(MONTH(VolumebyClient[[#This Row],[Date]])/3,0)&amp;" "&amp;YEAR(VolumebyClient[[#This Row],[Date]])</f>
        <v>Q3 2020</v>
      </c>
    </row>
    <row r="831" spans="1:8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Row],[CLID]],GeobyClient[Mid],0))</f>
        <v>GEO1002</v>
      </c>
      <c r="G831" s="2" t="str">
        <f>_xlfn.XLOOKUP(VolumebyClient[[#This Row],[Xlookup Region ID]],VolumebyRegion[GEOID],VolumebyRegion[GEO Name])</f>
        <v>APAC</v>
      </c>
      <c r="H831" s="2" t="str">
        <f>"Q"&amp;ROUNDUP(MONTH(VolumebyClient[[#This Row],[Date]])/3,0)&amp;" "&amp;YEAR(VolumebyClient[[#This Row],[Date]])</f>
        <v>Q3 2020</v>
      </c>
    </row>
    <row r="832" spans="1:8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Row],[CLID]],GeobyClient[Mid],0))</f>
        <v>GEO1002</v>
      </c>
      <c r="G832" s="2" t="str">
        <f>_xlfn.XLOOKUP(VolumebyClient[[#This Row],[Xlookup Region ID]],VolumebyRegion[GEOID],VolumebyRegion[GEO Name])</f>
        <v>APAC</v>
      </c>
      <c r="H832" s="2" t="str">
        <f>"Q"&amp;ROUNDUP(MONTH(VolumebyClient[[#This Row],[Date]])/3,0)&amp;" "&amp;YEAR(VolumebyClient[[#This Row],[Date]])</f>
        <v>Q4 2020</v>
      </c>
    </row>
    <row r="833" spans="1:8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Row],[CLID]],GeobyClient[Mid],0))</f>
        <v>GEO1002</v>
      </c>
      <c r="G833" s="2" t="str">
        <f>_xlfn.XLOOKUP(VolumebyClient[[#This Row],[Xlookup Region ID]],VolumebyRegion[GEOID],VolumebyRegion[GEO Name])</f>
        <v>APAC</v>
      </c>
      <c r="H833" s="2" t="str">
        <f>"Q"&amp;ROUNDUP(MONTH(VolumebyClient[[#This Row],[Date]])/3,0)&amp;" "&amp;YEAR(VolumebyClient[[#This Row],[Date]])</f>
        <v>Q4 2020</v>
      </c>
    </row>
    <row r="834" spans="1:8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Row],[CLID]],GeobyClient[Mid],0))</f>
        <v>GEO1002</v>
      </c>
      <c r="G834" s="2" t="str">
        <f>_xlfn.XLOOKUP(VolumebyClient[[#This Row],[Xlookup Region ID]],VolumebyRegion[GEOID],VolumebyRegion[GEO Name])</f>
        <v>APAC</v>
      </c>
      <c r="H834" s="2" t="str">
        <f>"Q"&amp;ROUNDUP(MONTH(VolumebyClient[[#This Row],[Date]])/3,0)&amp;" "&amp;YEAR(VolumebyClient[[#This Row],[Date]])</f>
        <v>Q4 2020</v>
      </c>
    </row>
    <row r="835" spans="1:8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Row],[CLID]],GeobyClient[Mid],0))</f>
        <v>GEO1002</v>
      </c>
      <c r="G835" s="2" t="str">
        <f>_xlfn.XLOOKUP(VolumebyClient[[#This Row],[Xlookup Region ID]],VolumebyRegion[GEOID],VolumebyRegion[GEO Name])</f>
        <v>APAC</v>
      </c>
      <c r="H835" s="2" t="str">
        <f>"Q"&amp;ROUNDUP(MONTH(VolumebyClient[[#This Row],[Date]])/3,0)&amp;" "&amp;YEAR(VolumebyClient[[#This Row],[Date]])</f>
        <v>Q2 2021</v>
      </c>
    </row>
    <row r="836" spans="1:8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Row],[CLID]],GeobyClient[Mid],0))</f>
        <v>GEO1002</v>
      </c>
      <c r="G836" s="2" t="str">
        <f>_xlfn.XLOOKUP(VolumebyClient[[#This Row],[Xlookup Region ID]],VolumebyRegion[GEOID],VolumebyRegion[GEO Name])</f>
        <v>APAC</v>
      </c>
      <c r="H836" s="2" t="str">
        <f>"Q"&amp;ROUNDUP(MONTH(VolumebyClient[[#This Row],[Date]])/3,0)&amp;" "&amp;YEAR(VolumebyClient[[#This Row],[Date]])</f>
        <v>Q2 2021</v>
      </c>
    </row>
    <row r="837" spans="1:8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Row],[CLID]],GeobyClient[Mid],0))</f>
        <v>GEO1002</v>
      </c>
      <c r="G837" s="2" t="str">
        <f>_xlfn.XLOOKUP(VolumebyClient[[#This Row],[Xlookup Region ID]],VolumebyRegion[GEOID],VolumebyRegion[GEO Name])</f>
        <v>APAC</v>
      </c>
      <c r="H837" s="2" t="str">
        <f>"Q"&amp;ROUNDUP(MONTH(VolumebyClient[[#This Row],[Date]])/3,0)&amp;" "&amp;YEAR(VolumebyClient[[#This Row],[Date]])</f>
        <v>Q2 2021</v>
      </c>
    </row>
    <row r="838" spans="1:8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Row],[CLID]],GeobyClient[Mid],0))</f>
        <v>GEO1002</v>
      </c>
      <c r="G838" s="2" t="str">
        <f>_xlfn.XLOOKUP(VolumebyClient[[#This Row],[Xlookup Region ID]],VolumebyRegion[GEOID],VolumebyRegion[GEO Name])</f>
        <v>APAC</v>
      </c>
      <c r="H838" s="2" t="str">
        <f>"Q"&amp;ROUNDUP(MONTH(VolumebyClient[[#This Row],[Date]])/3,0)&amp;" "&amp;YEAR(VolumebyClient[[#This Row],[Date]])</f>
        <v>Q1 2021</v>
      </c>
    </row>
    <row r="839" spans="1:8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Row],[CLID]],GeobyClient[Mid],0))</f>
        <v>GEO1002</v>
      </c>
      <c r="G839" s="2" t="str">
        <f>_xlfn.XLOOKUP(VolumebyClient[[#This Row],[Xlookup Region ID]],VolumebyRegion[GEOID],VolumebyRegion[GEO Name])</f>
        <v>APAC</v>
      </c>
      <c r="H839" s="2" t="str">
        <f>"Q"&amp;ROUNDUP(MONTH(VolumebyClient[[#This Row],[Date]])/3,0)&amp;" "&amp;YEAR(VolumebyClient[[#This Row],[Date]])</f>
        <v>Q1 2021</v>
      </c>
    </row>
    <row r="840" spans="1:8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Row],[CLID]],GeobyClient[Mid],0))</f>
        <v>GEO1002</v>
      </c>
      <c r="G840" s="2" t="str">
        <f>_xlfn.XLOOKUP(VolumebyClient[[#This Row],[Xlookup Region ID]],VolumebyRegion[GEOID],VolumebyRegion[GEO Name])</f>
        <v>APAC</v>
      </c>
      <c r="H840" s="2" t="str">
        <f>"Q"&amp;ROUNDUP(MONTH(VolumebyClient[[#This Row],[Date]])/3,0)&amp;" "&amp;YEAR(VolumebyClient[[#This Row],[Date]])</f>
        <v>Q1 2021</v>
      </c>
    </row>
    <row r="841" spans="1:8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Row],[CLID]],GeobyClient[Mid],0))</f>
        <v>GEO1001</v>
      </c>
      <c r="G841" s="2" t="str">
        <f>_xlfn.XLOOKUP(VolumebyClient[[#This Row],[Xlookup Region ID]],VolumebyRegion[GEOID],VolumebyRegion[GEO Name])</f>
        <v>NAM</v>
      </c>
      <c r="H841" s="2" t="str">
        <f>"Q"&amp;ROUNDUP(MONTH(VolumebyClient[[#This Row],[Date]])/3,0)&amp;" "&amp;YEAR(VolumebyClient[[#This Row],[Date]])</f>
        <v>Q1 2020</v>
      </c>
    </row>
    <row r="842" spans="1:8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Row],[CLID]],GeobyClient[Mid],0))</f>
        <v>GEO1001</v>
      </c>
      <c r="G842" s="2" t="str">
        <f>_xlfn.XLOOKUP(VolumebyClient[[#This Row],[Xlookup Region ID]],VolumebyRegion[GEOID],VolumebyRegion[GEO Name])</f>
        <v>NAM</v>
      </c>
      <c r="H842" s="2" t="str">
        <f>"Q"&amp;ROUNDUP(MONTH(VolumebyClient[[#This Row],[Date]])/3,0)&amp;" "&amp;YEAR(VolumebyClient[[#This Row],[Date]])</f>
        <v>Q1 2020</v>
      </c>
    </row>
    <row r="843" spans="1:8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Row],[CLID]],GeobyClient[Mid],0))</f>
        <v>GEO1001</v>
      </c>
      <c r="G843" s="2" t="str">
        <f>_xlfn.XLOOKUP(VolumebyClient[[#This Row],[Xlookup Region ID]],VolumebyRegion[GEOID],VolumebyRegion[GEO Name])</f>
        <v>NAM</v>
      </c>
      <c r="H843" s="2" t="str">
        <f>"Q"&amp;ROUNDUP(MONTH(VolumebyClient[[#This Row],[Date]])/3,0)&amp;" "&amp;YEAR(VolumebyClient[[#This Row],[Date]])</f>
        <v>Q1 2020</v>
      </c>
    </row>
    <row r="844" spans="1:8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Row],[CLID]],GeobyClient[Mid],0))</f>
        <v>GEO1001</v>
      </c>
      <c r="G844" s="2" t="str">
        <f>_xlfn.XLOOKUP(VolumebyClient[[#This Row],[Xlookup Region ID]],VolumebyRegion[GEOID],VolumebyRegion[GEO Name])</f>
        <v>NAM</v>
      </c>
      <c r="H844" s="2" t="str">
        <f>"Q"&amp;ROUNDUP(MONTH(VolumebyClient[[#This Row],[Date]])/3,0)&amp;" "&amp;YEAR(VolumebyClient[[#This Row],[Date]])</f>
        <v>Q2 2020</v>
      </c>
    </row>
    <row r="845" spans="1:8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Row],[CLID]],GeobyClient[Mid],0))</f>
        <v>GEO1001</v>
      </c>
      <c r="G845" s="2" t="str">
        <f>_xlfn.XLOOKUP(VolumebyClient[[#This Row],[Xlookup Region ID]],VolumebyRegion[GEOID],VolumebyRegion[GEO Name])</f>
        <v>NAM</v>
      </c>
      <c r="H845" s="2" t="str">
        <f>"Q"&amp;ROUNDUP(MONTH(VolumebyClient[[#This Row],[Date]])/3,0)&amp;" "&amp;YEAR(VolumebyClient[[#This Row],[Date]])</f>
        <v>Q2 2020</v>
      </c>
    </row>
    <row r="846" spans="1:8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Row],[CLID]],GeobyClient[Mid],0))</f>
        <v>GEO1001</v>
      </c>
      <c r="G846" s="2" t="str">
        <f>_xlfn.XLOOKUP(VolumebyClient[[#This Row],[Xlookup Region ID]],VolumebyRegion[GEOID],VolumebyRegion[GEO Name])</f>
        <v>NAM</v>
      </c>
      <c r="H846" s="2" t="str">
        <f>"Q"&amp;ROUNDUP(MONTH(VolumebyClient[[#This Row],[Date]])/3,0)&amp;" "&amp;YEAR(VolumebyClient[[#This Row],[Date]])</f>
        <v>Q2 2020</v>
      </c>
    </row>
    <row r="847" spans="1:8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Row],[CLID]],GeobyClient[Mid],0))</f>
        <v>GEO1001</v>
      </c>
      <c r="G847" s="2" t="str">
        <f>_xlfn.XLOOKUP(VolumebyClient[[#This Row],[Xlookup Region ID]],VolumebyRegion[GEOID],VolumebyRegion[GEO Name])</f>
        <v>NAM</v>
      </c>
      <c r="H847" s="2" t="str">
        <f>"Q"&amp;ROUNDUP(MONTH(VolumebyClient[[#This Row],[Date]])/3,0)&amp;" "&amp;YEAR(VolumebyClient[[#This Row],[Date]])</f>
        <v>Q3 2020</v>
      </c>
    </row>
    <row r="848" spans="1:8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Row],[CLID]],GeobyClient[Mid],0))</f>
        <v>GEO1001</v>
      </c>
      <c r="G848" s="2" t="str">
        <f>_xlfn.XLOOKUP(VolumebyClient[[#This Row],[Xlookup Region ID]],VolumebyRegion[GEOID],VolumebyRegion[GEO Name])</f>
        <v>NAM</v>
      </c>
      <c r="H848" s="2" t="str">
        <f>"Q"&amp;ROUNDUP(MONTH(VolumebyClient[[#This Row],[Date]])/3,0)&amp;" "&amp;YEAR(VolumebyClient[[#This Row],[Date]])</f>
        <v>Q3 2020</v>
      </c>
    </row>
    <row r="849" spans="1:8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Row],[CLID]],GeobyClient[Mid],0))</f>
        <v>GEO1001</v>
      </c>
      <c r="G849" s="2" t="str">
        <f>_xlfn.XLOOKUP(VolumebyClient[[#This Row],[Xlookup Region ID]],VolumebyRegion[GEOID],VolumebyRegion[GEO Name])</f>
        <v>NAM</v>
      </c>
      <c r="H849" s="2" t="str">
        <f>"Q"&amp;ROUNDUP(MONTH(VolumebyClient[[#This Row],[Date]])/3,0)&amp;" "&amp;YEAR(VolumebyClient[[#This Row],[Date]])</f>
        <v>Q3 2020</v>
      </c>
    </row>
    <row r="850" spans="1:8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Row],[CLID]],GeobyClient[Mid],0))</f>
        <v>GEO1001</v>
      </c>
      <c r="G850" s="2" t="str">
        <f>_xlfn.XLOOKUP(VolumebyClient[[#This Row],[Xlookup Region ID]],VolumebyRegion[GEOID],VolumebyRegion[GEO Name])</f>
        <v>NAM</v>
      </c>
      <c r="H850" s="2" t="str">
        <f>"Q"&amp;ROUNDUP(MONTH(VolumebyClient[[#This Row],[Date]])/3,0)&amp;" "&amp;YEAR(VolumebyClient[[#This Row],[Date]])</f>
        <v>Q4 2020</v>
      </c>
    </row>
    <row r="851" spans="1:8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Row],[CLID]],GeobyClient[Mid],0))</f>
        <v>GEO1001</v>
      </c>
      <c r="G851" s="2" t="str">
        <f>_xlfn.XLOOKUP(VolumebyClient[[#This Row],[Xlookup Region ID]],VolumebyRegion[GEOID],VolumebyRegion[GEO Name])</f>
        <v>NAM</v>
      </c>
      <c r="H851" s="2" t="str">
        <f>"Q"&amp;ROUNDUP(MONTH(VolumebyClient[[#This Row],[Date]])/3,0)&amp;" "&amp;YEAR(VolumebyClient[[#This Row],[Date]])</f>
        <v>Q4 2020</v>
      </c>
    </row>
    <row r="852" spans="1:8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Row],[CLID]],GeobyClient[Mid],0))</f>
        <v>GEO1001</v>
      </c>
      <c r="G852" s="2" t="str">
        <f>_xlfn.XLOOKUP(VolumebyClient[[#This Row],[Xlookup Region ID]],VolumebyRegion[GEOID],VolumebyRegion[GEO Name])</f>
        <v>NAM</v>
      </c>
      <c r="H852" s="2" t="str">
        <f>"Q"&amp;ROUNDUP(MONTH(VolumebyClient[[#This Row],[Date]])/3,0)&amp;" "&amp;YEAR(VolumebyClient[[#This Row],[Date]])</f>
        <v>Q4 2020</v>
      </c>
    </row>
    <row r="853" spans="1:8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Row],[CLID]],GeobyClient[Mid],0))</f>
        <v>GEO1001</v>
      </c>
      <c r="G853" s="2" t="str">
        <f>_xlfn.XLOOKUP(VolumebyClient[[#This Row],[Xlookup Region ID]],VolumebyRegion[GEOID],VolumebyRegion[GEO Name])</f>
        <v>NAM</v>
      </c>
      <c r="H853" s="2" t="str">
        <f>"Q"&amp;ROUNDUP(MONTH(VolumebyClient[[#This Row],[Date]])/3,0)&amp;" "&amp;YEAR(VolumebyClient[[#This Row],[Date]])</f>
        <v>Q2 2021</v>
      </c>
    </row>
    <row r="854" spans="1:8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Row],[CLID]],GeobyClient[Mid],0))</f>
        <v>GEO1001</v>
      </c>
      <c r="G854" s="2" t="str">
        <f>_xlfn.XLOOKUP(VolumebyClient[[#This Row],[Xlookup Region ID]],VolumebyRegion[GEOID],VolumebyRegion[GEO Name])</f>
        <v>NAM</v>
      </c>
      <c r="H854" s="2" t="str">
        <f>"Q"&amp;ROUNDUP(MONTH(VolumebyClient[[#This Row],[Date]])/3,0)&amp;" "&amp;YEAR(VolumebyClient[[#This Row],[Date]])</f>
        <v>Q2 2021</v>
      </c>
    </row>
    <row r="855" spans="1:8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Row],[CLID]],GeobyClient[Mid],0))</f>
        <v>GEO1001</v>
      </c>
      <c r="G855" s="2" t="str">
        <f>_xlfn.XLOOKUP(VolumebyClient[[#This Row],[Xlookup Region ID]],VolumebyRegion[GEOID],VolumebyRegion[GEO Name])</f>
        <v>NAM</v>
      </c>
      <c r="H855" s="2" t="str">
        <f>"Q"&amp;ROUNDUP(MONTH(VolumebyClient[[#This Row],[Date]])/3,0)&amp;" "&amp;YEAR(VolumebyClient[[#This Row],[Date]])</f>
        <v>Q2 2021</v>
      </c>
    </row>
    <row r="856" spans="1:8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Row],[CLID]],GeobyClient[Mid],0))</f>
        <v>GEO1001</v>
      </c>
      <c r="G856" s="2" t="str">
        <f>_xlfn.XLOOKUP(VolumebyClient[[#This Row],[Xlookup Region ID]],VolumebyRegion[GEOID],VolumebyRegion[GEO Name])</f>
        <v>NAM</v>
      </c>
      <c r="H856" s="2" t="str">
        <f>"Q"&amp;ROUNDUP(MONTH(VolumebyClient[[#This Row],[Date]])/3,0)&amp;" "&amp;YEAR(VolumebyClient[[#This Row],[Date]])</f>
        <v>Q1 2021</v>
      </c>
    </row>
    <row r="857" spans="1:8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Row],[CLID]],GeobyClient[Mid],0))</f>
        <v>GEO1001</v>
      </c>
      <c r="G857" s="2" t="str">
        <f>_xlfn.XLOOKUP(VolumebyClient[[#This Row],[Xlookup Region ID]],VolumebyRegion[GEOID],VolumebyRegion[GEO Name])</f>
        <v>NAM</v>
      </c>
      <c r="H857" s="2" t="str">
        <f>"Q"&amp;ROUNDUP(MONTH(VolumebyClient[[#This Row],[Date]])/3,0)&amp;" "&amp;YEAR(VolumebyClient[[#This Row],[Date]])</f>
        <v>Q1 2021</v>
      </c>
    </row>
    <row r="858" spans="1:8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Row],[CLID]],GeobyClient[Mid],0))</f>
        <v>GEO1001</v>
      </c>
      <c r="G858" s="2" t="str">
        <f>_xlfn.XLOOKUP(VolumebyClient[[#This Row],[Xlookup Region ID]],VolumebyRegion[GEOID],VolumebyRegion[GEO Name])</f>
        <v>NAM</v>
      </c>
      <c r="H858" s="2" t="str">
        <f>"Q"&amp;ROUNDUP(MONTH(VolumebyClient[[#This Row],[Date]])/3,0)&amp;" "&amp;YEAR(VolumebyClient[[#This Row],[Date]])</f>
        <v>Q1 2021</v>
      </c>
    </row>
    <row r="859" spans="1:8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Row],[CLID]],GeobyClient[Mid],0))</f>
        <v>GEO1001</v>
      </c>
      <c r="G859" s="2" t="str">
        <f>_xlfn.XLOOKUP(VolumebyClient[[#This Row],[Xlookup Region ID]],VolumebyRegion[GEOID],VolumebyRegion[GEO Name])</f>
        <v>NAM</v>
      </c>
      <c r="H859" s="2" t="str">
        <f>"Q"&amp;ROUNDUP(MONTH(VolumebyClient[[#This Row],[Date]])/3,0)&amp;" "&amp;YEAR(VolumebyClient[[#This Row],[Date]])</f>
        <v>Q1 2020</v>
      </c>
    </row>
    <row r="860" spans="1:8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Row],[CLID]],GeobyClient[Mid],0))</f>
        <v>GEO1001</v>
      </c>
      <c r="G860" s="2" t="str">
        <f>_xlfn.XLOOKUP(VolumebyClient[[#This Row],[Xlookup Region ID]],VolumebyRegion[GEOID],VolumebyRegion[GEO Name])</f>
        <v>NAM</v>
      </c>
      <c r="H860" s="2" t="str">
        <f>"Q"&amp;ROUNDUP(MONTH(VolumebyClient[[#This Row],[Date]])/3,0)&amp;" "&amp;YEAR(VolumebyClient[[#This Row],[Date]])</f>
        <v>Q1 2020</v>
      </c>
    </row>
    <row r="861" spans="1:8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Row],[CLID]],GeobyClient[Mid],0))</f>
        <v>GEO1001</v>
      </c>
      <c r="G861" s="2" t="str">
        <f>_xlfn.XLOOKUP(VolumebyClient[[#This Row],[Xlookup Region ID]],VolumebyRegion[GEOID],VolumebyRegion[GEO Name])</f>
        <v>NAM</v>
      </c>
      <c r="H861" s="2" t="str">
        <f>"Q"&amp;ROUNDUP(MONTH(VolumebyClient[[#This Row],[Date]])/3,0)&amp;" "&amp;YEAR(VolumebyClient[[#This Row],[Date]])</f>
        <v>Q1 2020</v>
      </c>
    </row>
    <row r="862" spans="1:8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Row],[CLID]],GeobyClient[Mid],0))</f>
        <v>GEO1001</v>
      </c>
      <c r="G862" s="2" t="str">
        <f>_xlfn.XLOOKUP(VolumebyClient[[#This Row],[Xlookup Region ID]],VolumebyRegion[GEOID],VolumebyRegion[GEO Name])</f>
        <v>NAM</v>
      </c>
      <c r="H862" s="2" t="str">
        <f>"Q"&amp;ROUNDUP(MONTH(VolumebyClient[[#This Row],[Date]])/3,0)&amp;" "&amp;YEAR(VolumebyClient[[#This Row],[Date]])</f>
        <v>Q2 2020</v>
      </c>
    </row>
    <row r="863" spans="1:8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Row],[CLID]],GeobyClient[Mid],0))</f>
        <v>GEO1001</v>
      </c>
      <c r="G863" s="2" t="str">
        <f>_xlfn.XLOOKUP(VolumebyClient[[#This Row],[Xlookup Region ID]],VolumebyRegion[GEOID],VolumebyRegion[GEO Name])</f>
        <v>NAM</v>
      </c>
      <c r="H863" s="2" t="str">
        <f>"Q"&amp;ROUNDUP(MONTH(VolumebyClient[[#This Row],[Date]])/3,0)&amp;" "&amp;YEAR(VolumebyClient[[#This Row],[Date]])</f>
        <v>Q2 2020</v>
      </c>
    </row>
    <row r="864" spans="1:8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Row],[CLID]],GeobyClient[Mid],0))</f>
        <v>GEO1001</v>
      </c>
      <c r="G864" s="2" t="str">
        <f>_xlfn.XLOOKUP(VolumebyClient[[#This Row],[Xlookup Region ID]],VolumebyRegion[GEOID],VolumebyRegion[GEO Name])</f>
        <v>NAM</v>
      </c>
      <c r="H864" s="2" t="str">
        <f>"Q"&amp;ROUNDUP(MONTH(VolumebyClient[[#This Row],[Date]])/3,0)&amp;" "&amp;YEAR(VolumebyClient[[#This Row],[Date]])</f>
        <v>Q2 2020</v>
      </c>
    </row>
    <row r="865" spans="1:8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Row],[CLID]],GeobyClient[Mid],0))</f>
        <v>GEO1001</v>
      </c>
      <c r="G865" s="2" t="str">
        <f>_xlfn.XLOOKUP(VolumebyClient[[#This Row],[Xlookup Region ID]],VolumebyRegion[GEOID],VolumebyRegion[GEO Name])</f>
        <v>NAM</v>
      </c>
      <c r="H865" s="2" t="str">
        <f>"Q"&amp;ROUNDUP(MONTH(VolumebyClient[[#This Row],[Date]])/3,0)&amp;" "&amp;YEAR(VolumebyClient[[#This Row],[Date]])</f>
        <v>Q3 2020</v>
      </c>
    </row>
    <row r="866" spans="1:8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Row],[CLID]],GeobyClient[Mid],0))</f>
        <v>GEO1001</v>
      </c>
      <c r="G866" s="2" t="str">
        <f>_xlfn.XLOOKUP(VolumebyClient[[#This Row],[Xlookup Region ID]],VolumebyRegion[GEOID],VolumebyRegion[GEO Name])</f>
        <v>NAM</v>
      </c>
      <c r="H866" s="2" t="str">
        <f>"Q"&amp;ROUNDUP(MONTH(VolumebyClient[[#This Row],[Date]])/3,0)&amp;" "&amp;YEAR(VolumebyClient[[#This Row],[Date]])</f>
        <v>Q3 2020</v>
      </c>
    </row>
    <row r="867" spans="1:8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Row],[CLID]],GeobyClient[Mid],0))</f>
        <v>GEO1001</v>
      </c>
      <c r="G867" s="2" t="str">
        <f>_xlfn.XLOOKUP(VolumebyClient[[#This Row],[Xlookup Region ID]],VolumebyRegion[GEOID],VolumebyRegion[GEO Name])</f>
        <v>NAM</v>
      </c>
      <c r="H867" s="2" t="str">
        <f>"Q"&amp;ROUNDUP(MONTH(VolumebyClient[[#This Row],[Date]])/3,0)&amp;" "&amp;YEAR(VolumebyClient[[#This Row],[Date]])</f>
        <v>Q3 2020</v>
      </c>
    </row>
    <row r="868" spans="1:8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Row],[CLID]],GeobyClient[Mid],0))</f>
        <v>GEO1001</v>
      </c>
      <c r="G868" s="2" t="str">
        <f>_xlfn.XLOOKUP(VolumebyClient[[#This Row],[Xlookup Region ID]],VolumebyRegion[GEOID],VolumebyRegion[GEO Name])</f>
        <v>NAM</v>
      </c>
      <c r="H868" s="2" t="str">
        <f>"Q"&amp;ROUNDUP(MONTH(VolumebyClient[[#This Row],[Date]])/3,0)&amp;" "&amp;YEAR(VolumebyClient[[#This Row],[Date]])</f>
        <v>Q4 2020</v>
      </c>
    </row>
    <row r="869" spans="1:8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Row],[CLID]],GeobyClient[Mid],0))</f>
        <v>GEO1001</v>
      </c>
      <c r="G869" s="2" t="str">
        <f>_xlfn.XLOOKUP(VolumebyClient[[#This Row],[Xlookup Region ID]],VolumebyRegion[GEOID],VolumebyRegion[GEO Name])</f>
        <v>NAM</v>
      </c>
      <c r="H869" s="2" t="str">
        <f>"Q"&amp;ROUNDUP(MONTH(VolumebyClient[[#This Row],[Date]])/3,0)&amp;" "&amp;YEAR(VolumebyClient[[#This Row],[Date]])</f>
        <v>Q4 2020</v>
      </c>
    </row>
    <row r="870" spans="1:8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Row],[CLID]],GeobyClient[Mid],0))</f>
        <v>GEO1001</v>
      </c>
      <c r="G870" s="2" t="str">
        <f>_xlfn.XLOOKUP(VolumebyClient[[#This Row],[Xlookup Region ID]],VolumebyRegion[GEOID],VolumebyRegion[GEO Name])</f>
        <v>NAM</v>
      </c>
      <c r="H870" s="2" t="str">
        <f>"Q"&amp;ROUNDUP(MONTH(VolumebyClient[[#This Row],[Date]])/3,0)&amp;" "&amp;YEAR(VolumebyClient[[#This Row],[Date]])</f>
        <v>Q4 2020</v>
      </c>
    </row>
    <row r="871" spans="1:8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Row],[CLID]],GeobyClient[Mid],0))</f>
        <v>GEO1001</v>
      </c>
      <c r="G871" s="2" t="str">
        <f>_xlfn.XLOOKUP(VolumebyClient[[#This Row],[Xlookup Region ID]],VolumebyRegion[GEOID],VolumebyRegion[GEO Name])</f>
        <v>NAM</v>
      </c>
      <c r="H871" s="2" t="str">
        <f>"Q"&amp;ROUNDUP(MONTH(VolumebyClient[[#This Row],[Date]])/3,0)&amp;" "&amp;YEAR(VolumebyClient[[#This Row],[Date]])</f>
        <v>Q2 2021</v>
      </c>
    </row>
    <row r="872" spans="1:8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Row],[CLID]],GeobyClient[Mid],0))</f>
        <v>GEO1001</v>
      </c>
      <c r="G872" s="2" t="str">
        <f>_xlfn.XLOOKUP(VolumebyClient[[#This Row],[Xlookup Region ID]],VolumebyRegion[GEOID],VolumebyRegion[GEO Name])</f>
        <v>NAM</v>
      </c>
      <c r="H872" s="2" t="str">
        <f>"Q"&amp;ROUNDUP(MONTH(VolumebyClient[[#This Row],[Date]])/3,0)&amp;" "&amp;YEAR(VolumebyClient[[#This Row],[Date]])</f>
        <v>Q2 2021</v>
      </c>
    </row>
    <row r="873" spans="1:8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Row],[CLID]],GeobyClient[Mid],0))</f>
        <v>GEO1001</v>
      </c>
      <c r="G873" s="2" t="str">
        <f>_xlfn.XLOOKUP(VolumebyClient[[#This Row],[Xlookup Region ID]],VolumebyRegion[GEOID],VolumebyRegion[GEO Name])</f>
        <v>NAM</v>
      </c>
      <c r="H873" s="2" t="str">
        <f>"Q"&amp;ROUNDUP(MONTH(VolumebyClient[[#This Row],[Date]])/3,0)&amp;" "&amp;YEAR(VolumebyClient[[#This Row],[Date]])</f>
        <v>Q2 2021</v>
      </c>
    </row>
    <row r="874" spans="1:8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Row],[CLID]],GeobyClient[Mid],0))</f>
        <v>GEO1001</v>
      </c>
      <c r="G874" s="2" t="str">
        <f>_xlfn.XLOOKUP(VolumebyClient[[#This Row],[Xlookup Region ID]],VolumebyRegion[GEOID],VolumebyRegion[GEO Name])</f>
        <v>NAM</v>
      </c>
      <c r="H874" s="2" t="str">
        <f>"Q"&amp;ROUNDUP(MONTH(VolumebyClient[[#This Row],[Date]])/3,0)&amp;" "&amp;YEAR(VolumebyClient[[#This Row],[Date]])</f>
        <v>Q1 2021</v>
      </c>
    </row>
    <row r="875" spans="1:8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Row],[CLID]],GeobyClient[Mid],0))</f>
        <v>GEO1001</v>
      </c>
      <c r="G875" s="2" t="str">
        <f>_xlfn.XLOOKUP(VolumebyClient[[#This Row],[Xlookup Region ID]],VolumebyRegion[GEOID],VolumebyRegion[GEO Name])</f>
        <v>NAM</v>
      </c>
      <c r="H875" s="2" t="str">
        <f>"Q"&amp;ROUNDUP(MONTH(VolumebyClient[[#This Row],[Date]])/3,0)&amp;" "&amp;YEAR(VolumebyClient[[#This Row],[Date]])</f>
        <v>Q1 2021</v>
      </c>
    </row>
    <row r="876" spans="1:8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Row],[CLID]],GeobyClient[Mid],0))</f>
        <v>GEO1001</v>
      </c>
      <c r="G876" s="2" t="str">
        <f>_xlfn.XLOOKUP(VolumebyClient[[#This Row],[Xlookup Region ID]],VolumebyRegion[GEOID],VolumebyRegion[GEO Name])</f>
        <v>NAM</v>
      </c>
      <c r="H876" s="2" t="str">
        <f>"Q"&amp;ROUNDUP(MONTH(VolumebyClient[[#This Row],[Date]])/3,0)&amp;" "&amp;YEAR(VolumebyClient[[#This Row],[Date]])</f>
        <v>Q1 2021</v>
      </c>
    </row>
    <row r="877" spans="1:8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Row],[CLID]],GeobyClient[Mid],0))</f>
        <v>GEO1002</v>
      </c>
      <c r="G877" s="2" t="str">
        <f>_xlfn.XLOOKUP(VolumebyClient[[#This Row],[Xlookup Region ID]],VolumebyRegion[GEOID],VolumebyRegion[GEO Name])</f>
        <v>APAC</v>
      </c>
      <c r="H877" s="2" t="str">
        <f>"Q"&amp;ROUNDUP(MONTH(VolumebyClient[[#This Row],[Date]])/3,0)&amp;" "&amp;YEAR(VolumebyClient[[#This Row],[Date]])</f>
        <v>Q1 2020</v>
      </c>
    </row>
    <row r="878" spans="1:8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Row],[CLID]],GeobyClient[Mid],0))</f>
        <v>GEO1002</v>
      </c>
      <c r="G878" s="2" t="str">
        <f>_xlfn.XLOOKUP(VolumebyClient[[#This Row],[Xlookup Region ID]],VolumebyRegion[GEOID],VolumebyRegion[GEO Name])</f>
        <v>APAC</v>
      </c>
      <c r="H878" s="2" t="str">
        <f>"Q"&amp;ROUNDUP(MONTH(VolumebyClient[[#This Row],[Date]])/3,0)&amp;" "&amp;YEAR(VolumebyClient[[#This Row],[Date]])</f>
        <v>Q1 2020</v>
      </c>
    </row>
    <row r="879" spans="1:8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Row],[CLID]],GeobyClient[Mid],0))</f>
        <v>GEO1002</v>
      </c>
      <c r="G879" s="2" t="str">
        <f>_xlfn.XLOOKUP(VolumebyClient[[#This Row],[Xlookup Region ID]],VolumebyRegion[GEOID],VolumebyRegion[GEO Name])</f>
        <v>APAC</v>
      </c>
      <c r="H879" s="2" t="str">
        <f>"Q"&amp;ROUNDUP(MONTH(VolumebyClient[[#This Row],[Date]])/3,0)&amp;" "&amp;YEAR(VolumebyClient[[#This Row],[Date]])</f>
        <v>Q1 2020</v>
      </c>
    </row>
    <row r="880" spans="1:8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Row],[CLID]],GeobyClient[Mid],0))</f>
        <v>GEO1002</v>
      </c>
      <c r="G880" s="2" t="str">
        <f>_xlfn.XLOOKUP(VolumebyClient[[#This Row],[Xlookup Region ID]],VolumebyRegion[GEOID],VolumebyRegion[GEO Name])</f>
        <v>APAC</v>
      </c>
      <c r="H880" s="2" t="str">
        <f>"Q"&amp;ROUNDUP(MONTH(VolumebyClient[[#This Row],[Date]])/3,0)&amp;" "&amp;YEAR(VolumebyClient[[#This Row],[Date]])</f>
        <v>Q2 2020</v>
      </c>
    </row>
    <row r="881" spans="1:8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Row],[CLID]],GeobyClient[Mid],0))</f>
        <v>GEO1002</v>
      </c>
      <c r="G881" s="2" t="str">
        <f>_xlfn.XLOOKUP(VolumebyClient[[#This Row],[Xlookup Region ID]],VolumebyRegion[GEOID],VolumebyRegion[GEO Name])</f>
        <v>APAC</v>
      </c>
      <c r="H881" s="2" t="str">
        <f>"Q"&amp;ROUNDUP(MONTH(VolumebyClient[[#This Row],[Date]])/3,0)&amp;" "&amp;YEAR(VolumebyClient[[#This Row],[Date]])</f>
        <v>Q2 2020</v>
      </c>
    </row>
    <row r="882" spans="1:8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Row],[CLID]],GeobyClient[Mid],0))</f>
        <v>GEO1002</v>
      </c>
      <c r="G882" s="2" t="str">
        <f>_xlfn.XLOOKUP(VolumebyClient[[#This Row],[Xlookup Region ID]],VolumebyRegion[GEOID],VolumebyRegion[GEO Name])</f>
        <v>APAC</v>
      </c>
      <c r="H882" s="2" t="str">
        <f>"Q"&amp;ROUNDUP(MONTH(VolumebyClient[[#This Row],[Date]])/3,0)&amp;" "&amp;YEAR(VolumebyClient[[#This Row],[Date]])</f>
        <v>Q2 2020</v>
      </c>
    </row>
    <row r="883" spans="1:8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Row],[CLID]],GeobyClient[Mid],0))</f>
        <v>GEO1002</v>
      </c>
      <c r="G883" s="2" t="str">
        <f>_xlfn.XLOOKUP(VolumebyClient[[#This Row],[Xlookup Region ID]],VolumebyRegion[GEOID],VolumebyRegion[GEO Name])</f>
        <v>APAC</v>
      </c>
      <c r="H883" s="2" t="str">
        <f>"Q"&amp;ROUNDUP(MONTH(VolumebyClient[[#This Row],[Date]])/3,0)&amp;" "&amp;YEAR(VolumebyClient[[#This Row],[Date]])</f>
        <v>Q3 2020</v>
      </c>
    </row>
    <row r="884" spans="1:8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Row],[CLID]],GeobyClient[Mid],0))</f>
        <v>GEO1002</v>
      </c>
      <c r="G884" s="2" t="str">
        <f>_xlfn.XLOOKUP(VolumebyClient[[#This Row],[Xlookup Region ID]],VolumebyRegion[GEOID],VolumebyRegion[GEO Name])</f>
        <v>APAC</v>
      </c>
      <c r="H884" s="2" t="str">
        <f>"Q"&amp;ROUNDUP(MONTH(VolumebyClient[[#This Row],[Date]])/3,0)&amp;" "&amp;YEAR(VolumebyClient[[#This Row],[Date]])</f>
        <v>Q3 2020</v>
      </c>
    </row>
    <row r="885" spans="1:8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Row],[CLID]],GeobyClient[Mid],0))</f>
        <v>GEO1002</v>
      </c>
      <c r="G885" s="2" t="str">
        <f>_xlfn.XLOOKUP(VolumebyClient[[#This Row],[Xlookup Region ID]],VolumebyRegion[GEOID],VolumebyRegion[GEO Name])</f>
        <v>APAC</v>
      </c>
      <c r="H885" s="2" t="str">
        <f>"Q"&amp;ROUNDUP(MONTH(VolumebyClient[[#This Row],[Date]])/3,0)&amp;" "&amp;YEAR(VolumebyClient[[#This Row],[Date]])</f>
        <v>Q3 2020</v>
      </c>
    </row>
    <row r="886" spans="1:8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Row],[CLID]],GeobyClient[Mid],0))</f>
        <v>GEO1002</v>
      </c>
      <c r="G886" s="2" t="str">
        <f>_xlfn.XLOOKUP(VolumebyClient[[#This Row],[Xlookup Region ID]],VolumebyRegion[GEOID],VolumebyRegion[GEO Name])</f>
        <v>APAC</v>
      </c>
      <c r="H886" s="2" t="str">
        <f>"Q"&amp;ROUNDUP(MONTH(VolumebyClient[[#This Row],[Date]])/3,0)&amp;" "&amp;YEAR(VolumebyClient[[#This Row],[Date]])</f>
        <v>Q4 2020</v>
      </c>
    </row>
    <row r="887" spans="1:8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Row],[CLID]],GeobyClient[Mid],0))</f>
        <v>GEO1002</v>
      </c>
      <c r="G887" s="2" t="str">
        <f>_xlfn.XLOOKUP(VolumebyClient[[#This Row],[Xlookup Region ID]],VolumebyRegion[GEOID],VolumebyRegion[GEO Name])</f>
        <v>APAC</v>
      </c>
      <c r="H887" s="2" t="str">
        <f>"Q"&amp;ROUNDUP(MONTH(VolumebyClient[[#This Row],[Date]])/3,0)&amp;" "&amp;YEAR(VolumebyClient[[#This Row],[Date]])</f>
        <v>Q4 2020</v>
      </c>
    </row>
    <row r="888" spans="1:8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Row],[CLID]],GeobyClient[Mid],0))</f>
        <v>GEO1002</v>
      </c>
      <c r="G888" s="2" t="str">
        <f>_xlfn.XLOOKUP(VolumebyClient[[#This Row],[Xlookup Region ID]],VolumebyRegion[GEOID],VolumebyRegion[GEO Name])</f>
        <v>APAC</v>
      </c>
      <c r="H888" s="2" t="str">
        <f>"Q"&amp;ROUNDUP(MONTH(VolumebyClient[[#This Row],[Date]])/3,0)&amp;" "&amp;YEAR(VolumebyClient[[#This Row],[Date]])</f>
        <v>Q4 2020</v>
      </c>
    </row>
    <row r="889" spans="1:8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Row],[CLID]],GeobyClient[Mid],0))</f>
        <v>GEO1002</v>
      </c>
      <c r="G889" s="2" t="str">
        <f>_xlfn.XLOOKUP(VolumebyClient[[#This Row],[Xlookup Region ID]],VolumebyRegion[GEOID],VolumebyRegion[GEO Name])</f>
        <v>APAC</v>
      </c>
      <c r="H889" s="2" t="str">
        <f>"Q"&amp;ROUNDUP(MONTH(VolumebyClient[[#This Row],[Date]])/3,0)&amp;" "&amp;YEAR(VolumebyClient[[#This Row],[Date]])</f>
        <v>Q1 2021</v>
      </c>
    </row>
    <row r="890" spans="1:8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Row],[CLID]],GeobyClient[Mid],0))</f>
        <v>GEO1002</v>
      </c>
      <c r="G890" s="2" t="str">
        <f>_xlfn.XLOOKUP(VolumebyClient[[#This Row],[Xlookup Region ID]],VolumebyRegion[GEOID],VolumebyRegion[GEO Name])</f>
        <v>APAC</v>
      </c>
      <c r="H890" s="2" t="str">
        <f>"Q"&amp;ROUNDUP(MONTH(VolumebyClient[[#This Row],[Date]])/3,0)&amp;" "&amp;YEAR(VolumebyClient[[#This Row],[Date]])</f>
        <v>Q1 2021</v>
      </c>
    </row>
    <row r="891" spans="1:8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Row],[CLID]],GeobyClient[Mid],0))</f>
        <v>GEO1002</v>
      </c>
      <c r="G891" s="2" t="str">
        <f>_xlfn.XLOOKUP(VolumebyClient[[#This Row],[Xlookup Region ID]],VolumebyRegion[GEOID],VolumebyRegion[GEO Name])</f>
        <v>APAC</v>
      </c>
      <c r="H891" s="2" t="str">
        <f>"Q"&amp;ROUNDUP(MONTH(VolumebyClient[[#This Row],[Date]])/3,0)&amp;" "&amp;YEAR(VolumebyClient[[#This Row],[Date]])</f>
        <v>Q1 2020</v>
      </c>
    </row>
    <row r="892" spans="1:8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Row],[CLID]],GeobyClient[Mid],0))</f>
        <v>GEO1002</v>
      </c>
      <c r="G892" s="2" t="str">
        <f>_xlfn.XLOOKUP(VolumebyClient[[#This Row],[Xlookup Region ID]],VolumebyRegion[GEOID],VolumebyRegion[GEO Name])</f>
        <v>APAC</v>
      </c>
      <c r="H892" s="2" t="str">
        <f>"Q"&amp;ROUNDUP(MONTH(VolumebyClient[[#This Row],[Date]])/3,0)&amp;" "&amp;YEAR(VolumebyClient[[#This Row],[Date]])</f>
        <v>Q1 2020</v>
      </c>
    </row>
    <row r="893" spans="1:8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Row],[CLID]],GeobyClient[Mid],0))</f>
        <v>GEO1002</v>
      </c>
      <c r="G893" s="2" t="str">
        <f>_xlfn.XLOOKUP(VolumebyClient[[#This Row],[Xlookup Region ID]],VolumebyRegion[GEOID],VolumebyRegion[GEO Name])</f>
        <v>APAC</v>
      </c>
      <c r="H893" s="2" t="str">
        <f>"Q"&amp;ROUNDUP(MONTH(VolumebyClient[[#This Row],[Date]])/3,0)&amp;" "&amp;YEAR(VolumebyClient[[#This Row],[Date]])</f>
        <v>Q1 2020</v>
      </c>
    </row>
    <row r="894" spans="1:8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Row],[CLID]],GeobyClient[Mid],0))</f>
        <v>GEO1002</v>
      </c>
      <c r="G894" s="2" t="str">
        <f>_xlfn.XLOOKUP(VolumebyClient[[#This Row],[Xlookup Region ID]],VolumebyRegion[GEOID],VolumebyRegion[GEO Name])</f>
        <v>APAC</v>
      </c>
      <c r="H894" s="2" t="str">
        <f>"Q"&amp;ROUNDUP(MONTH(VolumebyClient[[#This Row],[Date]])/3,0)&amp;" "&amp;YEAR(VolumebyClient[[#This Row],[Date]])</f>
        <v>Q2 2020</v>
      </c>
    </row>
    <row r="895" spans="1:8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Row],[CLID]],GeobyClient[Mid],0))</f>
        <v>GEO1002</v>
      </c>
      <c r="G895" s="2" t="str">
        <f>_xlfn.XLOOKUP(VolumebyClient[[#This Row],[Xlookup Region ID]],VolumebyRegion[GEOID],VolumebyRegion[GEO Name])</f>
        <v>APAC</v>
      </c>
      <c r="H895" s="2" t="str">
        <f>"Q"&amp;ROUNDUP(MONTH(VolumebyClient[[#This Row],[Date]])/3,0)&amp;" "&amp;YEAR(VolumebyClient[[#This Row],[Date]])</f>
        <v>Q2 2020</v>
      </c>
    </row>
    <row r="896" spans="1:8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Row],[CLID]],GeobyClient[Mid],0))</f>
        <v>GEO1002</v>
      </c>
      <c r="G896" s="2" t="str">
        <f>_xlfn.XLOOKUP(VolumebyClient[[#This Row],[Xlookup Region ID]],VolumebyRegion[GEOID],VolumebyRegion[GEO Name])</f>
        <v>APAC</v>
      </c>
      <c r="H896" s="2" t="str">
        <f>"Q"&amp;ROUNDUP(MONTH(VolumebyClient[[#This Row],[Date]])/3,0)&amp;" "&amp;YEAR(VolumebyClient[[#This Row],[Date]])</f>
        <v>Q2 2020</v>
      </c>
    </row>
    <row r="897" spans="1:8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Row],[CLID]],GeobyClient[Mid],0))</f>
        <v>GEO1002</v>
      </c>
      <c r="G897" s="2" t="str">
        <f>_xlfn.XLOOKUP(VolumebyClient[[#This Row],[Xlookup Region ID]],VolumebyRegion[GEOID],VolumebyRegion[GEO Name])</f>
        <v>APAC</v>
      </c>
      <c r="H897" s="2" t="str">
        <f>"Q"&amp;ROUNDUP(MONTH(VolumebyClient[[#This Row],[Date]])/3,0)&amp;" "&amp;YEAR(VolumebyClient[[#This Row],[Date]])</f>
        <v>Q3 2020</v>
      </c>
    </row>
    <row r="898" spans="1:8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Row],[CLID]],GeobyClient[Mid],0))</f>
        <v>GEO1002</v>
      </c>
      <c r="G898" s="2" t="str">
        <f>_xlfn.XLOOKUP(VolumebyClient[[#This Row],[Xlookup Region ID]],VolumebyRegion[GEOID],VolumebyRegion[GEO Name])</f>
        <v>APAC</v>
      </c>
      <c r="H898" s="2" t="str">
        <f>"Q"&amp;ROUNDUP(MONTH(VolumebyClient[[#This Row],[Date]])/3,0)&amp;" "&amp;YEAR(VolumebyClient[[#This Row],[Date]])</f>
        <v>Q3 2020</v>
      </c>
    </row>
    <row r="899" spans="1:8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Row],[CLID]],GeobyClient[Mid],0))</f>
        <v>GEO1002</v>
      </c>
      <c r="G899" s="2" t="str">
        <f>_xlfn.XLOOKUP(VolumebyClient[[#This Row],[Xlookup Region ID]],VolumebyRegion[GEOID],VolumebyRegion[GEO Name])</f>
        <v>APAC</v>
      </c>
      <c r="H899" s="2" t="str">
        <f>"Q"&amp;ROUNDUP(MONTH(VolumebyClient[[#This Row],[Date]])/3,0)&amp;" "&amp;YEAR(VolumebyClient[[#This Row],[Date]])</f>
        <v>Q3 2020</v>
      </c>
    </row>
    <row r="900" spans="1:8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Row],[CLID]],GeobyClient[Mid],0))</f>
        <v>GEO1002</v>
      </c>
      <c r="G900" s="2" t="str">
        <f>_xlfn.XLOOKUP(VolumebyClient[[#This Row],[Xlookup Region ID]],VolumebyRegion[GEOID],VolumebyRegion[GEO Name])</f>
        <v>APAC</v>
      </c>
      <c r="H900" s="2" t="str">
        <f>"Q"&amp;ROUNDUP(MONTH(VolumebyClient[[#This Row],[Date]])/3,0)&amp;" "&amp;YEAR(VolumebyClient[[#This Row],[Date]])</f>
        <v>Q4 2020</v>
      </c>
    </row>
    <row r="901" spans="1:8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Row],[CLID]],GeobyClient[Mid],0))</f>
        <v>GEO1002</v>
      </c>
      <c r="G901" s="2" t="str">
        <f>_xlfn.XLOOKUP(VolumebyClient[[#This Row],[Xlookup Region ID]],VolumebyRegion[GEOID],VolumebyRegion[GEO Name])</f>
        <v>APAC</v>
      </c>
      <c r="H901" s="2" t="str">
        <f>"Q"&amp;ROUNDUP(MONTH(VolumebyClient[[#This Row],[Date]])/3,0)&amp;" "&amp;YEAR(VolumebyClient[[#This Row],[Date]])</f>
        <v>Q4 2020</v>
      </c>
    </row>
    <row r="902" spans="1:8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Row],[CLID]],GeobyClient[Mid],0))</f>
        <v>GEO1002</v>
      </c>
      <c r="G902" s="2" t="str">
        <f>_xlfn.XLOOKUP(VolumebyClient[[#This Row],[Xlookup Region ID]],VolumebyRegion[GEOID],VolumebyRegion[GEO Name])</f>
        <v>APAC</v>
      </c>
      <c r="H902" s="2" t="str">
        <f>"Q"&amp;ROUNDUP(MONTH(VolumebyClient[[#This Row],[Date]])/3,0)&amp;" "&amp;YEAR(VolumebyClient[[#This Row],[Date]])</f>
        <v>Q4 2020</v>
      </c>
    </row>
    <row r="903" spans="1:8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Row],[CLID]],GeobyClient[Mid],0))</f>
        <v>GEO1002</v>
      </c>
      <c r="G903" s="2" t="str">
        <f>_xlfn.XLOOKUP(VolumebyClient[[#This Row],[Xlookup Region ID]],VolumebyRegion[GEOID],VolumebyRegion[GEO Name])</f>
        <v>APAC</v>
      </c>
      <c r="H903" s="2" t="str">
        <f>"Q"&amp;ROUNDUP(MONTH(VolumebyClient[[#This Row],[Date]])/3,0)&amp;" "&amp;YEAR(VolumebyClient[[#This Row],[Date]])</f>
        <v>Q2 2021</v>
      </c>
    </row>
    <row r="904" spans="1:8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Row],[CLID]],GeobyClient[Mid],0))</f>
        <v>GEO1002</v>
      </c>
      <c r="G904" s="2" t="str">
        <f>_xlfn.XLOOKUP(VolumebyClient[[#This Row],[Xlookup Region ID]],VolumebyRegion[GEOID],VolumebyRegion[GEO Name])</f>
        <v>APAC</v>
      </c>
      <c r="H904" s="2" t="str">
        <f>"Q"&amp;ROUNDUP(MONTH(VolumebyClient[[#This Row],[Date]])/3,0)&amp;" "&amp;YEAR(VolumebyClient[[#This Row],[Date]])</f>
        <v>Q2 2021</v>
      </c>
    </row>
    <row r="905" spans="1:8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Row],[CLID]],GeobyClient[Mid],0))</f>
        <v>GEO1002</v>
      </c>
      <c r="G905" s="2" t="str">
        <f>_xlfn.XLOOKUP(VolumebyClient[[#This Row],[Xlookup Region ID]],VolumebyRegion[GEOID],VolumebyRegion[GEO Name])</f>
        <v>APAC</v>
      </c>
      <c r="H905" s="2" t="str">
        <f>"Q"&amp;ROUNDUP(MONTH(VolumebyClient[[#This Row],[Date]])/3,0)&amp;" "&amp;YEAR(VolumebyClient[[#This Row],[Date]])</f>
        <v>Q2 2021</v>
      </c>
    </row>
    <row r="906" spans="1:8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Row],[CLID]],GeobyClient[Mid],0))</f>
        <v>GEO1002</v>
      </c>
      <c r="G906" s="2" t="str">
        <f>_xlfn.XLOOKUP(VolumebyClient[[#This Row],[Xlookup Region ID]],VolumebyRegion[GEOID],VolumebyRegion[GEO Name])</f>
        <v>APAC</v>
      </c>
      <c r="H906" s="2" t="str">
        <f>"Q"&amp;ROUNDUP(MONTH(VolumebyClient[[#This Row],[Date]])/3,0)&amp;" "&amp;YEAR(VolumebyClient[[#This Row],[Date]])</f>
        <v>Q1 2021</v>
      </c>
    </row>
    <row r="907" spans="1:8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Row],[CLID]],GeobyClient[Mid],0))</f>
        <v>GEO1002</v>
      </c>
      <c r="G907" s="2" t="str">
        <f>_xlfn.XLOOKUP(VolumebyClient[[#This Row],[Xlookup Region ID]],VolumebyRegion[GEOID],VolumebyRegion[GEO Name])</f>
        <v>APAC</v>
      </c>
      <c r="H907" s="2" t="str">
        <f>"Q"&amp;ROUNDUP(MONTH(VolumebyClient[[#This Row],[Date]])/3,0)&amp;" "&amp;YEAR(VolumebyClient[[#This Row],[Date]])</f>
        <v>Q1 2021</v>
      </c>
    </row>
    <row r="908" spans="1:8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Row],[CLID]],GeobyClient[Mid],0))</f>
        <v>GEO1002</v>
      </c>
      <c r="G908" s="2" t="str">
        <f>_xlfn.XLOOKUP(VolumebyClient[[#This Row],[Xlookup Region ID]],VolumebyRegion[GEOID],VolumebyRegion[GEO Name])</f>
        <v>APAC</v>
      </c>
      <c r="H908" s="2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B938-7BF1-4644-9170-09CADC16E915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workbookViewId="0">
      <selection activeCell="J5" sqref="J5"/>
    </sheetView>
  </sheetViews>
  <sheetFormatPr defaultRowHeight="13.2" x14ac:dyDescent="0.25"/>
  <cols>
    <col min="1" max="1" width="10.33203125" style="2" bestFit="1" customWidth="1"/>
    <col min="2" max="2" width="8.88671875" style="2"/>
    <col min="3" max="3" width="8" style="2" customWidth="1"/>
    <col min="4" max="7" width="8.88671875" style="2"/>
    <col min="8" max="8" width="14.109375" style="2" customWidth="1"/>
    <col min="9" max="9" width="15.109375" style="2" bestFit="1" customWidth="1"/>
    <col min="10" max="16384" width="8.88671875" style="2"/>
  </cols>
  <sheetData>
    <row r="1" spans="1:9" ht="13.8" thickBot="1" x14ac:dyDescent="0.3">
      <c r="A1" s="2" t="s">
        <v>0</v>
      </c>
      <c r="B1" s="2" t="s">
        <v>134</v>
      </c>
      <c r="C1" s="2" t="s">
        <v>901</v>
      </c>
      <c r="D1" s="2" t="s">
        <v>902</v>
      </c>
      <c r="G1" s="5" t="s">
        <v>134</v>
      </c>
      <c r="H1" s="2" t="s">
        <v>900</v>
      </c>
      <c r="I1" s="2" t="s">
        <v>906</v>
      </c>
    </row>
    <row r="2" spans="1:9" ht="13.8" thickTop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G2" s="6" t="s">
        <v>57</v>
      </c>
      <c r="H2" s="2" t="s">
        <v>898</v>
      </c>
      <c r="I2" s="4">
        <f>SUMIFS(VolumebyClient[Vol],VolumebyClient[Xlookup Region ID],VolumebyRegion[[#This Row],[GEOID]])</f>
        <v>3008286</v>
      </c>
    </row>
    <row r="3" spans="1:9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G3" s="6" t="s">
        <v>54</v>
      </c>
      <c r="H3" s="2" t="s">
        <v>899</v>
      </c>
      <c r="I3" s="4">
        <f>SUMIFS(VolumebyClient[Vol],VolumebyClient[Xlookup Region ID],VolumebyRegion[[#This Row],[GEOID]])</f>
        <v>880760</v>
      </c>
    </row>
    <row r="4" spans="1:9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G4" s="6" t="s">
        <v>56</v>
      </c>
      <c r="H4" s="2" t="s">
        <v>908</v>
      </c>
      <c r="I4" s="4">
        <f>SUMIFS(VolumebyClient[Vol],VolumebyClient[Xlookup Region ID],VolumebyRegion[[#This Row],[GEOID]])</f>
        <v>562005</v>
      </c>
    </row>
    <row r="5" spans="1:9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G5" s="7" t="s">
        <v>55</v>
      </c>
      <c r="H5" s="2" t="s">
        <v>907</v>
      </c>
      <c r="I5" s="4">
        <f>SUMIFS(VolumebyClient[Vol],VolumebyClient[Xlookup Region ID],VolumebyRegion[[#This Row],[GEOID]])</f>
        <v>425262</v>
      </c>
    </row>
    <row r="6" spans="1:9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G6" s="9"/>
      <c r="I6" s="10">
        <f>SUM(VolumebyRegion[Volume])</f>
        <v>4876313</v>
      </c>
    </row>
    <row r="7" spans="1:9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G7"/>
      <c r="I7" s="8">
        <f>VolumebyRegion[[#Totals],[Volume]]-SUM(VolumebyClient[Vol])</f>
        <v>0</v>
      </c>
    </row>
    <row r="8" spans="1:9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G8"/>
      <c r="H8" s="2" t="s">
        <v>904</v>
      </c>
    </row>
    <row r="9" spans="1:9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G9"/>
    </row>
    <row r="10" spans="1:9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G10"/>
    </row>
    <row r="11" spans="1:9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G11"/>
    </row>
    <row r="12" spans="1:9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G12"/>
    </row>
    <row r="13" spans="1:9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G13"/>
    </row>
    <row r="14" spans="1:9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G14"/>
    </row>
    <row r="15" spans="1:9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G15"/>
    </row>
    <row r="16" spans="1:9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G16"/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G17"/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G18"/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G19"/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G20"/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G21"/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G22"/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G23"/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G24"/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G25"/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G26"/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G27"/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G28"/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G29"/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G30"/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G31"/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G32"/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G33"/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G34"/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G35"/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G36"/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G37"/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G38"/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G39"/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G40"/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G41"/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G42"/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G43"/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G44"/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G45"/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G46"/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G47"/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G48"/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G49"/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G50"/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G51"/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G52"/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G53"/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EBE4-F1CE-40D0-A262-1E9C282362A1}">
  <dimension ref="A3:CX99"/>
  <sheetViews>
    <sheetView topLeftCell="C1" workbookViewId="0">
      <selection activeCell="J29" sqref="J29"/>
    </sheetView>
  </sheetViews>
  <sheetFormatPr defaultRowHeight="13.2" x14ac:dyDescent="0.25"/>
  <cols>
    <col min="1" max="1" width="12.6640625" style="2" bestFit="1" customWidth="1"/>
    <col min="2" max="2" width="9.6640625" style="2" bestFit="1" customWidth="1"/>
    <col min="3" max="8" width="11.33203125" style="2" bestFit="1" customWidth="1"/>
    <col min="9" max="9" width="12.6640625" style="2" bestFit="1" customWidth="1"/>
    <col min="10" max="10" width="11.21875" style="2" bestFit="1" customWidth="1"/>
    <col min="11" max="11" width="14.33203125" style="2" bestFit="1" customWidth="1"/>
    <col min="12" max="12" width="11.5546875" style="2" bestFit="1" customWidth="1"/>
    <col min="13" max="13" width="14.33203125" style="2" bestFit="1" customWidth="1"/>
    <col min="14" max="14" width="29.77734375" style="2" bestFit="1" customWidth="1"/>
    <col min="15" max="15" width="11.5546875" style="2" bestFit="1" customWidth="1"/>
    <col min="16" max="16" width="12.21875" style="2" bestFit="1" customWidth="1"/>
    <col min="17" max="17" width="11.5546875" style="2" bestFit="1" customWidth="1"/>
    <col min="18" max="18" width="14.33203125" style="2" bestFit="1" customWidth="1"/>
    <col min="19" max="19" width="11.21875" style="2" bestFit="1" customWidth="1"/>
    <col min="20" max="21" width="8.88671875" style="2" bestFit="1" customWidth="1"/>
    <col min="22" max="22" width="14.33203125" style="2" bestFit="1" customWidth="1"/>
    <col min="23" max="23" width="12.6640625" style="2" bestFit="1" customWidth="1"/>
    <col min="24" max="24" width="8.88671875" style="2" bestFit="1" customWidth="1"/>
    <col min="25" max="25" width="14.33203125" style="2" bestFit="1" customWidth="1"/>
    <col min="26" max="26" width="12.6640625" style="2" bestFit="1" customWidth="1"/>
    <col min="27" max="27" width="11.21875" style="2" bestFit="1" customWidth="1"/>
    <col min="28" max="29" width="7.88671875" style="2" bestFit="1" customWidth="1"/>
    <col min="30" max="30" width="14.33203125" style="2" bestFit="1" customWidth="1"/>
    <col min="31" max="31" width="11.21875" style="2" bestFit="1" customWidth="1"/>
    <col min="32" max="33" width="7.88671875" style="2" bestFit="1" customWidth="1"/>
    <col min="34" max="34" width="14.33203125" style="2" bestFit="1" customWidth="1"/>
    <col min="35" max="35" width="11.21875" style="2" bestFit="1" customWidth="1"/>
    <col min="36" max="37" width="7.88671875" style="2" bestFit="1" customWidth="1"/>
    <col min="38" max="38" width="14.33203125" style="2" bestFit="1" customWidth="1"/>
    <col min="39" max="39" width="11.21875" style="2" bestFit="1" customWidth="1"/>
    <col min="40" max="41" width="7.88671875" style="2" bestFit="1" customWidth="1"/>
    <col min="42" max="42" width="14.33203125" style="2" bestFit="1" customWidth="1"/>
    <col min="43" max="43" width="11.21875" style="2" bestFit="1" customWidth="1"/>
    <col min="44" max="45" width="7.88671875" style="2" bestFit="1" customWidth="1"/>
    <col min="46" max="46" width="14.33203125" style="2" bestFit="1" customWidth="1"/>
    <col min="47" max="47" width="11.21875" style="2" bestFit="1" customWidth="1"/>
    <col min="48" max="49" width="7.88671875" style="2" bestFit="1" customWidth="1"/>
    <col min="50" max="50" width="14.33203125" style="2" bestFit="1" customWidth="1"/>
    <col min="51" max="51" width="12.33203125" style="2" bestFit="1" customWidth="1"/>
    <col min="52" max="52" width="11.21875" style="2" bestFit="1" customWidth="1"/>
    <col min="53" max="54" width="7.88671875" style="2" bestFit="1" customWidth="1"/>
    <col min="55" max="55" width="14.33203125" style="2" bestFit="1" customWidth="1"/>
    <col min="56" max="56" width="11.21875" style="2" bestFit="1" customWidth="1"/>
    <col min="57" max="58" width="7.88671875" style="2" bestFit="1" customWidth="1"/>
    <col min="59" max="59" width="14.33203125" style="2" bestFit="1" customWidth="1"/>
    <col min="60" max="60" width="11.21875" style="2" bestFit="1" customWidth="1"/>
    <col min="61" max="62" width="7.88671875" style="2" bestFit="1" customWidth="1"/>
    <col min="63" max="63" width="14.33203125" style="2" bestFit="1" customWidth="1"/>
    <col min="64" max="64" width="11.21875" style="2" bestFit="1" customWidth="1"/>
    <col min="65" max="66" width="7.88671875" style="2" bestFit="1" customWidth="1"/>
    <col min="67" max="67" width="14.33203125" style="2" bestFit="1" customWidth="1"/>
    <col min="68" max="68" width="11.21875" style="2" bestFit="1" customWidth="1"/>
    <col min="69" max="70" width="7.88671875" style="2" bestFit="1" customWidth="1"/>
    <col min="71" max="71" width="14.33203125" style="2" bestFit="1" customWidth="1"/>
    <col min="72" max="72" width="11.21875" style="2" bestFit="1" customWidth="1"/>
    <col min="73" max="74" width="7.88671875" style="2" bestFit="1" customWidth="1"/>
    <col min="75" max="75" width="14.33203125" style="2" bestFit="1" customWidth="1"/>
    <col min="76" max="76" width="12.21875" style="2" bestFit="1" customWidth="1"/>
    <col min="77" max="77" width="11.21875" style="2" bestFit="1" customWidth="1"/>
    <col min="78" max="79" width="7.88671875" style="2" bestFit="1" customWidth="1"/>
    <col min="80" max="80" width="14.33203125" style="2" bestFit="1" customWidth="1"/>
    <col min="81" max="81" width="11.21875" style="2" bestFit="1" customWidth="1"/>
    <col min="82" max="83" width="7.88671875" style="2" bestFit="1" customWidth="1"/>
    <col min="84" max="84" width="14.33203125" style="2" bestFit="1" customWidth="1"/>
    <col min="85" max="85" width="11.21875" style="2" bestFit="1" customWidth="1"/>
    <col min="86" max="87" width="7.88671875" style="2" bestFit="1" customWidth="1"/>
    <col min="88" max="88" width="14.33203125" style="2" bestFit="1" customWidth="1"/>
    <col min="89" max="89" width="11.21875" style="2" bestFit="1" customWidth="1"/>
    <col min="90" max="91" width="7.88671875" style="2" bestFit="1" customWidth="1"/>
    <col min="92" max="92" width="14.33203125" style="2" bestFit="1" customWidth="1"/>
    <col min="93" max="93" width="11.21875" style="2" bestFit="1" customWidth="1"/>
    <col min="94" max="95" width="7.88671875" style="2" bestFit="1" customWidth="1"/>
    <col min="96" max="96" width="14.33203125" style="2" bestFit="1" customWidth="1"/>
    <col min="97" max="97" width="11.21875" style="2" bestFit="1" customWidth="1"/>
    <col min="98" max="99" width="7.88671875" style="2" bestFit="1" customWidth="1"/>
    <col min="100" max="100" width="14.33203125" style="2" bestFit="1" customWidth="1"/>
    <col min="101" max="101" width="13.44140625" style="2" bestFit="1" customWidth="1"/>
    <col min="102" max="102" width="12.6640625" style="2" bestFit="1" customWidth="1"/>
    <col min="103" max="16384" width="8.88671875" style="2"/>
  </cols>
  <sheetData>
    <row r="3" spans="1:32" x14ac:dyDescent="0.25">
      <c r="A3" s="11" t="s">
        <v>919</v>
      </c>
      <c r="B3" s="11" t="s">
        <v>920</v>
      </c>
      <c r="C3" s="8"/>
      <c r="D3" s="8"/>
      <c r="E3" s="8"/>
      <c r="F3" s="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 s="11" t="s">
        <v>920</v>
      </c>
      <c r="B4" s="8" t="s">
        <v>898</v>
      </c>
      <c r="C4" s="8" t="s">
        <v>899</v>
      </c>
      <c r="D4" s="8" t="s">
        <v>908</v>
      </c>
      <c r="E4" s="8" t="s">
        <v>907</v>
      </c>
      <c r="F4" s="8" t="s">
        <v>918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s="12" t="s">
        <v>912</v>
      </c>
      <c r="B5" s="8">
        <v>509419</v>
      </c>
      <c r="C5" s="8">
        <v>147852</v>
      </c>
      <c r="D5" s="8">
        <v>95736</v>
      </c>
      <c r="E5" s="8">
        <v>69053</v>
      </c>
      <c r="F5" s="8">
        <v>822060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x14ac:dyDescent="0.25">
      <c r="A6" s="14" t="s">
        <v>921</v>
      </c>
      <c r="B6" s="8">
        <v>154091</v>
      </c>
      <c r="C6" s="8">
        <v>42547</v>
      </c>
      <c r="D6" s="8">
        <v>28971</v>
      </c>
      <c r="E6" s="8">
        <v>19559</v>
      </c>
      <c r="F6" s="8">
        <v>245168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4" t="s">
        <v>922</v>
      </c>
      <c r="B7" s="8">
        <v>163847</v>
      </c>
      <c r="C7" s="8">
        <v>51679</v>
      </c>
      <c r="D7" s="8">
        <v>30054</v>
      </c>
      <c r="E7" s="8">
        <v>23950</v>
      </c>
      <c r="F7" s="8">
        <v>269530</v>
      </c>
      <c r="G7"/>
      <c r="H7"/>
      <c r="I7"/>
      <c r="J7"/>
      <c r="K7"/>
      <c r="L7"/>
      <c r="M7"/>
      <c r="N7"/>
    </row>
    <row r="8" spans="1:32" x14ac:dyDescent="0.25">
      <c r="A8" s="14" t="s">
        <v>923</v>
      </c>
      <c r="B8" s="8">
        <v>191481</v>
      </c>
      <c r="C8" s="8">
        <v>53626</v>
      </c>
      <c r="D8" s="8">
        <v>36711</v>
      </c>
      <c r="E8" s="8">
        <v>25544</v>
      </c>
      <c r="F8" s="8">
        <v>307362</v>
      </c>
      <c r="G8"/>
      <c r="H8"/>
      <c r="I8"/>
      <c r="J8"/>
      <c r="K8"/>
      <c r="L8"/>
      <c r="M8"/>
      <c r="N8"/>
    </row>
    <row r="9" spans="1:32" x14ac:dyDescent="0.25">
      <c r="A9" s="12" t="s">
        <v>913</v>
      </c>
      <c r="B9" s="8">
        <v>576618</v>
      </c>
      <c r="C9" s="8">
        <v>173566</v>
      </c>
      <c r="D9" s="8">
        <v>107338</v>
      </c>
      <c r="E9" s="8">
        <v>82618</v>
      </c>
      <c r="F9" s="8">
        <v>940140</v>
      </c>
      <c r="G9"/>
      <c r="H9"/>
      <c r="I9"/>
      <c r="J9"/>
      <c r="K9"/>
      <c r="L9"/>
      <c r="M9"/>
      <c r="N9"/>
    </row>
    <row r="10" spans="1:32" x14ac:dyDescent="0.25">
      <c r="A10" s="14" t="s">
        <v>924</v>
      </c>
      <c r="B10" s="8">
        <v>219938</v>
      </c>
      <c r="C10" s="8">
        <v>68283</v>
      </c>
      <c r="D10" s="8">
        <v>40578</v>
      </c>
      <c r="E10" s="8">
        <v>32491</v>
      </c>
      <c r="F10" s="8">
        <v>361290</v>
      </c>
    </row>
    <row r="11" spans="1:32" x14ac:dyDescent="0.25">
      <c r="A11" s="14" t="s">
        <v>925</v>
      </c>
      <c r="B11" s="8">
        <v>210161</v>
      </c>
      <c r="C11" s="8">
        <v>59158</v>
      </c>
      <c r="D11" s="8">
        <v>40205</v>
      </c>
      <c r="E11" s="8">
        <v>28176</v>
      </c>
      <c r="F11" s="8">
        <v>337700</v>
      </c>
    </row>
    <row r="12" spans="1:32" x14ac:dyDescent="0.25">
      <c r="A12" s="14" t="s">
        <v>926</v>
      </c>
      <c r="B12" s="8">
        <v>146519</v>
      </c>
      <c r="C12" s="8">
        <v>46125</v>
      </c>
      <c r="D12" s="8">
        <v>26555</v>
      </c>
      <c r="E12" s="8">
        <v>21951</v>
      </c>
      <c r="F12" s="8">
        <v>241150</v>
      </c>
    </row>
    <row r="13" spans="1:32" x14ac:dyDescent="0.25">
      <c r="A13" s="12" t="s">
        <v>914</v>
      </c>
      <c r="B13" s="8">
        <v>363694</v>
      </c>
      <c r="C13" s="8">
        <v>103536</v>
      </c>
      <c r="D13" s="8">
        <v>69198</v>
      </c>
      <c r="E13" s="8">
        <v>50574</v>
      </c>
      <c r="F13" s="8">
        <v>587002</v>
      </c>
    </row>
    <row r="14" spans="1:32" x14ac:dyDescent="0.25">
      <c r="A14" s="14" t="s">
        <v>927</v>
      </c>
      <c r="B14" s="8">
        <v>136903</v>
      </c>
      <c r="C14" s="8">
        <v>37007</v>
      </c>
      <c r="D14" s="8">
        <v>26500</v>
      </c>
      <c r="E14" s="8">
        <v>17636</v>
      </c>
      <c r="F14" s="8">
        <v>218046</v>
      </c>
    </row>
    <row r="15" spans="1:32" x14ac:dyDescent="0.25">
      <c r="A15" s="14" t="s">
        <v>928</v>
      </c>
      <c r="B15" s="8">
        <v>108739</v>
      </c>
      <c r="C15" s="8">
        <v>35063</v>
      </c>
      <c r="D15" s="8">
        <v>19734</v>
      </c>
      <c r="E15" s="8">
        <v>16681</v>
      </c>
      <c r="F15" s="8">
        <v>180217</v>
      </c>
    </row>
    <row r="16" spans="1:32" x14ac:dyDescent="0.25">
      <c r="A16" s="14" t="s">
        <v>929</v>
      </c>
      <c r="B16" s="8">
        <v>118052</v>
      </c>
      <c r="C16" s="8">
        <v>31466</v>
      </c>
      <c r="D16" s="8">
        <v>22964</v>
      </c>
      <c r="E16" s="8">
        <v>16257</v>
      </c>
      <c r="F16" s="8">
        <v>188739</v>
      </c>
    </row>
    <row r="17" spans="1:102" x14ac:dyDescent="0.25">
      <c r="A17" s="12" t="s">
        <v>915</v>
      </c>
      <c r="B17" s="8">
        <v>432034</v>
      </c>
      <c r="C17" s="8">
        <v>129264</v>
      </c>
      <c r="D17" s="8">
        <v>80144</v>
      </c>
      <c r="E17" s="8">
        <v>65121</v>
      </c>
      <c r="F17" s="8">
        <v>706563</v>
      </c>
    </row>
    <row r="18" spans="1:102" x14ac:dyDescent="0.25">
      <c r="A18" s="14" t="s">
        <v>930</v>
      </c>
      <c r="B18" s="8">
        <v>127615</v>
      </c>
      <c r="C18" s="8">
        <v>40590</v>
      </c>
      <c r="D18" s="8">
        <v>23286</v>
      </c>
      <c r="E18" s="8">
        <v>20236</v>
      </c>
      <c r="F18" s="8">
        <v>211727</v>
      </c>
    </row>
    <row r="19" spans="1:102" x14ac:dyDescent="0.25">
      <c r="A19" s="14" t="s">
        <v>931</v>
      </c>
      <c r="B19" s="8">
        <v>156729</v>
      </c>
      <c r="C19" s="8">
        <v>42548</v>
      </c>
      <c r="D19" s="8">
        <v>30036</v>
      </c>
      <c r="E19" s="8">
        <v>21848</v>
      </c>
      <c r="F19" s="8">
        <v>251161</v>
      </c>
    </row>
    <row r="20" spans="1:102" x14ac:dyDescent="0.25">
      <c r="A20" s="14" t="s">
        <v>932</v>
      </c>
      <c r="B20" s="8">
        <v>147690</v>
      </c>
      <c r="C20" s="8">
        <v>46126</v>
      </c>
      <c r="D20" s="8">
        <v>26822</v>
      </c>
      <c r="E20" s="8">
        <v>23037</v>
      </c>
      <c r="F20" s="8">
        <v>243675</v>
      </c>
    </row>
    <row r="21" spans="1:102" x14ac:dyDescent="0.25">
      <c r="A21" s="12" t="s">
        <v>916</v>
      </c>
      <c r="B21" s="8">
        <v>530019</v>
      </c>
      <c r="C21" s="8">
        <v>150204</v>
      </c>
      <c r="D21" s="8">
        <v>99778</v>
      </c>
      <c r="E21" s="8">
        <v>75265</v>
      </c>
      <c r="F21" s="8">
        <v>855266</v>
      </c>
    </row>
    <row r="22" spans="1:102" x14ac:dyDescent="0.25">
      <c r="A22" s="14" t="s">
        <v>921</v>
      </c>
      <c r="B22" s="8">
        <v>161306</v>
      </c>
      <c r="C22" s="8">
        <v>43970</v>
      </c>
      <c r="D22" s="8">
        <v>31083</v>
      </c>
      <c r="E22" s="8">
        <v>22187</v>
      </c>
      <c r="F22" s="8">
        <v>258546</v>
      </c>
    </row>
    <row r="23" spans="1:102" x14ac:dyDescent="0.25">
      <c r="A23" s="14" t="s">
        <v>922</v>
      </c>
      <c r="B23" s="8">
        <v>167822</v>
      </c>
      <c r="C23" s="8">
        <v>52546</v>
      </c>
      <c r="D23" s="8">
        <v>31261</v>
      </c>
      <c r="E23" s="8">
        <v>25785</v>
      </c>
      <c r="F23" s="8">
        <v>277414</v>
      </c>
    </row>
    <row r="24" spans="1:102" x14ac:dyDescent="0.25">
      <c r="A24" s="14" t="s">
        <v>923</v>
      </c>
      <c r="B24" s="8">
        <v>200891</v>
      </c>
      <c r="C24" s="8">
        <v>53688</v>
      </c>
      <c r="D24" s="8">
        <v>37434</v>
      </c>
      <c r="E24" s="8">
        <v>27293</v>
      </c>
      <c r="F24" s="8">
        <v>319306</v>
      </c>
    </row>
    <row r="25" spans="1:102" x14ac:dyDescent="0.25">
      <c r="A25" s="12" t="s">
        <v>917</v>
      </c>
      <c r="B25" s="8">
        <v>596502</v>
      </c>
      <c r="C25" s="8">
        <v>176338</v>
      </c>
      <c r="D25" s="8">
        <v>109811</v>
      </c>
      <c r="E25" s="8">
        <v>82631</v>
      </c>
      <c r="F25" s="8">
        <v>965282</v>
      </c>
    </row>
    <row r="26" spans="1:102" x14ac:dyDescent="0.25">
      <c r="A26" s="14" t="s">
        <v>924</v>
      </c>
      <c r="B26" s="8">
        <v>228868</v>
      </c>
      <c r="C26" s="8">
        <v>69515</v>
      </c>
      <c r="D26" s="8">
        <v>40800</v>
      </c>
      <c r="E26" s="8">
        <v>32779</v>
      </c>
      <c r="F26" s="8">
        <v>371962</v>
      </c>
    </row>
    <row r="27" spans="1:102" x14ac:dyDescent="0.25">
      <c r="A27" s="14" t="s">
        <v>925</v>
      </c>
      <c r="B27" s="8">
        <v>216709</v>
      </c>
      <c r="C27" s="8">
        <v>59794</v>
      </c>
      <c r="D27" s="8">
        <v>41854</v>
      </c>
      <c r="E27" s="8">
        <v>27631</v>
      </c>
      <c r="F27" s="8">
        <v>345988</v>
      </c>
    </row>
    <row r="28" spans="1:102" x14ac:dyDescent="0.25">
      <c r="A28" s="14" t="s">
        <v>926</v>
      </c>
      <c r="B28" s="8">
        <v>150925</v>
      </c>
      <c r="C28" s="8">
        <v>47029</v>
      </c>
      <c r="D28" s="8">
        <v>27157</v>
      </c>
      <c r="E28" s="8">
        <v>22221</v>
      </c>
      <c r="F28" s="8">
        <v>247332</v>
      </c>
    </row>
    <row r="29" spans="1:102" x14ac:dyDescent="0.25">
      <c r="A29" s="12" t="s">
        <v>918</v>
      </c>
      <c r="B29" s="8">
        <v>3008286</v>
      </c>
      <c r="C29" s="8">
        <v>880760</v>
      </c>
      <c r="D29" s="8">
        <v>562005</v>
      </c>
      <c r="E29" s="8">
        <v>425262</v>
      </c>
      <c r="F29" s="8">
        <v>4876313</v>
      </c>
    </row>
    <row r="31" spans="1:102" x14ac:dyDescent="0.25">
      <c r="A31" s="11" t="s">
        <v>919</v>
      </c>
      <c r="B31" s="11" t="s">
        <v>920</v>
      </c>
      <c r="C31" s="8"/>
      <c r="D31" s="8"/>
      <c r="E31" s="8"/>
      <c r="F31" s="8"/>
      <c r="G31" s="8"/>
      <c r="H31" s="8"/>
      <c r="I31"/>
      <c r="K31"/>
      <c r="L31"/>
      <c r="M31"/>
      <c r="N31"/>
      <c r="O31"/>
      <c r="P31"/>
      <c r="Q31"/>
      <c r="R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</row>
    <row r="32" spans="1:102" x14ac:dyDescent="0.25">
      <c r="A32" s="11" t="s">
        <v>920</v>
      </c>
      <c r="B32" s="8" t="s">
        <v>912</v>
      </c>
      <c r="C32" s="8" t="s">
        <v>913</v>
      </c>
      <c r="D32" s="8" t="s">
        <v>914</v>
      </c>
      <c r="E32" s="8" t="s">
        <v>915</v>
      </c>
      <c r="F32" s="8" t="s">
        <v>916</v>
      </c>
      <c r="G32" s="8" t="s">
        <v>917</v>
      </c>
      <c r="H32" s="8" t="s">
        <v>918</v>
      </c>
      <c r="I32"/>
      <c r="J32" s="18" t="s">
        <v>933</v>
      </c>
      <c r="L32" s="18" t="s">
        <v>934</v>
      </c>
      <c r="M32"/>
      <c r="N32" s="18" t="s">
        <v>935</v>
      </c>
      <c r="O32" s="15" t="s">
        <v>936</v>
      </c>
      <c r="P32" s="15" t="s">
        <v>937</v>
      </c>
      <c r="Q32"/>
      <c r="R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</row>
    <row r="33" spans="1:102" x14ac:dyDescent="0.25">
      <c r="A33" s="12" t="s">
        <v>898</v>
      </c>
      <c r="B33" s="8">
        <v>509419</v>
      </c>
      <c r="C33" s="8">
        <v>576618</v>
      </c>
      <c r="D33" s="8">
        <v>363694</v>
      </c>
      <c r="E33" s="8">
        <v>432034</v>
      </c>
      <c r="F33" s="8">
        <v>530019</v>
      </c>
      <c r="G33" s="8">
        <v>596502</v>
      </c>
      <c r="H33" s="8">
        <v>3008286</v>
      </c>
      <c r="I33" s="12" t="s">
        <v>898</v>
      </c>
      <c r="J33" s="13">
        <f>F33-B33</f>
        <v>20600</v>
      </c>
      <c r="K33" s="17">
        <f>J33/B33</f>
        <v>4.0438224722674262E-2</v>
      </c>
      <c r="L33" s="13">
        <f>G33-C33</f>
        <v>19884</v>
      </c>
      <c r="M33" s="17">
        <f>L33/C33</f>
        <v>3.4483835051975484E-2</v>
      </c>
      <c r="N33" s="19">
        <f>C33/(1-K33)</f>
        <v>600918.05953123746</v>
      </c>
      <c r="O33" s="16">
        <f>N33/$N$37</f>
        <v>0.61336055121642019</v>
      </c>
      <c r="P33" s="13">
        <f>N33-G33</f>
        <v>4416.0595312374644</v>
      </c>
      <c r="Q33" s="17">
        <f>P33/$P$37</f>
        <v>0.30598596603620037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</row>
    <row r="34" spans="1:102" x14ac:dyDescent="0.25">
      <c r="A34" s="12" t="s">
        <v>899</v>
      </c>
      <c r="B34" s="8">
        <v>147852</v>
      </c>
      <c r="C34" s="8">
        <v>173566</v>
      </c>
      <c r="D34" s="8">
        <v>103536</v>
      </c>
      <c r="E34" s="8">
        <v>129264</v>
      </c>
      <c r="F34" s="8">
        <v>150204</v>
      </c>
      <c r="G34" s="8">
        <v>176338</v>
      </c>
      <c r="H34" s="8">
        <v>880760</v>
      </c>
      <c r="I34" s="12" t="s">
        <v>899</v>
      </c>
      <c r="J34" s="13">
        <f t="shared" ref="J34:J36" si="0">F34-B34</f>
        <v>2352</v>
      </c>
      <c r="K34" s="17">
        <f t="shared" ref="K34:K37" si="1">J34/B34</f>
        <v>1.5907799691583475E-2</v>
      </c>
      <c r="L34" s="13">
        <f t="shared" ref="L34:L37" si="2">G34-C34</f>
        <v>2772</v>
      </c>
      <c r="M34" s="17">
        <f t="shared" ref="M34:M37" si="3">L34/C34</f>
        <v>1.5970869870827235E-2</v>
      </c>
      <c r="N34" s="19">
        <f t="shared" ref="N34:N36" si="4">C34/(1-K34)</f>
        <v>176371.68544329898</v>
      </c>
      <c r="O34" s="16">
        <f t="shared" ref="O34:O37" si="5">N34/$N$37</f>
        <v>0.18002360302976958</v>
      </c>
      <c r="P34" s="13">
        <f t="shared" ref="P34:P37" si="6">N34-G34</f>
        <v>33.685443298978498</v>
      </c>
      <c r="Q34" s="17">
        <f t="shared" ref="Q34:Q37" si="7">P34/$P$37</f>
        <v>2.334043016468868E-3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</row>
    <row r="35" spans="1:102" x14ac:dyDescent="0.25">
      <c r="A35" s="12" t="s">
        <v>908</v>
      </c>
      <c r="B35" s="8">
        <v>95736</v>
      </c>
      <c r="C35" s="8">
        <v>107338</v>
      </c>
      <c r="D35" s="8">
        <v>69198</v>
      </c>
      <c r="E35" s="8">
        <v>80144</v>
      </c>
      <c r="F35" s="8">
        <v>99778</v>
      </c>
      <c r="G35" s="8">
        <v>109811</v>
      </c>
      <c r="H35" s="8">
        <v>562005</v>
      </c>
      <c r="I35" s="12" t="s">
        <v>908</v>
      </c>
      <c r="J35" s="13">
        <f t="shared" si="0"/>
        <v>4042</v>
      </c>
      <c r="K35" s="17">
        <f t="shared" si="1"/>
        <v>4.2220272415810146E-2</v>
      </c>
      <c r="L35" s="13">
        <f t="shared" si="2"/>
        <v>2473</v>
      </c>
      <c r="M35" s="17">
        <f t="shared" si="3"/>
        <v>2.3039370959026625E-2</v>
      </c>
      <c r="N35" s="19">
        <f t="shared" si="4"/>
        <v>112069.60944009422</v>
      </c>
      <c r="O35" s="16">
        <f t="shared" si="5"/>
        <v>0.11439010083073042</v>
      </c>
      <c r="P35" s="13">
        <f t="shared" si="6"/>
        <v>2258.6094400942238</v>
      </c>
      <c r="Q35" s="17">
        <f t="shared" si="7"/>
        <v>0.15649761660528441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</row>
    <row r="36" spans="1:102" x14ac:dyDescent="0.25">
      <c r="A36" s="12" t="s">
        <v>907</v>
      </c>
      <c r="B36" s="8">
        <v>69053</v>
      </c>
      <c r="C36" s="8">
        <v>82618</v>
      </c>
      <c r="D36" s="8">
        <v>50574</v>
      </c>
      <c r="E36" s="8">
        <v>65121</v>
      </c>
      <c r="F36" s="8">
        <v>75265</v>
      </c>
      <c r="G36" s="8">
        <v>82631</v>
      </c>
      <c r="H36" s="8">
        <v>425262</v>
      </c>
      <c r="I36" s="12" t="s">
        <v>907</v>
      </c>
      <c r="J36" s="13">
        <f t="shared" si="0"/>
        <v>6212</v>
      </c>
      <c r="K36" s="17">
        <f t="shared" si="1"/>
        <v>8.9959885884755189E-2</v>
      </c>
      <c r="L36" s="13">
        <f t="shared" si="2"/>
        <v>13</v>
      </c>
      <c r="M36" s="17">
        <f t="shared" si="3"/>
        <v>1.5735069839502289E-4</v>
      </c>
      <c r="N36" s="19">
        <f t="shared" si="4"/>
        <v>90785.009054598122</v>
      </c>
      <c r="O36" s="16">
        <f t="shared" si="5"/>
        <v>9.2664785677025227E-2</v>
      </c>
      <c r="P36" s="13">
        <f t="shared" si="6"/>
        <v>8154.009054598122</v>
      </c>
      <c r="Q36" s="17">
        <f t="shared" si="7"/>
        <v>0.56498611941039234</v>
      </c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102" x14ac:dyDescent="0.25">
      <c r="A37" s="12" t="s">
        <v>918</v>
      </c>
      <c r="B37" s="8">
        <v>822060</v>
      </c>
      <c r="C37" s="8">
        <v>940140</v>
      </c>
      <c r="D37" s="8">
        <v>587002</v>
      </c>
      <c r="E37" s="8">
        <v>706563</v>
      </c>
      <c r="F37" s="8">
        <v>855266</v>
      </c>
      <c r="G37" s="8">
        <v>965282</v>
      </c>
      <c r="H37" s="8">
        <v>4876313</v>
      </c>
      <c r="I37"/>
      <c r="J37" s="13">
        <f>SUM(J33:J36)</f>
        <v>33206</v>
      </c>
      <c r="K37" s="17">
        <f t="shared" si="1"/>
        <v>4.0393645232708074E-2</v>
      </c>
      <c r="L37" s="13">
        <f t="shared" si="2"/>
        <v>25142</v>
      </c>
      <c r="M37" s="17">
        <f t="shared" si="3"/>
        <v>2.6742825536622206E-2</v>
      </c>
      <c r="N37" s="19">
        <f>C37/(1-K37)</f>
        <v>979714.22899547953</v>
      </c>
      <c r="O37" s="16">
        <f t="shared" si="5"/>
        <v>1</v>
      </c>
      <c r="P37" s="13">
        <f t="shared" si="6"/>
        <v>14432.228995479527</v>
      </c>
      <c r="Q37" s="17">
        <f t="shared" si="7"/>
        <v>1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10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102" ht="26.4" x14ac:dyDescent="0.25">
      <c r="A39" s="11" t="s">
        <v>919</v>
      </c>
      <c r="B39" s="8"/>
      <c r="C39" s="11" t="s">
        <v>910</v>
      </c>
      <c r="D39" s="11" t="s">
        <v>938</v>
      </c>
      <c r="E39" s="8"/>
      <c r="F39" s="8"/>
      <c r="G39" s="8"/>
      <c r="H39" s="8"/>
      <c r="I39" s="8"/>
      <c r="J39"/>
      <c r="K39" s="21" t="s">
        <v>941</v>
      </c>
      <c r="L39" t="s">
        <v>912</v>
      </c>
      <c r="M39" t="s">
        <v>913</v>
      </c>
      <c r="N39" t="s">
        <v>914</v>
      </c>
      <c r="O39" t="s">
        <v>915</v>
      </c>
      <c r="P39" t="s">
        <v>916</v>
      </c>
      <c r="Q39" t="s">
        <v>917</v>
      </c>
      <c r="R39"/>
      <c r="S39" s="15" t="s">
        <v>944</v>
      </c>
      <c r="T39"/>
      <c r="U39"/>
      <c r="V39"/>
      <c r="W39"/>
      <c r="X39"/>
      <c r="Y39"/>
      <c r="Z39"/>
      <c r="AA39"/>
      <c r="AB39"/>
      <c r="AC39"/>
      <c r="AD39"/>
    </row>
    <row r="40" spans="1:102" x14ac:dyDescent="0.25">
      <c r="A40" s="8"/>
      <c r="B40" s="8"/>
      <c r="C40" s="8" t="s">
        <v>912</v>
      </c>
      <c r="D40" s="8" t="s">
        <v>913</v>
      </c>
      <c r="E40" s="8" t="s">
        <v>914</v>
      </c>
      <c r="F40" s="8" t="s">
        <v>915</v>
      </c>
      <c r="G40" s="8" t="s">
        <v>916</v>
      </c>
      <c r="H40" s="8" t="s">
        <v>917</v>
      </c>
      <c r="I40" s="8" t="s">
        <v>918</v>
      </c>
      <c r="J40"/>
      <c r="K40" s="23" t="s">
        <v>898</v>
      </c>
      <c r="L40">
        <f>COUNTIFS(C$42:C$94,"&gt;0",$A$42:$A$94,$K40)</f>
        <v>18</v>
      </c>
      <c r="M40">
        <f t="shared" ref="M40:Q43" si="8">COUNTIFS(D$42:D$94,"&gt;0",$A$42:$A$94,$K40)</f>
        <v>19</v>
      </c>
      <c r="N40">
        <f t="shared" si="8"/>
        <v>19</v>
      </c>
      <c r="O40">
        <f t="shared" si="8"/>
        <v>20</v>
      </c>
      <c r="P40">
        <f t="shared" si="8"/>
        <v>20</v>
      </c>
      <c r="Q40">
        <f t="shared" si="8"/>
        <v>20</v>
      </c>
      <c r="R40"/>
      <c r="S40">
        <f>Q40-M40</f>
        <v>1</v>
      </c>
      <c r="T40"/>
      <c r="U40"/>
      <c r="V40"/>
      <c r="W40"/>
      <c r="X40"/>
      <c r="Y40"/>
      <c r="Z40"/>
      <c r="AA40"/>
      <c r="AB40"/>
      <c r="AC40"/>
      <c r="AD40"/>
    </row>
    <row r="41" spans="1:102" x14ac:dyDescent="0.25">
      <c r="A41" s="11" t="s">
        <v>909</v>
      </c>
      <c r="B41" s="11" t="s">
        <v>0</v>
      </c>
      <c r="C41" s="8" t="s">
        <v>939</v>
      </c>
      <c r="D41" s="8" t="s">
        <v>939</v>
      </c>
      <c r="E41" s="8" t="s">
        <v>939</v>
      </c>
      <c r="F41" s="8" t="s">
        <v>939</v>
      </c>
      <c r="G41" s="8" t="s">
        <v>940</v>
      </c>
      <c r="H41" s="8" t="s">
        <v>940</v>
      </c>
      <c r="I41" s="8"/>
      <c r="J41"/>
      <c r="K41" s="23" t="s">
        <v>899</v>
      </c>
      <c r="L41">
        <f>COUNTIFS(C$42:C$94,"&gt;0",$A$42:$A$94,$K41)</f>
        <v>8</v>
      </c>
      <c r="M41">
        <f t="shared" si="8"/>
        <v>8</v>
      </c>
      <c r="N41">
        <f t="shared" si="8"/>
        <v>8</v>
      </c>
      <c r="O41">
        <f t="shared" si="8"/>
        <v>8</v>
      </c>
      <c r="P41">
        <f t="shared" si="8"/>
        <v>8</v>
      </c>
      <c r="Q41">
        <f t="shared" si="8"/>
        <v>8</v>
      </c>
      <c r="R41"/>
      <c r="S41">
        <f t="shared" ref="S41:S43" si="9">Q41-M41</f>
        <v>0</v>
      </c>
      <c r="T41"/>
      <c r="U41"/>
      <c r="V41"/>
      <c r="W41"/>
      <c r="X41"/>
      <c r="Y41"/>
      <c r="Z41"/>
      <c r="AA41"/>
      <c r="AB41"/>
      <c r="AC41"/>
      <c r="AD41"/>
    </row>
    <row r="42" spans="1:102" x14ac:dyDescent="0.25">
      <c r="A42" s="8" t="s">
        <v>898</v>
      </c>
      <c r="B42" s="8" t="s">
        <v>7</v>
      </c>
      <c r="C42" s="8">
        <v>95153</v>
      </c>
      <c r="D42" s="8">
        <v>101946</v>
      </c>
      <c r="E42" s="8">
        <v>67976</v>
      </c>
      <c r="F42" s="8">
        <v>74763</v>
      </c>
      <c r="G42" s="8">
        <v>98412</v>
      </c>
      <c r="H42" s="8">
        <v>105213</v>
      </c>
      <c r="I42" s="8">
        <v>543463</v>
      </c>
      <c r="J42"/>
      <c r="K42" s="24" t="s">
        <v>908</v>
      </c>
      <c r="L42">
        <f>COUNTIFS(C$42:C$94,"&gt;0",$A$42:$A$94,$K42)</f>
        <v>13</v>
      </c>
      <c r="M42">
        <f t="shared" si="8"/>
        <v>13</v>
      </c>
      <c r="N42">
        <f t="shared" si="8"/>
        <v>14</v>
      </c>
      <c r="O42">
        <f t="shared" si="8"/>
        <v>14</v>
      </c>
      <c r="P42">
        <f t="shared" si="8"/>
        <v>14</v>
      </c>
      <c r="Q42">
        <f t="shared" si="8"/>
        <v>13</v>
      </c>
      <c r="R42"/>
      <c r="S42">
        <f t="shared" si="9"/>
        <v>0</v>
      </c>
      <c r="T42"/>
      <c r="U42"/>
      <c r="V42"/>
      <c r="W42"/>
      <c r="X42"/>
      <c r="Y42"/>
      <c r="Z42"/>
      <c r="AA42"/>
      <c r="AB42"/>
      <c r="AC42"/>
      <c r="AD42"/>
    </row>
    <row r="43" spans="1:102" x14ac:dyDescent="0.25">
      <c r="A43" s="8" t="s">
        <v>898</v>
      </c>
      <c r="B43" s="8" t="s">
        <v>1</v>
      </c>
      <c r="C43" s="8">
        <v>87224</v>
      </c>
      <c r="D43" s="8">
        <v>93457</v>
      </c>
      <c r="E43" s="8">
        <v>62305</v>
      </c>
      <c r="F43" s="8">
        <v>68540</v>
      </c>
      <c r="G43" s="8">
        <v>89246</v>
      </c>
      <c r="H43" s="8">
        <v>94887</v>
      </c>
      <c r="I43" s="8">
        <v>495659</v>
      </c>
      <c r="J43"/>
      <c r="K43" s="24" t="s">
        <v>907</v>
      </c>
      <c r="L43">
        <f>COUNTIFS(C$42:C$94,"&gt;0",$A$42:$A$94,$K43)</f>
        <v>10</v>
      </c>
      <c r="M43">
        <f t="shared" si="8"/>
        <v>10</v>
      </c>
      <c r="N43">
        <f t="shared" si="8"/>
        <v>11</v>
      </c>
      <c r="O43">
        <f t="shared" si="8"/>
        <v>11</v>
      </c>
      <c r="P43">
        <f t="shared" si="8"/>
        <v>11</v>
      </c>
      <c r="Q43">
        <f t="shared" si="8"/>
        <v>9</v>
      </c>
      <c r="R43"/>
      <c r="S43">
        <f t="shared" si="9"/>
        <v>-1</v>
      </c>
      <c r="T43"/>
      <c r="U43"/>
      <c r="V43"/>
      <c r="W43"/>
      <c r="X43"/>
      <c r="Y43"/>
      <c r="Z43"/>
      <c r="AA43"/>
      <c r="AB43"/>
      <c r="AC43"/>
      <c r="AD43"/>
    </row>
    <row r="44" spans="1:102" x14ac:dyDescent="0.25">
      <c r="A44" s="8" t="s">
        <v>898</v>
      </c>
      <c r="B44" s="8" t="s">
        <v>17</v>
      </c>
      <c r="C44" s="8">
        <v>68822</v>
      </c>
      <c r="D44" s="8">
        <v>79019</v>
      </c>
      <c r="E44" s="8">
        <v>48434</v>
      </c>
      <c r="F44" s="8">
        <v>58625</v>
      </c>
      <c r="G44" s="8">
        <v>69761</v>
      </c>
      <c r="H44" s="8">
        <v>81839</v>
      </c>
      <c r="I44" s="8">
        <v>406500</v>
      </c>
      <c r="J44"/>
      <c r="K44" s="22" t="s">
        <v>942</v>
      </c>
      <c r="L44" s="20">
        <f>SUM(L40:L43)</f>
        <v>49</v>
      </c>
      <c r="M44" s="20">
        <f t="shared" ref="M44:Q44" si="10">SUM(M40:M43)</f>
        <v>50</v>
      </c>
      <c r="N44" s="20">
        <f t="shared" si="10"/>
        <v>52</v>
      </c>
      <c r="O44" s="20">
        <f t="shared" si="10"/>
        <v>53</v>
      </c>
      <c r="P44" s="20">
        <f t="shared" si="10"/>
        <v>53</v>
      </c>
      <c r="Q44" s="20">
        <f t="shared" si="10"/>
        <v>50</v>
      </c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102" x14ac:dyDescent="0.25">
      <c r="A45" s="8" t="s">
        <v>898</v>
      </c>
      <c r="B45" s="8" t="s">
        <v>36</v>
      </c>
      <c r="C45" s="8">
        <v>57353</v>
      </c>
      <c r="D45" s="8">
        <v>65847</v>
      </c>
      <c r="E45" s="8">
        <v>40364</v>
      </c>
      <c r="F45" s="8">
        <v>48865</v>
      </c>
      <c r="G45" s="8">
        <v>58740</v>
      </c>
      <c r="H45" s="8">
        <v>67226</v>
      </c>
      <c r="I45" s="8">
        <v>338395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102" x14ac:dyDescent="0.25">
      <c r="A46" s="8" t="s">
        <v>898</v>
      </c>
      <c r="B46" s="8" t="s">
        <v>3</v>
      </c>
      <c r="C46" s="8">
        <v>51543</v>
      </c>
      <c r="D46" s="8">
        <v>63438</v>
      </c>
      <c r="E46" s="8">
        <v>35691</v>
      </c>
      <c r="F46" s="8">
        <v>47581</v>
      </c>
      <c r="G46" s="8">
        <v>52266</v>
      </c>
      <c r="H46" s="8">
        <v>65834</v>
      </c>
      <c r="I46" s="8">
        <v>316353</v>
      </c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102" x14ac:dyDescent="0.25">
      <c r="A47" s="8" t="s">
        <v>898</v>
      </c>
      <c r="B47" s="8" t="s">
        <v>35</v>
      </c>
      <c r="C47" s="8">
        <v>47869</v>
      </c>
      <c r="D47" s="8">
        <v>58910</v>
      </c>
      <c r="E47" s="8">
        <v>33137</v>
      </c>
      <c r="F47" s="8">
        <v>44184</v>
      </c>
      <c r="G47" s="8">
        <v>49385</v>
      </c>
      <c r="H47" s="8">
        <v>60071</v>
      </c>
      <c r="I47" s="8">
        <v>293556</v>
      </c>
      <c r="J47"/>
      <c r="K47" s="27" t="s">
        <v>943</v>
      </c>
      <c r="L47"/>
      <c r="M47"/>
      <c r="N47"/>
      <c r="S47" s="18" t="s">
        <v>945</v>
      </c>
    </row>
    <row r="48" spans="1:102" x14ac:dyDescent="0.25">
      <c r="A48" s="8" t="s">
        <v>898</v>
      </c>
      <c r="B48" s="8" t="s">
        <v>21</v>
      </c>
      <c r="C48" s="8">
        <v>38242</v>
      </c>
      <c r="D48" s="8">
        <v>43900</v>
      </c>
      <c r="E48" s="8">
        <v>26910</v>
      </c>
      <c r="F48" s="8">
        <v>32575</v>
      </c>
      <c r="G48" s="8">
        <v>39302</v>
      </c>
      <c r="H48" s="8">
        <v>44111</v>
      </c>
      <c r="I48" s="8">
        <v>225040</v>
      </c>
      <c r="J48"/>
      <c r="K48" s="23" t="s">
        <v>898</v>
      </c>
      <c r="L48" s="25">
        <f>B33/L40</f>
        <v>28301.055555555555</v>
      </c>
      <c r="M48" s="25">
        <f t="shared" ref="M48:Q48" si="11">C33/M40</f>
        <v>30348.315789473683</v>
      </c>
      <c r="N48" s="25">
        <f t="shared" si="11"/>
        <v>19141.78947368421</v>
      </c>
      <c r="O48" s="26">
        <f t="shared" si="11"/>
        <v>21601.7</v>
      </c>
      <c r="P48" s="26">
        <f t="shared" si="11"/>
        <v>26500.95</v>
      </c>
      <c r="Q48" s="26">
        <f t="shared" si="11"/>
        <v>29825.1</v>
      </c>
      <c r="S48" s="30">
        <f>Q48/M48-1</f>
        <v>-1.7240356700623294E-2</v>
      </c>
    </row>
    <row r="49" spans="1:19" x14ac:dyDescent="0.25">
      <c r="A49" s="8" t="s">
        <v>898</v>
      </c>
      <c r="B49" s="8" t="s">
        <v>52</v>
      </c>
      <c r="C49" s="8">
        <v>20189</v>
      </c>
      <c r="D49" s="8">
        <v>20896</v>
      </c>
      <c r="E49" s="8">
        <v>14525</v>
      </c>
      <c r="F49" s="8">
        <v>15234</v>
      </c>
      <c r="G49" s="8">
        <v>20317</v>
      </c>
      <c r="H49" s="8">
        <v>21097</v>
      </c>
      <c r="I49" s="8">
        <v>112258</v>
      </c>
      <c r="J49"/>
      <c r="K49" s="23" t="s">
        <v>899</v>
      </c>
      <c r="L49" s="25">
        <f t="shared" ref="L49:Q49" si="12">B34/L41</f>
        <v>18481.5</v>
      </c>
      <c r="M49" s="25">
        <f t="shared" si="12"/>
        <v>21695.75</v>
      </c>
      <c r="N49" s="25">
        <f t="shared" si="12"/>
        <v>12942</v>
      </c>
      <c r="O49" s="26">
        <f t="shared" si="12"/>
        <v>16158</v>
      </c>
      <c r="P49" s="26">
        <f t="shared" si="12"/>
        <v>18775.5</v>
      </c>
      <c r="Q49" s="26">
        <f t="shared" si="12"/>
        <v>22042.25</v>
      </c>
      <c r="S49" s="30">
        <f t="shared" ref="S49:S51" si="13">Q49/M49-1</f>
        <v>1.5970869870827187E-2</v>
      </c>
    </row>
    <row r="50" spans="1:19" x14ac:dyDescent="0.25">
      <c r="A50" s="8" t="s">
        <v>898</v>
      </c>
      <c r="B50" s="8" t="s">
        <v>51</v>
      </c>
      <c r="C50" s="8">
        <v>8078</v>
      </c>
      <c r="D50" s="8">
        <v>8367</v>
      </c>
      <c r="E50" s="8">
        <v>5826</v>
      </c>
      <c r="F50" s="8">
        <v>6094</v>
      </c>
      <c r="G50" s="8">
        <v>8296</v>
      </c>
      <c r="H50" s="8">
        <v>8401</v>
      </c>
      <c r="I50" s="8">
        <v>45062</v>
      </c>
      <c r="J50"/>
      <c r="K50" s="24" t="s">
        <v>908</v>
      </c>
      <c r="L50" s="25">
        <f t="shared" ref="L50:Q50" si="14">B35/L42</f>
        <v>7364.3076923076924</v>
      </c>
      <c r="M50" s="25">
        <f t="shared" si="14"/>
        <v>8256.7692307692305</v>
      </c>
      <c r="N50" s="25">
        <f t="shared" si="14"/>
        <v>4942.7142857142853</v>
      </c>
      <c r="O50" s="26">
        <f t="shared" si="14"/>
        <v>5724.5714285714284</v>
      </c>
      <c r="P50" s="26">
        <f t="shared" si="14"/>
        <v>7127</v>
      </c>
      <c r="Q50" s="26">
        <f t="shared" si="14"/>
        <v>8447</v>
      </c>
      <c r="S50" s="30">
        <f t="shared" si="13"/>
        <v>2.3039370959026639E-2</v>
      </c>
    </row>
    <row r="51" spans="1:19" x14ac:dyDescent="0.25">
      <c r="A51" s="8" t="s">
        <v>898</v>
      </c>
      <c r="B51" s="8" t="s">
        <v>48</v>
      </c>
      <c r="C51" s="8">
        <v>5024</v>
      </c>
      <c r="D51" s="8">
        <v>5769</v>
      </c>
      <c r="E51" s="8">
        <v>3536</v>
      </c>
      <c r="F51" s="8">
        <v>4278</v>
      </c>
      <c r="G51" s="8">
        <v>5035</v>
      </c>
      <c r="H51" s="8">
        <v>5895</v>
      </c>
      <c r="I51" s="8">
        <v>29537</v>
      </c>
      <c r="J51"/>
      <c r="K51" s="24" t="s">
        <v>907</v>
      </c>
      <c r="L51" s="25">
        <f t="shared" ref="L51:Q51" si="15">B36/L43</f>
        <v>6905.3</v>
      </c>
      <c r="M51" s="25">
        <f t="shared" si="15"/>
        <v>8261.7999999999993</v>
      </c>
      <c r="N51" s="25">
        <f t="shared" si="15"/>
        <v>4597.636363636364</v>
      </c>
      <c r="O51" s="26">
        <f t="shared" si="15"/>
        <v>5920.090909090909</v>
      </c>
      <c r="P51" s="26">
        <f t="shared" si="15"/>
        <v>6842.272727272727</v>
      </c>
      <c r="Q51" s="26">
        <f t="shared" si="15"/>
        <v>9181.2222222222226</v>
      </c>
      <c r="S51" s="30">
        <f t="shared" si="13"/>
        <v>0.11128594522043911</v>
      </c>
    </row>
    <row r="52" spans="1:19" x14ac:dyDescent="0.25">
      <c r="A52" s="8" t="s">
        <v>898</v>
      </c>
      <c r="B52" s="8" t="s">
        <v>47</v>
      </c>
      <c r="C52" s="8">
        <v>4798</v>
      </c>
      <c r="D52" s="8">
        <v>5696</v>
      </c>
      <c r="E52" s="8">
        <v>3354</v>
      </c>
      <c r="F52" s="8">
        <v>4261</v>
      </c>
      <c r="G52" s="8">
        <v>4844</v>
      </c>
      <c r="H52" s="8">
        <v>5860</v>
      </c>
      <c r="I52" s="8">
        <v>28813</v>
      </c>
      <c r="J52"/>
      <c r="K52" s="22" t="s">
        <v>942</v>
      </c>
      <c r="L52" s="28">
        <f>SUM(L48:L51)</f>
        <v>61052.163247863253</v>
      </c>
      <c r="M52" s="28">
        <f t="shared" ref="M52:Q52" si="16">SUM(M48:M51)</f>
        <v>68562.635020242917</v>
      </c>
      <c r="N52" s="28">
        <f t="shared" si="16"/>
        <v>41624.140123034857</v>
      </c>
      <c r="O52" s="29">
        <f t="shared" si="16"/>
        <v>49404.362337662336</v>
      </c>
      <c r="P52" s="29">
        <f t="shared" si="16"/>
        <v>59245.722727272725</v>
      </c>
      <c r="Q52" s="29">
        <f t="shared" si="16"/>
        <v>69495.572222222225</v>
      </c>
    </row>
    <row r="53" spans="1:19" x14ac:dyDescent="0.25">
      <c r="A53" s="8" t="s">
        <v>898</v>
      </c>
      <c r="B53" s="8" t="s">
        <v>46</v>
      </c>
      <c r="C53" s="8">
        <v>4934</v>
      </c>
      <c r="D53" s="8">
        <v>5281</v>
      </c>
      <c r="E53" s="8">
        <v>3520</v>
      </c>
      <c r="F53" s="8">
        <v>3875</v>
      </c>
      <c r="G53" s="8">
        <v>5039</v>
      </c>
      <c r="H53" s="8">
        <v>5432</v>
      </c>
      <c r="I53" s="8">
        <v>28081</v>
      </c>
      <c r="J53"/>
      <c r="K53"/>
      <c r="L53"/>
      <c r="M53"/>
      <c r="N53"/>
    </row>
    <row r="54" spans="1:19" x14ac:dyDescent="0.25">
      <c r="A54" s="8" t="s">
        <v>898</v>
      </c>
      <c r="B54" s="8" t="s">
        <v>45</v>
      </c>
      <c r="C54" s="8">
        <v>4533</v>
      </c>
      <c r="D54" s="8">
        <v>5388</v>
      </c>
      <c r="E54" s="8">
        <v>3167</v>
      </c>
      <c r="F54" s="8">
        <v>4019</v>
      </c>
      <c r="G54" s="8">
        <v>4623</v>
      </c>
      <c r="H54" s="8">
        <v>5591</v>
      </c>
      <c r="I54" s="8">
        <v>27321</v>
      </c>
      <c r="J54"/>
      <c r="K54"/>
      <c r="L54"/>
      <c r="M54"/>
      <c r="N54"/>
    </row>
    <row r="55" spans="1:19" x14ac:dyDescent="0.25">
      <c r="A55" s="8" t="s">
        <v>898</v>
      </c>
      <c r="B55" s="8" t="s">
        <v>38</v>
      </c>
      <c r="C55" s="8">
        <v>3809</v>
      </c>
      <c r="D55" s="8">
        <v>4363</v>
      </c>
      <c r="E55" s="8">
        <v>2684</v>
      </c>
      <c r="F55" s="8">
        <v>3246</v>
      </c>
      <c r="G55" s="8">
        <v>3775</v>
      </c>
      <c r="H55" s="8">
        <v>4424</v>
      </c>
      <c r="I55" s="8">
        <v>22301</v>
      </c>
      <c r="J55"/>
      <c r="K55"/>
      <c r="L55"/>
      <c r="M55"/>
      <c r="N55"/>
    </row>
    <row r="56" spans="1:19" x14ac:dyDescent="0.25">
      <c r="A56" s="8" t="s">
        <v>898</v>
      </c>
      <c r="B56" s="8" t="s">
        <v>49</v>
      </c>
      <c r="C56" s="8"/>
      <c r="D56" s="8">
        <v>1342</v>
      </c>
      <c r="E56" s="8">
        <v>3824</v>
      </c>
      <c r="F56" s="8">
        <v>4213</v>
      </c>
      <c r="G56" s="8">
        <v>5531</v>
      </c>
      <c r="H56" s="8">
        <v>5817</v>
      </c>
      <c r="I56" s="8">
        <v>20727</v>
      </c>
      <c r="J56"/>
      <c r="K56"/>
      <c r="L56"/>
      <c r="M56"/>
      <c r="N56"/>
    </row>
    <row r="57" spans="1:19" x14ac:dyDescent="0.25">
      <c r="A57" s="8" t="s">
        <v>898</v>
      </c>
      <c r="B57" s="8" t="s">
        <v>33</v>
      </c>
      <c r="C57" s="8">
        <v>3584</v>
      </c>
      <c r="D57" s="8">
        <v>3716</v>
      </c>
      <c r="E57" s="8">
        <v>2587</v>
      </c>
      <c r="F57" s="8">
        <v>2713</v>
      </c>
      <c r="G57" s="8">
        <v>3613</v>
      </c>
      <c r="H57" s="8">
        <v>3743</v>
      </c>
      <c r="I57" s="8">
        <v>19956</v>
      </c>
      <c r="J57"/>
      <c r="K57"/>
      <c r="L57"/>
      <c r="M57"/>
      <c r="N57"/>
    </row>
    <row r="58" spans="1:19" x14ac:dyDescent="0.25">
      <c r="A58" s="8" t="s">
        <v>898</v>
      </c>
      <c r="B58" s="8" t="s">
        <v>37</v>
      </c>
      <c r="C58" s="8">
        <v>3673</v>
      </c>
      <c r="D58" s="8">
        <v>4216</v>
      </c>
      <c r="E58" s="8">
        <v>2588</v>
      </c>
      <c r="F58" s="8">
        <v>3131</v>
      </c>
      <c r="G58" s="8">
        <v>3759</v>
      </c>
      <c r="H58" s="8">
        <v>1614</v>
      </c>
      <c r="I58" s="8">
        <v>18981</v>
      </c>
      <c r="J58"/>
      <c r="K58"/>
      <c r="L58"/>
      <c r="M58"/>
      <c r="N58"/>
    </row>
    <row r="59" spans="1:19" x14ac:dyDescent="0.25">
      <c r="A59" s="8" t="s">
        <v>898</v>
      </c>
      <c r="B59" s="8" t="s">
        <v>26</v>
      </c>
      <c r="C59" s="8">
        <v>2680</v>
      </c>
      <c r="D59" s="8">
        <v>2873</v>
      </c>
      <c r="E59" s="8">
        <v>1919</v>
      </c>
      <c r="F59" s="8">
        <v>2114</v>
      </c>
      <c r="G59" s="8">
        <v>2699</v>
      </c>
      <c r="H59" s="8">
        <v>2912</v>
      </c>
      <c r="I59" s="8">
        <v>15197</v>
      </c>
      <c r="J59"/>
      <c r="K59"/>
      <c r="L59"/>
      <c r="M59"/>
      <c r="N59"/>
    </row>
    <row r="60" spans="1:19" x14ac:dyDescent="0.25">
      <c r="A60" s="8" t="s">
        <v>898</v>
      </c>
      <c r="B60" s="8" t="s">
        <v>19</v>
      </c>
      <c r="C60" s="8">
        <v>1911</v>
      </c>
      <c r="D60" s="8">
        <v>2194</v>
      </c>
      <c r="E60" s="8">
        <v>1347</v>
      </c>
      <c r="F60" s="8">
        <v>1631</v>
      </c>
      <c r="G60" s="8">
        <v>1911</v>
      </c>
      <c r="H60" s="8">
        <v>2214</v>
      </c>
      <c r="I60" s="8">
        <v>11208</v>
      </c>
      <c r="J60"/>
      <c r="K60"/>
      <c r="L60"/>
      <c r="M60"/>
      <c r="N60"/>
    </row>
    <row r="61" spans="1:19" x14ac:dyDescent="0.25">
      <c r="A61" s="8" t="s">
        <v>898</v>
      </c>
      <c r="B61" s="8" t="s">
        <v>34</v>
      </c>
      <c r="C61" s="8"/>
      <c r="D61" s="8"/>
      <c r="E61" s="8"/>
      <c r="F61" s="8">
        <v>2092</v>
      </c>
      <c r="G61" s="8">
        <v>3465</v>
      </c>
      <c r="H61" s="8">
        <v>4321</v>
      </c>
      <c r="I61" s="8">
        <v>9878</v>
      </c>
      <c r="J61"/>
      <c r="K61"/>
      <c r="L61"/>
      <c r="M61"/>
      <c r="N61"/>
    </row>
    <row r="62" spans="1:19" x14ac:dyDescent="0.25">
      <c r="A62" s="8" t="s">
        <v>899</v>
      </c>
      <c r="B62" s="8" t="s">
        <v>20</v>
      </c>
      <c r="C62" s="8">
        <v>73638</v>
      </c>
      <c r="D62" s="8">
        <v>90624</v>
      </c>
      <c r="E62" s="8">
        <v>50984</v>
      </c>
      <c r="F62" s="8">
        <v>67962</v>
      </c>
      <c r="G62" s="8">
        <v>74564</v>
      </c>
      <c r="H62" s="8">
        <v>91867</v>
      </c>
      <c r="I62" s="8">
        <v>449639</v>
      </c>
      <c r="J62"/>
      <c r="K62"/>
      <c r="L62"/>
      <c r="M62"/>
      <c r="N62"/>
    </row>
    <row r="63" spans="1:19" x14ac:dyDescent="0.25">
      <c r="A63" s="8" t="s">
        <v>899</v>
      </c>
      <c r="B63" s="8" t="s">
        <v>27</v>
      </c>
      <c r="C63" s="8">
        <v>62302</v>
      </c>
      <c r="D63" s="8">
        <v>69102</v>
      </c>
      <c r="E63" s="8">
        <v>44184</v>
      </c>
      <c r="F63" s="8">
        <v>50976</v>
      </c>
      <c r="G63" s="8">
        <v>63613</v>
      </c>
      <c r="H63" s="8">
        <v>71175</v>
      </c>
      <c r="I63" s="8">
        <v>361352</v>
      </c>
      <c r="J63"/>
      <c r="K63"/>
      <c r="L63"/>
      <c r="M63"/>
      <c r="N63"/>
    </row>
    <row r="64" spans="1:19" x14ac:dyDescent="0.25">
      <c r="A64" s="8" t="s">
        <v>899</v>
      </c>
      <c r="B64" s="8" t="s">
        <v>32</v>
      </c>
      <c r="C64" s="8">
        <v>3264</v>
      </c>
      <c r="D64" s="8">
        <v>3740</v>
      </c>
      <c r="E64" s="8">
        <v>2301</v>
      </c>
      <c r="F64" s="8">
        <v>2784</v>
      </c>
      <c r="G64" s="8">
        <v>3295</v>
      </c>
      <c r="H64" s="8">
        <v>3738</v>
      </c>
      <c r="I64" s="8">
        <v>19122</v>
      </c>
      <c r="J64"/>
      <c r="K64"/>
      <c r="L64"/>
      <c r="M64"/>
      <c r="N64"/>
    </row>
    <row r="65" spans="1:14" x14ac:dyDescent="0.25">
      <c r="A65" s="8" t="s">
        <v>899</v>
      </c>
      <c r="B65" s="8" t="s">
        <v>31</v>
      </c>
      <c r="C65" s="8">
        <v>3070</v>
      </c>
      <c r="D65" s="8">
        <v>3648</v>
      </c>
      <c r="E65" s="8">
        <v>2149</v>
      </c>
      <c r="F65" s="8">
        <v>2719</v>
      </c>
      <c r="G65" s="8">
        <v>3086</v>
      </c>
      <c r="H65" s="8">
        <v>3722</v>
      </c>
      <c r="I65" s="8">
        <v>18394</v>
      </c>
      <c r="J65"/>
      <c r="K65"/>
      <c r="L65"/>
      <c r="M65"/>
      <c r="N65"/>
    </row>
    <row r="66" spans="1:14" x14ac:dyDescent="0.25">
      <c r="A66" s="8" t="s">
        <v>899</v>
      </c>
      <c r="B66" s="8" t="s">
        <v>22</v>
      </c>
      <c r="C66" s="8">
        <v>1974</v>
      </c>
      <c r="D66" s="8">
        <v>2425</v>
      </c>
      <c r="E66" s="8">
        <v>1362</v>
      </c>
      <c r="F66" s="8">
        <v>1821</v>
      </c>
      <c r="G66" s="8">
        <v>1992</v>
      </c>
      <c r="H66" s="8">
        <v>1737</v>
      </c>
      <c r="I66" s="8">
        <v>11311</v>
      </c>
      <c r="J66"/>
      <c r="K66"/>
      <c r="L66"/>
      <c r="M66"/>
      <c r="N66"/>
    </row>
    <row r="67" spans="1:14" x14ac:dyDescent="0.25">
      <c r="A67" s="8" t="s">
        <v>899</v>
      </c>
      <c r="B67" s="8" t="s">
        <v>18</v>
      </c>
      <c r="C67" s="8">
        <v>1877</v>
      </c>
      <c r="D67" s="8">
        <v>1932</v>
      </c>
      <c r="E67" s="8">
        <v>1352</v>
      </c>
      <c r="F67" s="8">
        <v>1420</v>
      </c>
      <c r="G67" s="8">
        <v>1891</v>
      </c>
      <c r="H67" s="8">
        <v>1943</v>
      </c>
      <c r="I67" s="8">
        <v>10415</v>
      </c>
      <c r="J67"/>
      <c r="K67"/>
      <c r="L67"/>
      <c r="M67"/>
      <c r="N67"/>
    </row>
    <row r="68" spans="1:14" x14ac:dyDescent="0.25">
      <c r="A68" s="8" t="s">
        <v>899</v>
      </c>
      <c r="B68" s="8" t="s">
        <v>15</v>
      </c>
      <c r="C68" s="8">
        <v>1442</v>
      </c>
      <c r="D68" s="8">
        <v>1773</v>
      </c>
      <c r="E68" s="8">
        <v>1008</v>
      </c>
      <c r="F68" s="8">
        <v>1337</v>
      </c>
      <c r="G68" s="8">
        <v>1483</v>
      </c>
      <c r="H68" s="8">
        <v>1826</v>
      </c>
      <c r="I68" s="8">
        <v>8869</v>
      </c>
      <c r="J68"/>
      <c r="K68"/>
      <c r="L68"/>
      <c r="M68"/>
      <c r="N68"/>
    </row>
    <row r="69" spans="1:14" x14ac:dyDescent="0.25">
      <c r="A69" s="8" t="s">
        <v>899</v>
      </c>
      <c r="B69" s="8" t="s">
        <v>4</v>
      </c>
      <c r="C69" s="8">
        <v>285</v>
      </c>
      <c r="D69" s="8">
        <v>322</v>
      </c>
      <c r="E69" s="8">
        <v>196</v>
      </c>
      <c r="F69" s="8">
        <v>245</v>
      </c>
      <c r="G69" s="8">
        <v>280</v>
      </c>
      <c r="H69" s="8">
        <v>330</v>
      </c>
      <c r="I69" s="8">
        <v>1658</v>
      </c>
      <c r="J69"/>
      <c r="K69"/>
      <c r="L69"/>
      <c r="M69"/>
      <c r="N69"/>
    </row>
    <row r="70" spans="1:14" x14ac:dyDescent="0.25">
      <c r="A70" s="8" t="s">
        <v>908</v>
      </c>
      <c r="B70" s="8" t="s">
        <v>43</v>
      </c>
      <c r="C70" s="8">
        <v>45887</v>
      </c>
      <c r="D70" s="8">
        <v>52686</v>
      </c>
      <c r="E70" s="8">
        <v>32292</v>
      </c>
      <c r="F70" s="8">
        <v>39086</v>
      </c>
      <c r="G70" s="8">
        <v>47835</v>
      </c>
      <c r="H70" s="8">
        <v>53170</v>
      </c>
      <c r="I70" s="8">
        <v>270956</v>
      </c>
      <c r="J70"/>
      <c r="K70"/>
      <c r="L70"/>
      <c r="M70"/>
      <c r="N70"/>
    </row>
    <row r="71" spans="1:14" x14ac:dyDescent="0.25">
      <c r="A71" s="8" t="s">
        <v>908</v>
      </c>
      <c r="B71" s="8" t="s">
        <v>53</v>
      </c>
      <c r="C71" s="8">
        <v>28263</v>
      </c>
      <c r="D71" s="8">
        <v>29249</v>
      </c>
      <c r="E71" s="8">
        <v>20329</v>
      </c>
      <c r="F71" s="8">
        <v>21319</v>
      </c>
      <c r="G71" s="8">
        <v>28252</v>
      </c>
      <c r="H71" s="8">
        <v>29896</v>
      </c>
      <c r="I71" s="8">
        <v>157308</v>
      </c>
      <c r="J71"/>
      <c r="K71"/>
      <c r="L71"/>
      <c r="M71"/>
      <c r="N71"/>
    </row>
    <row r="72" spans="1:14" x14ac:dyDescent="0.25">
      <c r="A72" s="8" t="s">
        <v>908</v>
      </c>
      <c r="B72" s="8" t="s">
        <v>42</v>
      </c>
      <c r="C72" s="8">
        <v>4269</v>
      </c>
      <c r="D72" s="8">
        <v>5070</v>
      </c>
      <c r="E72" s="8">
        <v>2987</v>
      </c>
      <c r="F72" s="8">
        <v>3779</v>
      </c>
      <c r="G72" s="8">
        <v>4356</v>
      </c>
      <c r="H72" s="8">
        <v>5246</v>
      </c>
      <c r="I72" s="8">
        <v>25707</v>
      </c>
      <c r="J72"/>
      <c r="K72"/>
      <c r="L72"/>
      <c r="M72"/>
      <c r="N72"/>
    </row>
    <row r="73" spans="1:14" x14ac:dyDescent="0.25">
      <c r="A73" s="8" t="s">
        <v>908</v>
      </c>
      <c r="B73" s="8" t="s">
        <v>39</v>
      </c>
      <c r="C73" s="8">
        <v>4018</v>
      </c>
      <c r="D73" s="8">
        <v>4449</v>
      </c>
      <c r="E73" s="8">
        <v>2852</v>
      </c>
      <c r="F73" s="8">
        <v>3278</v>
      </c>
      <c r="G73" s="8">
        <v>4071</v>
      </c>
      <c r="H73" s="8">
        <v>4522</v>
      </c>
      <c r="I73" s="8">
        <v>23190</v>
      </c>
      <c r="J73"/>
      <c r="K73"/>
      <c r="L73"/>
      <c r="M73"/>
      <c r="N73"/>
    </row>
    <row r="74" spans="1:14" x14ac:dyDescent="0.25">
      <c r="A74" s="8" t="s">
        <v>908</v>
      </c>
      <c r="B74" s="8" t="s">
        <v>30</v>
      </c>
      <c r="C74" s="8">
        <v>3050</v>
      </c>
      <c r="D74" s="8">
        <v>3385</v>
      </c>
      <c r="E74" s="8">
        <v>2165</v>
      </c>
      <c r="F74" s="8">
        <v>2490</v>
      </c>
      <c r="G74" s="8">
        <v>3081</v>
      </c>
      <c r="H74" s="8">
        <v>3483</v>
      </c>
      <c r="I74" s="8">
        <v>17654</v>
      </c>
      <c r="J74"/>
      <c r="K74"/>
      <c r="L74"/>
      <c r="M74"/>
      <c r="N74"/>
    </row>
    <row r="75" spans="1:14" x14ac:dyDescent="0.25">
      <c r="A75" s="8" t="s">
        <v>908</v>
      </c>
      <c r="B75" s="8" t="s">
        <v>29</v>
      </c>
      <c r="C75" s="8">
        <v>2911</v>
      </c>
      <c r="D75" s="8">
        <v>3228</v>
      </c>
      <c r="E75" s="8">
        <v>2065</v>
      </c>
      <c r="F75" s="8">
        <v>2382</v>
      </c>
      <c r="G75" s="8">
        <v>3001</v>
      </c>
      <c r="H75" s="8">
        <v>3255</v>
      </c>
      <c r="I75" s="8">
        <v>16842</v>
      </c>
      <c r="J75"/>
      <c r="K75"/>
      <c r="L75"/>
      <c r="M75"/>
      <c r="N75"/>
    </row>
    <row r="76" spans="1:14" x14ac:dyDescent="0.25">
      <c r="A76" s="8" t="s">
        <v>908</v>
      </c>
      <c r="B76" s="8" t="s">
        <v>25</v>
      </c>
      <c r="C76" s="8">
        <v>1725</v>
      </c>
      <c r="D76" s="8">
        <v>2813</v>
      </c>
      <c r="E76" s="8">
        <v>1724</v>
      </c>
      <c r="F76" s="8">
        <v>2087</v>
      </c>
      <c r="G76" s="8">
        <v>2487</v>
      </c>
      <c r="H76" s="8">
        <v>2885</v>
      </c>
      <c r="I76" s="8">
        <v>13721</v>
      </c>
      <c r="J76"/>
      <c r="K76"/>
      <c r="L76"/>
      <c r="M76"/>
      <c r="N76"/>
    </row>
    <row r="77" spans="1:14" x14ac:dyDescent="0.25">
      <c r="A77" s="8" t="s">
        <v>908</v>
      </c>
      <c r="B77" s="8" t="s">
        <v>24</v>
      </c>
      <c r="C77" s="8">
        <v>2272</v>
      </c>
      <c r="D77" s="8">
        <v>2699</v>
      </c>
      <c r="E77" s="8">
        <v>1590</v>
      </c>
      <c r="F77" s="8">
        <v>2014</v>
      </c>
      <c r="G77" s="8">
        <v>2351</v>
      </c>
      <c r="H77" s="8">
        <v>2772</v>
      </c>
      <c r="I77" s="8">
        <v>13698</v>
      </c>
      <c r="J77"/>
      <c r="K77"/>
      <c r="L77"/>
      <c r="M77"/>
      <c r="N77"/>
    </row>
    <row r="78" spans="1:14" x14ac:dyDescent="0.25">
      <c r="A78" s="8" t="s">
        <v>908</v>
      </c>
      <c r="B78" s="8" t="s">
        <v>13</v>
      </c>
      <c r="C78" s="8">
        <v>1182</v>
      </c>
      <c r="D78" s="8">
        <v>1455</v>
      </c>
      <c r="E78" s="8">
        <v>823</v>
      </c>
      <c r="F78" s="8">
        <v>1096</v>
      </c>
      <c r="G78" s="8">
        <v>1193</v>
      </c>
      <c r="H78" s="8">
        <v>1459</v>
      </c>
      <c r="I78" s="8">
        <v>7208</v>
      </c>
      <c r="J78"/>
      <c r="K78"/>
      <c r="L78"/>
      <c r="M78"/>
      <c r="N78"/>
    </row>
    <row r="79" spans="1:14" x14ac:dyDescent="0.25">
      <c r="A79" s="8" t="s">
        <v>908</v>
      </c>
      <c r="B79" s="8" t="s">
        <v>10</v>
      </c>
      <c r="C79" s="8">
        <v>858</v>
      </c>
      <c r="D79" s="8">
        <v>907</v>
      </c>
      <c r="E79" s="8">
        <v>622</v>
      </c>
      <c r="F79" s="8">
        <v>676</v>
      </c>
      <c r="G79" s="8">
        <v>871</v>
      </c>
      <c r="H79" s="8">
        <v>921</v>
      </c>
      <c r="I79" s="8">
        <v>4855</v>
      </c>
      <c r="J79"/>
      <c r="K79"/>
      <c r="L79"/>
      <c r="M79"/>
      <c r="N79"/>
    </row>
    <row r="80" spans="1:14" x14ac:dyDescent="0.25">
      <c r="A80" s="8" t="s">
        <v>908</v>
      </c>
      <c r="B80" s="8" t="s">
        <v>12</v>
      </c>
      <c r="C80" s="8"/>
      <c r="D80" s="8"/>
      <c r="E80" s="8">
        <v>811</v>
      </c>
      <c r="F80" s="8">
        <v>896</v>
      </c>
      <c r="G80" s="8">
        <v>1132</v>
      </c>
      <c r="H80" s="8">
        <v>1254</v>
      </c>
      <c r="I80" s="8">
        <v>4093</v>
      </c>
      <c r="J80"/>
      <c r="K80"/>
      <c r="L80"/>
      <c r="M80"/>
      <c r="N80"/>
    </row>
    <row r="81" spans="1:14" x14ac:dyDescent="0.25">
      <c r="A81" s="8" t="s">
        <v>908</v>
      </c>
      <c r="B81" s="8" t="s">
        <v>9</v>
      </c>
      <c r="C81" s="8">
        <v>705</v>
      </c>
      <c r="D81" s="8">
        <v>782</v>
      </c>
      <c r="E81" s="8">
        <v>503</v>
      </c>
      <c r="F81" s="8">
        <v>578</v>
      </c>
      <c r="G81" s="8">
        <v>716</v>
      </c>
      <c r="H81" s="8">
        <v>779</v>
      </c>
      <c r="I81" s="8">
        <v>4063</v>
      </c>
      <c r="J81"/>
      <c r="K81"/>
      <c r="L81"/>
      <c r="M81"/>
      <c r="N81"/>
    </row>
    <row r="82" spans="1:14" x14ac:dyDescent="0.25">
      <c r="A82" s="8" t="s">
        <v>908</v>
      </c>
      <c r="B82" s="8" t="s">
        <v>5</v>
      </c>
      <c r="C82" s="8">
        <v>438</v>
      </c>
      <c r="D82" s="8">
        <v>460</v>
      </c>
      <c r="E82" s="8">
        <v>316</v>
      </c>
      <c r="F82" s="8">
        <v>339</v>
      </c>
      <c r="G82" s="8">
        <v>266</v>
      </c>
      <c r="H82" s="8"/>
      <c r="I82" s="8">
        <v>1819</v>
      </c>
      <c r="J82"/>
      <c r="K82"/>
      <c r="L82"/>
      <c r="M82"/>
      <c r="N82"/>
    </row>
    <row r="83" spans="1:14" x14ac:dyDescent="0.25">
      <c r="A83" s="8" t="s">
        <v>908</v>
      </c>
      <c r="B83" s="8" t="s">
        <v>2</v>
      </c>
      <c r="C83" s="8">
        <v>158</v>
      </c>
      <c r="D83" s="8">
        <v>155</v>
      </c>
      <c r="E83" s="8">
        <v>119</v>
      </c>
      <c r="F83" s="8">
        <v>124</v>
      </c>
      <c r="G83" s="8">
        <v>166</v>
      </c>
      <c r="H83" s="8">
        <v>169</v>
      </c>
      <c r="I83" s="8">
        <v>891</v>
      </c>
      <c r="J83"/>
      <c r="K83"/>
      <c r="L83"/>
      <c r="M83"/>
      <c r="N83"/>
    </row>
    <row r="84" spans="1:14" x14ac:dyDescent="0.25">
      <c r="A84" s="8" t="s">
        <v>907</v>
      </c>
      <c r="B84" s="8" t="s">
        <v>8</v>
      </c>
      <c r="C84" s="8">
        <v>41282</v>
      </c>
      <c r="D84" s="8">
        <v>49071</v>
      </c>
      <c r="E84" s="8">
        <v>28827</v>
      </c>
      <c r="F84" s="8">
        <v>36607</v>
      </c>
      <c r="G84" s="8">
        <v>41985</v>
      </c>
      <c r="H84" s="8">
        <v>50429</v>
      </c>
      <c r="I84" s="8">
        <v>248201</v>
      </c>
      <c r="J84"/>
      <c r="K84"/>
      <c r="L84"/>
      <c r="M84"/>
      <c r="N84"/>
    </row>
    <row r="85" spans="1:14" x14ac:dyDescent="0.25">
      <c r="A85" s="8" t="s">
        <v>907</v>
      </c>
      <c r="B85" s="8" t="s">
        <v>50</v>
      </c>
      <c r="C85" s="8">
        <v>11480</v>
      </c>
      <c r="D85" s="8">
        <v>13176</v>
      </c>
      <c r="E85" s="8">
        <v>8078</v>
      </c>
      <c r="F85" s="8">
        <v>9778</v>
      </c>
      <c r="G85" s="8">
        <v>11595</v>
      </c>
      <c r="H85" s="8">
        <v>13523</v>
      </c>
      <c r="I85" s="8">
        <v>67630</v>
      </c>
      <c r="J85"/>
      <c r="K85"/>
      <c r="L85"/>
      <c r="M85"/>
      <c r="N85"/>
    </row>
    <row r="86" spans="1:14" x14ac:dyDescent="0.25">
      <c r="A86" s="8" t="s">
        <v>907</v>
      </c>
      <c r="B86" s="8" t="s">
        <v>41</v>
      </c>
      <c r="C86" s="8">
        <v>4139</v>
      </c>
      <c r="D86" s="8">
        <v>4910</v>
      </c>
      <c r="E86" s="8">
        <v>2891</v>
      </c>
      <c r="F86" s="8">
        <v>3665</v>
      </c>
      <c r="G86" s="8">
        <v>4268</v>
      </c>
      <c r="H86" s="8">
        <v>4961</v>
      </c>
      <c r="I86" s="8">
        <v>24834</v>
      </c>
      <c r="J86"/>
      <c r="K86"/>
      <c r="L86"/>
      <c r="M86"/>
      <c r="N86"/>
    </row>
    <row r="87" spans="1:14" x14ac:dyDescent="0.25">
      <c r="A87" s="8" t="s">
        <v>907</v>
      </c>
      <c r="B87" s="8" t="s">
        <v>40</v>
      </c>
      <c r="C87" s="8">
        <v>4076</v>
      </c>
      <c r="D87" s="8">
        <v>4680</v>
      </c>
      <c r="E87" s="8">
        <v>2879</v>
      </c>
      <c r="F87" s="8">
        <v>3476</v>
      </c>
      <c r="G87" s="8">
        <v>4222</v>
      </c>
      <c r="H87" s="8">
        <v>4678</v>
      </c>
      <c r="I87" s="8">
        <v>24011</v>
      </c>
      <c r="J87"/>
      <c r="K87"/>
      <c r="L87"/>
      <c r="M87"/>
      <c r="N87"/>
    </row>
    <row r="88" spans="1:14" x14ac:dyDescent="0.25">
      <c r="A88" s="8" t="s">
        <v>907</v>
      </c>
      <c r="B88" s="8" t="s">
        <v>28</v>
      </c>
      <c r="C88" s="8">
        <v>2665</v>
      </c>
      <c r="D88" s="8">
        <v>3174</v>
      </c>
      <c r="E88" s="8">
        <v>1864</v>
      </c>
      <c r="F88" s="8">
        <v>2376</v>
      </c>
      <c r="G88" s="8">
        <v>2667</v>
      </c>
      <c r="H88" s="8">
        <v>3248</v>
      </c>
      <c r="I88" s="8">
        <v>15994</v>
      </c>
      <c r="J88"/>
      <c r="K88"/>
      <c r="L88"/>
      <c r="M88"/>
      <c r="N88"/>
    </row>
    <row r="89" spans="1:14" x14ac:dyDescent="0.25">
      <c r="A89" s="8" t="s">
        <v>907</v>
      </c>
      <c r="B89" s="8" t="s">
        <v>23</v>
      </c>
      <c r="C89" s="8">
        <v>884</v>
      </c>
      <c r="D89" s="8">
        <v>2418</v>
      </c>
      <c r="E89" s="8">
        <v>1623</v>
      </c>
      <c r="F89" s="8">
        <v>1781</v>
      </c>
      <c r="G89" s="8">
        <v>2315</v>
      </c>
      <c r="H89" s="8">
        <v>2453</v>
      </c>
      <c r="I89" s="8">
        <v>11474</v>
      </c>
      <c r="J89"/>
      <c r="K89"/>
      <c r="L89"/>
      <c r="M89"/>
      <c r="N89"/>
    </row>
    <row r="90" spans="1:14" x14ac:dyDescent="0.25">
      <c r="A90" s="8" t="s">
        <v>907</v>
      </c>
      <c r="B90" s="8" t="s">
        <v>44</v>
      </c>
      <c r="C90" s="8"/>
      <c r="D90" s="8"/>
      <c r="E90" s="8">
        <v>1249</v>
      </c>
      <c r="F90" s="8">
        <v>3569</v>
      </c>
      <c r="G90" s="8">
        <v>4809</v>
      </c>
      <c r="H90" s="8"/>
      <c r="I90" s="8">
        <v>9627</v>
      </c>
      <c r="J90"/>
      <c r="K90"/>
      <c r="L90"/>
      <c r="M90"/>
      <c r="N90"/>
    </row>
    <row r="91" spans="1:14" x14ac:dyDescent="0.25">
      <c r="A91" s="8" t="s">
        <v>907</v>
      </c>
      <c r="B91" s="8" t="s">
        <v>14</v>
      </c>
      <c r="C91" s="8">
        <v>1324</v>
      </c>
      <c r="D91" s="8">
        <v>1619</v>
      </c>
      <c r="E91" s="8">
        <v>913</v>
      </c>
      <c r="F91" s="8">
        <v>1211</v>
      </c>
      <c r="G91" s="8">
        <v>1336</v>
      </c>
      <c r="H91" s="8">
        <v>1636</v>
      </c>
      <c r="I91" s="8">
        <v>8039</v>
      </c>
      <c r="J91"/>
      <c r="K91"/>
      <c r="L91"/>
      <c r="M91"/>
      <c r="N91"/>
    </row>
    <row r="92" spans="1:14" x14ac:dyDescent="0.25">
      <c r="A92" s="8" t="s">
        <v>907</v>
      </c>
      <c r="B92" s="8" t="s">
        <v>16</v>
      </c>
      <c r="C92" s="8">
        <v>1639</v>
      </c>
      <c r="D92" s="8">
        <v>1879</v>
      </c>
      <c r="E92" s="8">
        <v>1153</v>
      </c>
      <c r="F92" s="8">
        <v>1402</v>
      </c>
      <c r="G92" s="8">
        <v>483</v>
      </c>
      <c r="H92" s="8"/>
      <c r="I92" s="8">
        <v>6556</v>
      </c>
      <c r="J92"/>
      <c r="K92"/>
      <c r="L92"/>
      <c r="M92"/>
      <c r="N92"/>
    </row>
    <row r="93" spans="1:14" x14ac:dyDescent="0.25">
      <c r="A93" s="8" t="s">
        <v>907</v>
      </c>
      <c r="B93" s="8" t="s">
        <v>11</v>
      </c>
      <c r="C93" s="8">
        <v>982</v>
      </c>
      <c r="D93" s="8">
        <v>1079</v>
      </c>
      <c r="E93" s="8">
        <v>691</v>
      </c>
      <c r="F93" s="8">
        <v>806</v>
      </c>
      <c r="G93" s="8">
        <v>996</v>
      </c>
      <c r="H93" s="8">
        <v>1088</v>
      </c>
      <c r="I93" s="8">
        <v>5642</v>
      </c>
      <c r="J93"/>
      <c r="K93"/>
      <c r="L93"/>
      <c r="M93"/>
      <c r="N93"/>
    </row>
    <row r="94" spans="1:14" x14ac:dyDescent="0.25">
      <c r="A94" s="8" t="s">
        <v>907</v>
      </c>
      <c r="B94" s="8" t="s">
        <v>6</v>
      </c>
      <c r="C94" s="8">
        <v>582</v>
      </c>
      <c r="D94" s="8">
        <v>612</v>
      </c>
      <c r="E94" s="8">
        <v>406</v>
      </c>
      <c r="F94" s="8">
        <v>450</v>
      </c>
      <c r="G94" s="8">
        <v>589</v>
      </c>
      <c r="H94" s="8">
        <v>615</v>
      </c>
      <c r="I94" s="8">
        <v>3254</v>
      </c>
      <c r="J94"/>
      <c r="K94"/>
      <c r="L94"/>
      <c r="M94"/>
      <c r="N94"/>
    </row>
    <row r="95" spans="1:14" x14ac:dyDescent="0.25">
      <c r="A95" s="8" t="s">
        <v>918</v>
      </c>
      <c r="B95" s="8"/>
      <c r="C95" s="8">
        <v>822060</v>
      </c>
      <c r="D95" s="8">
        <v>940140</v>
      </c>
      <c r="E95" s="8">
        <v>587002</v>
      </c>
      <c r="F95" s="8">
        <v>706563</v>
      </c>
      <c r="G95" s="8">
        <v>855266</v>
      </c>
      <c r="H95" s="8">
        <v>965282</v>
      </c>
      <c r="I95" s="8">
        <v>4876313</v>
      </c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 t="s">
        <v>948</v>
      </c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05.6" x14ac:dyDescent="0.25">
      <c r="A98" s="15" t="s">
        <v>946</v>
      </c>
      <c r="B98" s="15" t="s">
        <v>947</v>
      </c>
      <c r="C98" s="15" t="s">
        <v>949</v>
      </c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322F-1152-4605-9EA5-12C4233A829F}">
  <sheetPr>
    <pageSetUpPr fitToPage="1"/>
  </sheetPr>
  <dimension ref="B1:T34"/>
  <sheetViews>
    <sheetView showGridLines="0" tabSelected="1" topLeftCell="A9" workbookViewId="0">
      <selection activeCell="X14" sqref="X14"/>
    </sheetView>
  </sheetViews>
  <sheetFormatPr defaultRowHeight="13.2" x14ac:dyDescent="0.25"/>
  <cols>
    <col min="1" max="1" width="8.88671875" style="2"/>
    <col min="2" max="2" width="14.77734375" style="2" bestFit="1" customWidth="1"/>
    <col min="3" max="8" width="11.44140625" style="2" bestFit="1" customWidth="1"/>
    <col min="9" max="9" width="8.88671875" style="2"/>
    <col min="10" max="10" width="16.44140625" style="2" hidden="1" customWidth="1"/>
    <col min="11" max="11" width="7.109375" style="2" hidden="1" customWidth="1"/>
    <col min="12" max="12" width="16.44140625" style="2" bestFit="1" customWidth="1"/>
    <col min="13" max="13" width="14.109375" style="2" bestFit="1" customWidth="1"/>
    <col min="14" max="14" width="29.77734375" style="2" hidden="1" customWidth="1"/>
    <col min="15" max="15" width="11.33203125" style="2" hidden="1" customWidth="1"/>
    <col min="16" max="16" width="7.6640625" style="2" hidden="1" customWidth="1"/>
    <col min="17" max="17" width="7.21875" style="2" hidden="1" customWidth="1"/>
    <col min="18" max="19" width="8.88671875" style="2"/>
    <col min="20" max="20" width="12.21875" style="2" bestFit="1" customWidth="1"/>
    <col min="21" max="16384" width="8.88671875" style="2"/>
  </cols>
  <sheetData>
    <row r="1" spans="2:20" ht="22.8" x14ac:dyDescent="0.4">
      <c r="B1" s="33" t="s">
        <v>950</v>
      </c>
    </row>
    <row r="2" spans="2:20" x14ac:dyDescent="0.25">
      <c r="B2" s="55" t="s">
        <v>951</v>
      </c>
    </row>
    <row r="4" spans="2:20" ht="17.399999999999999" x14ac:dyDescent="0.25">
      <c r="B4" s="34" t="s">
        <v>906</v>
      </c>
      <c r="C4" s="31"/>
      <c r="F4" s="34" t="s">
        <v>952</v>
      </c>
      <c r="G4" s="31"/>
    </row>
    <row r="5" spans="2:20" ht="24.6" x14ac:dyDescent="0.25">
      <c r="B5" s="37">
        <f>Pivot!$H$95</f>
        <v>965282</v>
      </c>
      <c r="C5" s="31"/>
      <c r="F5" s="35">
        <f>Pivot!$Q$44</f>
        <v>50</v>
      </c>
      <c r="G5" s="31"/>
    </row>
    <row r="6" spans="2:20" x14ac:dyDescent="0.25">
      <c r="B6" s="32" t="s">
        <v>953</v>
      </c>
      <c r="C6" s="32" t="s">
        <v>954</v>
      </c>
      <c r="F6" s="32" t="s">
        <v>953</v>
      </c>
      <c r="G6" s="32" t="s">
        <v>954</v>
      </c>
    </row>
    <row r="7" spans="2:20" x14ac:dyDescent="0.25">
      <c r="B7" s="38">
        <f>Pivot!$D$95</f>
        <v>940140</v>
      </c>
      <c r="C7" s="39">
        <f>B5/B7-1</f>
        <v>2.6742825536622217E-2</v>
      </c>
      <c r="F7" s="32">
        <f>Pivot!$M$44</f>
        <v>50</v>
      </c>
      <c r="G7" s="36">
        <f>F5/F7-1</f>
        <v>0</v>
      </c>
    </row>
    <row r="9" spans="2:20" s="50" customFormat="1" ht="216.6" customHeight="1" x14ac:dyDescent="0.25">
      <c r="C9" s="51"/>
      <c r="D9" s="52"/>
      <c r="F9" s="53"/>
      <c r="G9" s="54"/>
    </row>
    <row r="11" spans="2:20" ht="17.399999999999999" x14ac:dyDescent="0.3">
      <c r="B11" s="45" t="s">
        <v>906</v>
      </c>
      <c r="C11" s="45" t="s">
        <v>920</v>
      </c>
      <c r="D11" s="45"/>
      <c r="E11" s="45"/>
      <c r="F11" s="45"/>
      <c r="G11" s="45"/>
      <c r="H11" s="45"/>
      <c r="L11" s="46" t="s">
        <v>958</v>
      </c>
      <c r="M11" s="46"/>
      <c r="S11" s="46" t="s">
        <v>959</v>
      </c>
      <c r="T11" s="46"/>
    </row>
    <row r="12" spans="2:20" x14ac:dyDescent="0.25">
      <c r="B12" s="47" t="s">
        <v>955</v>
      </c>
      <c r="C12" s="47" t="s">
        <v>912</v>
      </c>
      <c r="D12" s="47" t="s">
        <v>913</v>
      </c>
      <c r="E12" s="47" t="s">
        <v>914</v>
      </c>
      <c r="F12" s="47" t="s">
        <v>915</v>
      </c>
      <c r="G12" s="47" t="s">
        <v>916</v>
      </c>
      <c r="H12" s="47" t="s">
        <v>917</v>
      </c>
      <c r="J12" s="18" t="s">
        <v>933</v>
      </c>
      <c r="L12" s="48" t="s">
        <v>956</v>
      </c>
      <c r="M12" s="49" t="s">
        <v>957</v>
      </c>
      <c r="N12" s="18" t="s">
        <v>935</v>
      </c>
      <c r="O12" s="18" t="s">
        <v>936</v>
      </c>
      <c r="P12" s="15" t="s">
        <v>937</v>
      </c>
      <c r="Q12"/>
      <c r="S12" s="48" t="s">
        <v>956</v>
      </c>
      <c r="T12" s="49" t="s">
        <v>957</v>
      </c>
    </row>
    <row r="13" spans="2:20" s="18" customFormat="1" x14ac:dyDescent="0.25">
      <c r="B13" s="18" t="s">
        <v>898</v>
      </c>
      <c r="C13" s="40">
        <f>SUMIFS(VolumebyClient[Vol],VolumebyClient[Region Name],Summary!$B13,VolumebyClient[Quarter],Summary!C$12)</f>
        <v>509419</v>
      </c>
      <c r="D13" s="40">
        <f>SUMIFS(VolumebyClient[Vol],VolumebyClient[Region Name],Summary!$B13,VolumebyClient[Quarter],Summary!D$12)</f>
        <v>576618</v>
      </c>
      <c r="E13" s="40">
        <f>SUMIFS(VolumebyClient[Vol],VolumebyClient[Region Name],Summary!$B13,VolumebyClient[Quarter],Summary!E$12)</f>
        <v>363694</v>
      </c>
      <c r="F13" s="40">
        <f>SUMIFS(VolumebyClient[Vol],VolumebyClient[Region Name],Summary!$B13,VolumebyClient[Quarter],Summary!F$12)</f>
        <v>432034</v>
      </c>
      <c r="G13" s="40">
        <f>SUMIFS(VolumebyClient[Vol],VolumebyClient[Region Name],Summary!$B13,VolumebyClient[Quarter],Summary!G$12)</f>
        <v>530019</v>
      </c>
      <c r="H13" s="56">
        <f>SUMIFS(VolumebyClient[Vol],VolumebyClient[Region Name],Summary!$B13,VolumebyClient[Quarter],Summary!H$12)</f>
        <v>596502</v>
      </c>
      <c r="J13" s="13">
        <f>G13-C13</f>
        <v>20600</v>
      </c>
      <c r="K13" s="42">
        <f>J13/C13</f>
        <v>4.0438224722674262E-2</v>
      </c>
      <c r="L13" s="13">
        <f>H13-D13</f>
        <v>19884</v>
      </c>
      <c r="M13" s="43">
        <f>L13/D13</f>
        <v>3.4483835051975484E-2</v>
      </c>
      <c r="N13" s="19">
        <f>D13/(1-K13)</f>
        <v>600918.05953123746</v>
      </c>
      <c r="O13" s="16">
        <f>N13/$N$17</f>
        <v>0.61336055121642019</v>
      </c>
      <c r="P13" s="13">
        <f>N13-H13</f>
        <v>4416.0595312374644</v>
      </c>
      <c r="Q13" s="17">
        <f>P13/$P$17</f>
        <v>0.30598596603620037</v>
      </c>
      <c r="S13" s="13">
        <f>SUM(G13:H13)-SUM(C13:D13)</f>
        <v>40484</v>
      </c>
      <c r="T13" s="43">
        <f>SUM(G13:H13)/SUM(C13:D13)-1</f>
        <v>3.7276814694158666E-2</v>
      </c>
    </row>
    <row r="14" spans="2:20" x14ac:dyDescent="0.25">
      <c r="B14" s="2" t="s">
        <v>899</v>
      </c>
      <c r="C14" s="40">
        <f>SUMIFS(VolumebyClient[Vol],VolumebyClient[Region Name],Summary!$B14,VolumebyClient[Quarter],Summary!C$12)</f>
        <v>147852</v>
      </c>
      <c r="D14" s="40">
        <f>SUMIFS(VolumebyClient[Vol],VolumebyClient[Region Name],Summary!$B14,VolumebyClient[Quarter],Summary!D$12)</f>
        <v>173566</v>
      </c>
      <c r="E14" s="40">
        <f>SUMIFS(VolumebyClient[Vol],VolumebyClient[Region Name],Summary!$B14,VolumebyClient[Quarter],Summary!E$12)</f>
        <v>103536</v>
      </c>
      <c r="F14" s="40">
        <f>SUMIFS(VolumebyClient[Vol],VolumebyClient[Region Name],Summary!$B14,VolumebyClient[Quarter],Summary!F$12)</f>
        <v>129264</v>
      </c>
      <c r="G14" s="40">
        <f>SUMIFS(VolumebyClient[Vol],VolumebyClient[Region Name],Summary!$B14,VolumebyClient[Quarter],Summary!G$12)</f>
        <v>150204</v>
      </c>
      <c r="H14" s="56">
        <f>SUMIFS(VolumebyClient[Vol],VolumebyClient[Region Name],Summary!$B14,VolumebyClient[Quarter],Summary!H$12)</f>
        <v>176338</v>
      </c>
      <c r="J14" s="13">
        <f t="shared" ref="J14:J17" si="0">G14-C14</f>
        <v>2352</v>
      </c>
      <c r="K14" s="42">
        <f t="shared" ref="K14:K17" si="1">J14/C14</f>
        <v>1.5907799691583475E-2</v>
      </c>
      <c r="L14" s="13">
        <f t="shared" ref="L14:L17" si="2">H14-D14</f>
        <v>2772</v>
      </c>
      <c r="M14" s="43">
        <f>L14/D14</f>
        <v>1.5970869870827235E-2</v>
      </c>
      <c r="N14" s="19">
        <f>D14/(1-K14)</f>
        <v>176371.68544329898</v>
      </c>
      <c r="O14" s="16">
        <f>N14/$N$17</f>
        <v>0.18002360302976958</v>
      </c>
      <c r="P14" s="13">
        <f>N14-H14</f>
        <v>33.685443298978498</v>
      </c>
      <c r="Q14" s="17">
        <f t="shared" ref="Q14:Q17" si="3">P14/$P$17</f>
        <v>2.334043016468868E-3</v>
      </c>
      <c r="S14" s="13">
        <f t="shared" ref="S14:S17" si="4">SUM(G14:H14)-SUM(C14:D14)</f>
        <v>5124</v>
      </c>
      <c r="T14" s="43">
        <f t="shared" ref="T14:T17" si="5">SUM(G14:H14)/SUM(C14:D14)-1</f>
        <v>1.5941857643318125E-2</v>
      </c>
    </row>
    <row r="15" spans="2:20" x14ac:dyDescent="0.25">
      <c r="B15" s="2" t="s">
        <v>908</v>
      </c>
      <c r="C15" s="40">
        <f>SUMIFS(VolumebyClient[Vol],VolumebyClient[Region Name],Summary!$B15,VolumebyClient[Quarter],Summary!C$12)</f>
        <v>95736</v>
      </c>
      <c r="D15" s="40">
        <f>SUMIFS(VolumebyClient[Vol],VolumebyClient[Region Name],Summary!$B15,VolumebyClient[Quarter],Summary!D$12)</f>
        <v>107338</v>
      </c>
      <c r="E15" s="40">
        <f>SUMIFS(VolumebyClient[Vol],VolumebyClient[Region Name],Summary!$B15,VolumebyClient[Quarter],Summary!E$12)</f>
        <v>69198</v>
      </c>
      <c r="F15" s="40">
        <f>SUMIFS(VolumebyClient[Vol],VolumebyClient[Region Name],Summary!$B15,VolumebyClient[Quarter],Summary!F$12)</f>
        <v>80144</v>
      </c>
      <c r="G15" s="40">
        <f>SUMIFS(VolumebyClient[Vol],VolumebyClient[Region Name],Summary!$B15,VolumebyClient[Quarter],Summary!G$12)</f>
        <v>99778</v>
      </c>
      <c r="H15" s="56">
        <f>SUMIFS(VolumebyClient[Vol],VolumebyClient[Region Name],Summary!$B15,VolumebyClient[Quarter],Summary!H$12)</f>
        <v>109811</v>
      </c>
      <c r="J15" s="13">
        <f t="shared" si="0"/>
        <v>4042</v>
      </c>
      <c r="K15" s="42">
        <f t="shared" si="1"/>
        <v>4.2220272415810146E-2</v>
      </c>
      <c r="L15" s="13">
        <f t="shared" si="2"/>
        <v>2473</v>
      </c>
      <c r="M15" s="43">
        <f>L15/D15</f>
        <v>2.3039370959026625E-2</v>
      </c>
      <c r="N15" s="19">
        <f>D15/(1-K15)</f>
        <v>112069.60944009422</v>
      </c>
      <c r="O15" s="16">
        <f>N15/$N$17</f>
        <v>0.11439010083073042</v>
      </c>
      <c r="P15" s="13">
        <f>N15-H15</f>
        <v>2258.6094400942238</v>
      </c>
      <c r="Q15" s="17">
        <f t="shared" si="3"/>
        <v>0.15649761660528441</v>
      </c>
      <c r="S15" s="13">
        <f t="shared" si="4"/>
        <v>6515</v>
      </c>
      <c r="T15" s="43">
        <f t="shared" si="5"/>
        <v>3.2081901178880656E-2</v>
      </c>
    </row>
    <row r="16" spans="2:20" x14ac:dyDescent="0.25">
      <c r="B16" s="2" t="s">
        <v>907</v>
      </c>
      <c r="C16" s="40">
        <f>SUMIFS(VolumebyClient[Vol],VolumebyClient[Region Name],Summary!$B16,VolumebyClient[Quarter],Summary!C$12)</f>
        <v>69053</v>
      </c>
      <c r="D16" s="40">
        <f>SUMIFS(VolumebyClient[Vol],VolumebyClient[Region Name],Summary!$B16,VolumebyClient[Quarter],Summary!D$12)</f>
        <v>82618</v>
      </c>
      <c r="E16" s="40">
        <f>SUMIFS(VolumebyClient[Vol],VolumebyClient[Region Name],Summary!$B16,VolumebyClient[Quarter],Summary!E$12)</f>
        <v>50574</v>
      </c>
      <c r="F16" s="40">
        <f>SUMIFS(VolumebyClient[Vol],VolumebyClient[Region Name],Summary!$B16,VolumebyClient[Quarter],Summary!F$12)</f>
        <v>65121</v>
      </c>
      <c r="G16" s="40">
        <f>SUMIFS(VolumebyClient[Vol],VolumebyClient[Region Name],Summary!$B16,VolumebyClient[Quarter],Summary!G$12)</f>
        <v>75265</v>
      </c>
      <c r="H16" s="56">
        <f>SUMIFS(VolumebyClient[Vol],VolumebyClient[Region Name],Summary!$B16,VolumebyClient[Quarter],Summary!H$12)</f>
        <v>82631</v>
      </c>
      <c r="J16" s="13">
        <f t="shared" si="0"/>
        <v>6212</v>
      </c>
      <c r="K16" s="42">
        <f t="shared" si="1"/>
        <v>8.9959885884755189E-2</v>
      </c>
      <c r="L16" s="13">
        <f t="shared" si="2"/>
        <v>13</v>
      </c>
      <c r="M16" s="43">
        <f>L16/D16</f>
        <v>1.5735069839502289E-4</v>
      </c>
      <c r="N16" s="19">
        <f>D16/(1-K16)</f>
        <v>90785.009054598122</v>
      </c>
      <c r="O16" s="16">
        <f>N16/$N$17</f>
        <v>9.2664785677025227E-2</v>
      </c>
      <c r="P16" s="13">
        <f>N16-H16</f>
        <v>8154.009054598122</v>
      </c>
      <c r="Q16" s="17">
        <f t="shared" si="3"/>
        <v>0.56498611941039234</v>
      </c>
      <c r="S16" s="13">
        <f t="shared" si="4"/>
        <v>6225</v>
      </c>
      <c r="T16" s="43">
        <f t="shared" si="5"/>
        <v>4.1042783393002047E-2</v>
      </c>
    </row>
    <row r="17" spans="2:20" x14ac:dyDescent="0.25">
      <c r="B17" s="41" t="s">
        <v>918</v>
      </c>
      <c r="C17" s="41">
        <f>SUM(C13:C16)</f>
        <v>822060</v>
      </c>
      <c r="D17" s="41">
        <f t="shared" ref="D17:H17" si="6">SUM(D13:D16)</f>
        <v>940140</v>
      </c>
      <c r="E17" s="41">
        <f t="shared" si="6"/>
        <v>587002</v>
      </c>
      <c r="F17" s="41">
        <f t="shared" si="6"/>
        <v>706563</v>
      </c>
      <c r="G17" s="41">
        <f t="shared" si="6"/>
        <v>855266</v>
      </c>
      <c r="H17" s="57">
        <f t="shared" si="6"/>
        <v>965282</v>
      </c>
      <c r="J17" s="13">
        <f t="shared" si="0"/>
        <v>33206</v>
      </c>
      <c r="K17" s="42">
        <f t="shared" si="1"/>
        <v>4.0393645232708074E-2</v>
      </c>
      <c r="L17" s="13">
        <f t="shared" si="2"/>
        <v>25142</v>
      </c>
      <c r="M17" s="43">
        <f>L17/D17</f>
        <v>2.6742825536622206E-2</v>
      </c>
      <c r="N17" s="19">
        <f>D17/(1-K17)</f>
        <v>979714.22899547953</v>
      </c>
      <c r="O17" s="16">
        <f>N17/$N$17</f>
        <v>1</v>
      </c>
      <c r="P17" s="13">
        <f>N17-H17</f>
        <v>14432.228995479527</v>
      </c>
      <c r="Q17" s="17">
        <f t="shared" si="3"/>
        <v>1</v>
      </c>
      <c r="S17" s="13">
        <f t="shared" si="4"/>
        <v>58348</v>
      </c>
      <c r="T17" s="43">
        <f t="shared" si="5"/>
        <v>3.3110884122120154E-2</v>
      </c>
    </row>
    <row r="18" spans="2:20" x14ac:dyDescent="0.25">
      <c r="B18" s="27"/>
      <c r="C18" s="27"/>
      <c r="D18" s="27"/>
      <c r="E18" s="27"/>
      <c r="F18" s="27"/>
      <c r="G18" s="27"/>
      <c r="H18" s="27"/>
    </row>
    <row r="20" spans="2:20" ht="17.399999999999999" x14ac:dyDescent="0.3">
      <c r="B20" s="45" t="s">
        <v>952</v>
      </c>
      <c r="C20" s="45" t="s">
        <v>920</v>
      </c>
      <c r="D20" s="45"/>
      <c r="E20" s="45"/>
      <c r="F20" s="45"/>
      <c r="G20" s="45"/>
      <c r="H20" s="45"/>
      <c r="L20" s="46" t="s">
        <v>958</v>
      </c>
      <c r="M20" s="46"/>
      <c r="S20" s="46" t="s">
        <v>959</v>
      </c>
      <c r="T20" s="46"/>
    </row>
    <row r="21" spans="2:20" x14ac:dyDescent="0.25">
      <c r="B21" s="47" t="s">
        <v>955</v>
      </c>
      <c r="C21" s="47" t="s">
        <v>912</v>
      </c>
      <c r="D21" s="47" t="s">
        <v>913</v>
      </c>
      <c r="E21" s="47" t="s">
        <v>914</v>
      </c>
      <c r="F21" s="47" t="s">
        <v>915</v>
      </c>
      <c r="G21" s="47" t="s">
        <v>916</v>
      </c>
      <c r="H21" s="47" t="s">
        <v>917</v>
      </c>
      <c r="J21" s="18" t="s">
        <v>933</v>
      </c>
      <c r="L21" s="48" t="s">
        <v>956</v>
      </c>
      <c r="M21" s="49" t="s">
        <v>957</v>
      </c>
      <c r="N21" s="18" t="s">
        <v>935</v>
      </c>
      <c r="O21" s="18" t="s">
        <v>936</v>
      </c>
      <c r="P21" s="15" t="s">
        <v>937</v>
      </c>
      <c r="Q21"/>
      <c r="S21" s="48" t="s">
        <v>956</v>
      </c>
      <c r="T21" s="49" t="s">
        <v>957</v>
      </c>
    </row>
    <row r="22" spans="2:20" x14ac:dyDescent="0.25">
      <c r="B22" s="18" t="s">
        <v>898</v>
      </c>
      <c r="C22" s="58">
        <f>ROUNDUP(COUNTIFS(VolumebyClient[Region Name],Summary!$B22,VolumebyClient[Quarter],Summary!C$21)/3,0)</f>
        <v>18</v>
      </c>
      <c r="D22" s="58">
        <f>ROUNDUP(COUNTIFS(VolumebyClient[Region Name],Summary!$B22,VolumebyClient[Quarter],Summary!D$21)/3,0)</f>
        <v>19</v>
      </c>
      <c r="E22" s="58">
        <f>ROUNDUP(COUNTIFS(VolumebyClient[Region Name],Summary!$B22,VolumebyClient[Quarter],Summary!E$21)/3,0)</f>
        <v>19</v>
      </c>
      <c r="F22" s="58">
        <f>ROUNDUP(COUNTIFS(VolumebyClient[Region Name],Summary!$B22,VolumebyClient[Quarter],Summary!F$21)/3,0)</f>
        <v>20</v>
      </c>
      <c r="G22" s="58">
        <f>ROUNDUP(COUNTIFS(VolumebyClient[Region Name],Summary!$B22,VolumebyClient[Quarter],Summary!G$21)/3,0)</f>
        <v>20</v>
      </c>
      <c r="H22" s="59">
        <f>ROUNDUP(COUNTIFS(VolumebyClient[Region Name],Summary!$B22,VolumebyClient[Quarter],Summary!H$21)/3,0)</f>
        <v>20</v>
      </c>
      <c r="I22" s="18"/>
      <c r="J22" s="13">
        <f>G22-C22</f>
        <v>2</v>
      </c>
      <c r="K22" s="42">
        <f>J22/C22</f>
        <v>0.1111111111111111</v>
      </c>
      <c r="L22" s="13">
        <f>H22-D22</f>
        <v>1</v>
      </c>
      <c r="M22" s="43">
        <f>L22/D22</f>
        <v>5.2631578947368418E-2</v>
      </c>
      <c r="N22" s="19">
        <f>D22/(1-K22)</f>
        <v>21.375</v>
      </c>
      <c r="O22" s="16">
        <f>N22/$N$17</f>
        <v>2.1817586564927419E-5</v>
      </c>
      <c r="P22" s="13">
        <f>N22-H22</f>
        <v>1.375</v>
      </c>
      <c r="Q22" s="17">
        <f>P22/$P$17</f>
        <v>9.5272878529759918E-5</v>
      </c>
      <c r="R22" s="18"/>
      <c r="S22" s="13">
        <f>SUM(G22:H22)-SUM(C22:D22)</f>
        <v>3</v>
      </c>
      <c r="T22" s="43">
        <f>SUM(G22:H22)/SUM(C22:D22)-1</f>
        <v>8.1081081081081141E-2</v>
      </c>
    </row>
    <row r="23" spans="2:20" x14ac:dyDescent="0.25">
      <c r="B23" s="2" t="s">
        <v>899</v>
      </c>
      <c r="C23" s="58">
        <f>ROUNDUP(COUNTIFS(VolumebyClient[Region Name],Summary!$B23,VolumebyClient[Quarter],Summary!C$21)/3,0)</f>
        <v>8</v>
      </c>
      <c r="D23" s="58">
        <f>ROUNDUP(COUNTIFS(VolumebyClient[Region Name],Summary!$B23,VolumebyClient[Quarter],Summary!D$21)/3,0)</f>
        <v>8</v>
      </c>
      <c r="E23" s="58">
        <f>ROUNDUP(COUNTIFS(VolumebyClient[Region Name],Summary!$B23,VolumebyClient[Quarter],Summary!E$21)/3,0)</f>
        <v>8</v>
      </c>
      <c r="F23" s="58">
        <f>ROUNDUP(COUNTIFS(VolumebyClient[Region Name],Summary!$B23,VolumebyClient[Quarter],Summary!F$21)/3,0)</f>
        <v>8</v>
      </c>
      <c r="G23" s="58">
        <f>ROUNDUP(COUNTIFS(VolumebyClient[Region Name],Summary!$B23,VolumebyClient[Quarter],Summary!G$21)/3,0)</f>
        <v>8</v>
      </c>
      <c r="H23" s="59">
        <f>ROUNDUP(COUNTIFS(VolumebyClient[Region Name],Summary!$B23,VolumebyClient[Quarter],Summary!H$21)/3,0)</f>
        <v>8</v>
      </c>
      <c r="J23" s="13">
        <f>G23-C23</f>
        <v>0</v>
      </c>
      <c r="K23" s="42">
        <f>J23/C23</f>
        <v>0</v>
      </c>
      <c r="L23" s="13">
        <f>H23-D23</f>
        <v>0</v>
      </c>
      <c r="M23" s="43">
        <f>L23/D23</f>
        <v>0</v>
      </c>
      <c r="N23" s="19">
        <f>D23/(1-K23)</f>
        <v>8</v>
      </c>
      <c r="O23" s="16">
        <f>N23/$N$17</f>
        <v>8.1656464336570464E-6</v>
      </c>
      <c r="P23" s="13">
        <f>N23-H23</f>
        <v>0</v>
      </c>
      <c r="Q23" s="17">
        <f t="shared" ref="Q23:Q26" si="7">P23/$P$17</f>
        <v>0</v>
      </c>
      <c r="S23" s="13">
        <f>SUM(G23:H23)-SUM(C23:D23)</f>
        <v>0</v>
      </c>
      <c r="T23" s="43">
        <f>SUM(G23:H23)/SUM(C23:D23)-1</f>
        <v>0</v>
      </c>
    </row>
    <row r="24" spans="2:20" x14ac:dyDescent="0.25">
      <c r="B24" s="2" t="s">
        <v>908</v>
      </c>
      <c r="C24" s="58">
        <f>ROUNDUP(COUNTIFS(VolumebyClient[Region Name],Summary!$B24,VolumebyClient[Quarter],Summary!C$21)/3,0)</f>
        <v>13</v>
      </c>
      <c r="D24" s="58">
        <f>ROUNDUP(COUNTIFS(VolumebyClient[Region Name],Summary!$B24,VolumebyClient[Quarter],Summary!D$21)/3,0)</f>
        <v>13</v>
      </c>
      <c r="E24" s="58">
        <f>ROUNDUP(COUNTIFS(VolumebyClient[Region Name],Summary!$B24,VolumebyClient[Quarter],Summary!E$21)/3,0)</f>
        <v>14</v>
      </c>
      <c r="F24" s="58">
        <f>ROUNDUP(COUNTIFS(VolumebyClient[Region Name],Summary!$B24,VolumebyClient[Quarter],Summary!F$21)/3,0)</f>
        <v>14</v>
      </c>
      <c r="G24" s="58">
        <f>ROUNDUP(COUNTIFS(VolumebyClient[Region Name],Summary!$B24,VolumebyClient[Quarter],Summary!G$21)/3,0)</f>
        <v>14</v>
      </c>
      <c r="H24" s="59">
        <f>ROUNDUP(COUNTIFS(VolumebyClient[Region Name],Summary!$B24,VolumebyClient[Quarter],Summary!H$21)/3,0)</f>
        <v>13</v>
      </c>
      <c r="J24" s="13">
        <f>G24-C24</f>
        <v>1</v>
      </c>
      <c r="K24" s="42">
        <f>J24/C24</f>
        <v>7.6923076923076927E-2</v>
      </c>
      <c r="L24" s="13">
        <f>H24-D24</f>
        <v>0</v>
      </c>
      <c r="M24" s="43">
        <f>L24/D24</f>
        <v>0</v>
      </c>
      <c r="N24" s="19">
        <f>D24/(1-K24)</f>
        <v>14.083333333333332</v>
      </c>
      <c r="O24" s="16">
        <f>N24/$N$17</f>
        <v>1.4374940075917091E-5</v>
      </c>
      <c r="P24" s="13">
        <f>N24-H24</f>
        <v>1.0833333333333321</v>
      </c>
      <c r="Q24" s="17">
        <f t="shared" si="7"/>
        <v>7.5063480053750152E-5</v>
      </c>
      <c r="S24" s="13">
        <f>SUM(G24:H24)-SUM(C24:D24)</f>
        <v>1</v>
      </c>
      <c r="T24" s="43">
        <f>SUM(G24:H24)/SUM(C24:D24)-1</f>
        <v>3.8461538461538547E-2</v>
      </c>
    </row>
    <row r="25" spans="2:20" x14ac:dyDescent="0.25">
      <c r="B25" s="2" t="s">
        <v>907</v>
      </c>
      <c r="C25" s="58">
        <f>ROUNDUP(COUNTIFS(VolumebyClient[Region Name],Summary!$B25,VolumebyClient[Quarter],Summary!C$21)/3,0)</f>
        <v>10</v>
      </c>
      <c r="D25" s="58">
        <f>ROUNDUP(COUNTIFS(VolumebyClient[Region Name],Summary!$B25,VolumebyClient[Quarter],Summary!D$21)/3,0)</f>
        <v>10</v>
      </c>
      <c r="E25" s="58">
        <f>ROUNDUP(COUNTIFS(VolumebyClient[Region Name],Summary!$B25,VolumebyClient[Quarter],Summary!E$21)/3,0)</f>
        <v>11</v>
      </c>
      <c r="F25" s="58">
        <f>ROUNDUP(COUNTIFS(VolumebyClient[Region Name],Summary!$B25,VolumebyClient[Quarter],Summary!F$21)/3,0)</f>
        <v>11</v>
      </c>
      <c r="G25" s="58">
        <f>ROUNDUP(COUNTIFS(VolumebyClient[Region Name],Summary!$B25,VolumebyClient[Quarter],Summary!G$21)/3,0)</f>
        <v>11</v>
      </c>
      <c r="H25" s="59">
        <f>ROUNDUP(COUNTIFS(VolumebyClient[Region Name],Summary!$B25,VolumebyClient[Quarter],Summary!H$21)/3,0)</f>
        <v>9</v>
      </c>
      <c r="J25" s="13">
        <f>G25-C25</f>
        <v>1</v>
      </c>
      <c r="K25" s="42">
        <f>J25/C25</f>
        <v>0.1</v>
      </c>
      <c r="L25" s="13">
        <f>H25-D25</f>
        <v>-1</v>
      </c>
      <c r="M25" s="43">
        <f>L25/D25</f>
        <v>-0.1</v>
      </c>
      <c r="N25" s="19">
        <f>D25/(1-K25)</f>
        <v>11.111111111111111</v>
      </c>
      <c r="O25" s="16">
        <f>N25/$N$17</f>
        <v>1.1341175602301453E-5</v>
      </c>
      <c r="P25" s="13">
        <f>N25-H25</f>
        <v>2.1111111111111107</v>
      </c>
      <c r="Q25" s="17">
        <f t="shared" si="7"/>
        <v>1.462775508739748E-4</v>
      </c>
      <c r="S25" s="13">
        <f>SUM(G25:H25)-SUM(C25:D25)</f>
        <v>0</v>
      </c>
      <c r="T25" s="43">
        <f>SUM(G25:H25)/SUM(C25:D25)-1</f>
        <v>0</v>
      </c>
    </row>
    <row r="26" spans="2:20" x14ac:dyDescent="0.25">
      <c r="B26" s="41" t="s">
        <v>918</v>
      </c>
      <c r="C26" s="60">
        <f>SUM(C22:C25)</f>
        <v>49</v>
      </c>
      <c r="D26" s="60">
        <f t="shared" ref="D26:H26" si="8">SUM(D22:D25)</f>
        <v>50</v>
      </c>
      <c r="E26" s="60">
        <f t="shared" si="8"/>
        <v>52</v>
      </c>
      <c r="F26" s="60">
        <f t="shared" si="8"/>
        <v>53</v>
      </c>
      <c r="G26" s="60">
        <f t="shared" si="8"/>
        <v>53</v>
      </c>
      <c r="H26" s="61">
        <f t="shared" si="8"/>
        <v>50</v>
      </c>
      <c r="J26" s="13">
        <f>G26-C26</f>
        <v>4</v>
      </c>
      <c r="K26" s="42">
        <f>J26/C26</f>
        <v>8.1632653061224483E-2</v>
      </c>
      <c r="L26" s="13">
        <f>H26-D26</f>
        <v>0</v>
      </c>
      <c r="M26" s="43">
        <f>L26/D26</f>
        <v>0</v>
      </c>
      <c r="N26" s="19">
        <f>D26/(1-K26)</f>
        <v>54.444444444444443</v>
      </c>
      <c r="O26" s="16">
        <f>N26/$N$17</f>
        <v>5.5571760451277117E-5</v>
      </c>
      <c r="P26" s="13">
        <f>N26-H26</f>
        <v>4.4444444444444429</v>
      </c>
      <c r="Q26" s="17">
        <f t="shared" si="7"/>
        <v>3.0795273868205217E-4</v>
      </c>
      <c r="S26" s="13">
        <f>SUM(G26:H26)-SUM(C26:D26)</f>
        <v>4</v>
      </c>
      <c r="T26" s="43">
        <f>SUM(G26:H26)/SUM(C26:D26)-1</f>
        <v>4.0404040404040442E-2</v>
      </c>
    </row>
    <row r="28" spans="2:20" ht="17.399999999999999" x14ac:dyDescent="0.3">
      <c r="B28" s="45" t="s">
        <v>960</v>
      </c>
      <c r="C28" s="45" t="s">
        <v>961</v>
      </c>
      <c r="D28" s="45"/>
      <c r="E28" s="45"/>
      <c r="F28" s="45"/>
      <c r="G28" s="45"/>
      <c r="H28" s="45"/>
      <c r="L28" s="46" t="s">
        <v>958</v>
      </c>
      <c r="M28" s="46"/>
      <c r="S28" s="46" t="s">
        <v>959</v>
      </c>
      <c r="T28" s="46"/>
    </row>
    <row r="29" spans="2:20" x14ac:dyDescent="0.25">
      <c r="B29" s="47" t="s">
        <v>955</v>
      </c>
      <c r="C29" s="47" t="s">
        <v>912</v>
      </c>
      <c r="D29" s="47" t="s">
        <v>913</v>
      </c>
      <c r="E29" s="47" t="s">
        <v>914</v>
      </c>
      <c r="F29" s="47" t="s">
        <v>915</v>
      </c>
      <c r="G29" s="47" t="s">
        <v>916</v>
      </c>
      <c r="H29" s="47" t="s">
        <v>917</v>
      </c>
      <c r="J29" s="18" t="s">
        <v>933</v>
      </c>
      <c r="L29" s="48" t="s">
        <v>956</v>
      </c>
      <c r="M29" s="49" t="s">
        <v>957</v>
      </c>
      <c r="N29" s="18" t="s">
        <v>935</v>
      </c>
      <c r="O29" s="18" t="s">
        <v>936</v>
      </c>
      <c r="P29" s="15" t="s">
        <v>937</v>
      </c>
      <c r="Q29"/>
      <c r="S29" s="48" t="s">
        <v>956</v>
      </c>
      <c r="T29" s="49" t="s">
        <v>957</v>
      </c>
    </row>
    <row r="30" spans="2:20" x14ac:dyDescent="0.25">
      <c r="B30" s="18" t="s">
        <v>898</v>
      </c>
      <c r="C30" s="40">
        <f>C13/C22</f>
        <v>28301.055555555555</v>
      </c>
      <c r="D30" s="40">
        <f t="shared" ref="D30:H30" si="9">D13/D22</f>
        <v>30348.315789473683</v>
      </c>
      <c r="E30" s="40">
        <f t="shared" si="9"/>
        <v>19141.78947368421</v>
      </c>
      <c r="F30" s="40">
        <f t="shared" si="9"/>
        <v>21601.7</v>
      </c>
      <c r="G30" s="40">
        <f t="shared" si="9"/>
        <v>26500.95</v>
      </c>
      <c r="H30" s="56">
        <f t="shared" si="9"/>
        <v>29825.1</v>
      </c>
      <c r="I30" s="18"/>
      <c r="J30" s="13">
        <f>G30-C30</f>
        <v>-1800.105555555554</v>
      </c>
      <c r="K30" s="42">
        <f>J30/C30</f>
        <v>-6.360559774959311E-2</v>
      </c>
      <c r="L30" s="13">
        <f>H30-D30</f>
        <v>-523.21578947368471</v>
      </c>
      <c r="M30" s="43">
        <f>L30/D30</f>
        <v>-1.7240356700623308E-2</v>
      </c>
      <c r="N30" s="19">
        <f>D30/(1-K30)</f>
        <v>28533.429923352709</v>
      </c>
      <c r="O30" s="16">
        <f>N30/$N$17</f>
        <v>2.9124237536703537E-2</v>
      </c>
      <c r="P30" s="13">
        <f>N30-H30</f>
        <v>-1291.6700766472895</v>
      </c>
      <c r="Q30" s="17">
        <f>P30/$P$17</f>
        <v>-8.9499000954867569E-2</v>
      </c>
      <c r="R30" s="18"/>
      <c r="S30" s="13">
        <f>SUM(G30:H30)-SUM(C30:D30)</f>
        <v>-2323.3213450292387</v>
      </c>
      <c r="T30" s="43">
        <f>SUM(G30:H30)/SUM(C30:D30)-1</f>
        <v>-3.9613746775925995E-2</v>
      </c>
    </row>
    <row r="31" spans="2:20" x14ac:dyDescent="0.25">
      <c r="B31" s="2" t="s">
        <v>899</v>
      </c>
      <c r="C31" s="40">
        <f t="shared" ref="C31:H31" si="10">C14/C23</f>
        <v>18481.5</v>
      </c>
      <c r="D31" s="40">
        <f t="shared" si="10"/>
        <v>21695.75</v>
      </c>
      <c r="E31" s="40">
        <f t="shared" si="10"/>
        <v>12942</v>
      </c>
      <c r="F31" s="40">
        <f t="shared" si="10"/>
        <v>16158</v>
      </c>
      <c r="G31" s="40">
        <f t="shared" si="10"/>
        <v>18775.5</v>
      </c>
      <c r="H31" s="56">
        <f t="shared" si="10"/>
        <v>22042.25</v>
      </c>
      <c r="J31" s="13">
        <f>G31-C31</f>
        <v>294</v>
      </c>
      <c r="K31" s="42">
        <f>J31/C31</f>
        <v>1.5907799691583475E-2</v>
      </c>
      <c r="L31" s="13">
        <f>H31-D31</f>
        <v>346.5</v>
      </c>
      <c r="M31" s="43">
        <f>L31/D31</f>
        <v>1.5970869870827235E-2</v>
      </c>
      <c r="N31" s="19">
        <f>D31/(1-K31)</f>
        <v>22046.460680412372</v>
      </c>
      <c r="O31" s="16">
        <f>N31/$N$17</f>
        <v>2.2502950378721197E-2</v>
      </c>
      <c r="P31" s="13">
        <f>N31-H31</f>
        <v>4.2106804123723123</v>
      </c>
      <c r="Q31" s="17">
        <f t="shared" ref="Q31:Q34" si="11">P31/$P$17</f>
        <v>2.917553770586085E-4</v>
      </c>
      <c r="S31" s="13">
        <f>SUM(G31:H31)-SUM(C31:D31)</f>
        <v>640.5</v>
      </c>
      <c r="T31" s="43">
        <f>SUM(G31:H31)/SUM(C31:D31)-1</f>
        <v>1.5941857643318125E-2</v>
      </c>
    </row>
    <row r="32" spans="2:20" x14ac:dyDescent="0.25">
      <c r="B32" s="2" t="s">
        <v>908</v>
      </c>
      <c r="C32" s="40">
        <f t="shared" ref="C32:H32" si="12">C15/C24</f>
        <v>7364.3076923076924</v>
      </c>
      <c r="D32" s="40">
        <f t="shared" si="12"/>
        <v>8256.7692307692305</v>
      </c>
      <c r="E32" s="40">
        <f t="shared" si="12"/>
        <v>4942.7142857142853</v>
      </c>
      <c r="F32" s="40">
        <f t="shared" si="12"/>
        <v>5724.5714285714284</v>
      </c>
      <c r="G32" s="40">
        <f t="shared" si="12"/>
        <v>7127</v>
      </c>
      <c r="H32" s="56">
        <f t="shared" si="12"/>
        <v>8447</v>
      </c>
      <c r="J32" s="13">
        <f>G32-C32</f>
        <v>-237.30769230769238</v>
      </c>
      <c r="K32" s="42">
        <f>J32/C32</f>
        <v>-3.2224032756747734E-2</v>
      </c>
      <c r="L32" s="13">
        <f>H32-D32</f>
        <v>190.23076923076951</v>
      </c>
      <c r="M32" s="43">
        <f>L32/D32</f>
        <v>2.303937095902666E-2</v>
      </c>
      <c r="N32" s="19">
        <f>D32/(1-K32)</f>
        <v>7999.0089057682371</v>
      </c>
      <c r="O32" s="16">
        <f>N32/$N$17</f>
        <v>8.1646348180221696E-3</v>
      </c>
      <c r="P32" s="13">
        <f>N32-H32</f>
        <v>-447.99109423176287</v>
      </c>
      <c r="Q32" s="17">
        <f t="shared" si="11"/>
        <v>-3.1041018984114162E-2</v>
      </c>
      <c r="S32" s="13">
        <f>SUM(G32:H32)-SUM(C32:D32)</f>
        <v>-47.076923076921958</v>
      </c>
      <c r="T32" s="43">
        <f>SUM(G32:H32)/SUM(C32:D32)-1</f>
        <v>-3.0136797423598871E-3</v>
      </c>
    </row>
    <row r="33" spans="2:20" x14ac:dyDescent="0.25">
      <c r="B33" s="2" t="s">
        <v>907</v>
      </c>
      <c r="C33" s="40">
        <f t="shared" ref="C33:H33" si="13">C16/C25</f>
        <v>6905.3</v>
      </c>
      <c r="D33" s="40">
        <f t="shared" si="13"/>
        <v>8261.7999999999993</v>
      </c>
      <c r="E33" s="40">
        <f t="shared" si="13"/>
        <v>4597.636363636364</v>
      </c>
      <c r="F33" s="40">
        <f t="shared" si="13"/>
        <v>5920.090909090909</v>
      </c>
      <c r="G33" s="40">
        <f t="shared" si="13"/>
        <v>6842.272727272727</v>
      </c>
      <c r="H33" s="56">
        <f t="shared" si="13"/>
        <v>9181.2222222222226</v>
      </c>
      <c r="J33" s="13">
        <f>G33-C33</f>
        <v>-63.027272727273157</v>
      </c>
      <c r="K33" s="42">
        <f>J33/C33</f>
        <v>-9.1273764684044363E-3</v>
      </c>
      <c r="L33" s="13">
        <f>H33-D33</f>
        <v>919.42222222222335</v>
      </c>
      <c r="M33" s="43">
        <f>L33/D33</f>
        <v>0.11128594522043907</v>
      </c>
      <c r="N33" s="19">
        <f>D33/(1-K33)</f>
        <v>8187.0734980091738</v>
      </c>
      <c r="O33" s="16">
        <f>N33/$N$17</f>
        <v>8.3565934388883413E-3</v>
      </c>
      <c r="P33" s="13">
        <f>N33-H33</f>
        <v>-994.14872421304881</v>
      </c>
      <c r="Q33" s="17">
        <f t="shared" si="11"/>
        <v>-6.8883935012702249E-2</v>
      </c>
      <c r="S33" s="13">
        <f>SUM(G33:H33)-SUM(C33:D33)</f>
        <v>856.39494949495202</v>
      </c>
      <c r="T33" s="43">
        <f>SUM(G33:H33)/SUM(C33:D33)-1</f>
        <v>5.6463987808806682E-2</v>
      </c>
    </row>
    <row r="34" spans="2:20" x14ac:dyDescent="0.25">
      <c r="B34" s="41" t="s">
        <v>918</v>
      </c>
      <c r="C34" s="41">
        <f t="shared" ref="C34:H34" si="14">C17/C26</f>
        <v>16776.734693877552</v>
      </c>
      <c r="D34" s="41">
        <f t="shared" si="14"/>
        <v>18802.8</v>
      </c>
      <c r="E34" s="41">
        <f t="shared" si="14"/>
        <v>11288.5</v>
      </c>
      <c r="F34" s="41">
        <f t="shared" si="14"/>
        <v>13331.377358490567</v>
      </c>
      <c r="G34" s="41">
        <f t="shared" si="14"/>
        <v>16137.094339622641</v>
      </c>
      <c r="H34" s="57">
        <f t="shared" si="14"/>
        <v>19305.64</v>
      </c>
      <c r="J34" s="13">
        <f>G34-C34</f>
        <v>-639.64035425491056</v>
      </c>
      <c r="K34" s="42">
        <f>J34/C34</f>
        <v>-3.8126629879194483E-2</v>
      </c>
      <c r="L34" s="13">
        <f>H34-D34</f>
        <v>502.84000000000015</v>
      </c>
      <c r="M34" s="43">
        <f>L34/D34</f>
        <v>2.6742825536622213E-2</v>
      </c>
      <c r="N34" s="19">
        <f>D34/(1-K34)</f>
        <v>18112.241280418806</v>
      </c>
      <c r="O34" s="16">
        <f>N34/$N$17</f>
        <v>1.8487269802123469E-2</v>
      </c>
      <c r="P34" s="13">
        <f>N34-H34</f>
        <v>-1193.3987195811933</v>
      </c>
      <c r="Q34" s="17">
        <f t="shared" si="11"/>
        <v>-8.2689840907803666E-2</v>
      </c>
      <c r="S34" s="13">
        <f>SUM(G34:H34)-SUM(C34:D34)</f>
        <v>-136.80035425490496</v>
      </c>
      <c r="T34" s="43">
        <f>SUM(G34:H34)/SUM(C34:D34)-1</f>
        <v>-3.8449169004575179E-3</v>
      </c>
    </row>
  </sheetData>
  <pageMargins left="0.7" right="0.7" top="0.75" bottom="0.75" header="0.3" footer="0.3"/>
  <pageSetup scale="77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C19FC421-AED5-429C-93D8-6AB7CFA8BE7B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G7 D9</xm:sqref>
        </x14:conditionalFormatting>
        <x14:conditionalFormatting xmlns:xm="http://schemas.microsoft.com/office/excel/2006/main">
          <x14:cfRule type="iconSet" priority="10" id="{38A84481-4996-4809-A83C-32701F20E7B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 G9</xm:sqref>
        </x14:conditionalFormatting>
        <x14:conditionalFormatting xmlns:xm="http://schemas.microsoft.com/office/excel/2006/main">
          <x14:cfRule type="iconSet" priority="9" id="{E68DBDF6-760E-4568-AC19-5282361E3E0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K13:K17</xm:sqref>
        </x14:conditionalFormatting>
        <x14:conditionalFormatting xmlns:xm="http://schemas.microsoft.com/office/excel/2006/main">
          <x14:cfRule type="iconSet" priority="8" id="{04716397-3EFA-4C27-B046-1DCB4D3F7F7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M13:M17</xm:sqref>
        </x14:conditionalFormatting>
        <x14:conditionalFormatting xmlns:xm="http://schemas.microsoft.com/office/excel/2006/main">
          <x14:cfRule type="iconSet" priority="7" id="{563C08D3-382C-43A5-8D7C-21C7FB56A79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T13:T17</xm:sqref>
        </x14:conditionalFormatting>
        <x14:conditionalFormatting xmlns:xm="http://schemas.microsoft.com/office/excel/2006/main">
          <x14:cfRule type="iconSet" priority="6" id="{3207E30B-6AFA-4AC9-ADD1-F2D423B851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K22:K26</xm:sqref>
        </x14:conditionalFormatting>
        <x14:conditionalFormatting xmlns:xm="http://schemas.microsoft.com/office/excel/2006/main">
          <x14:cfRule type="iconSet" priority="5" id="{8875CB38-1463-402B-AE25-3D85009B44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M22:M26</xm:sqref>
        </x14:conditionalFormatting>
        <x14:conditionalFormatting xmlns:xm="http://schemas.microsoft.com/office/excel/2006/main">
          <x14:cfRule type="iconSet" priority="4" id="{71F607F8-37CD-4B0F-B437-361DDF66550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T22:T26</xm:sqref>
        </x14:conditionalFormatting>
        <x14:conditionalFormatting xmlns:xm="http://schemas.microsoft.com/office/excel/2006/main">
          <x14:cfRule type="iconSet" priority="3" id="{62F66F0F-4822-4298-8ABD-ADF1C6E05F3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K30:K34</xm:sqref>
        </x14:conditionalFormatting>
        <x14:conditionalFormatting xmlns:xm="http://schemas.microsoft.com/office/excel/2006/main">
          <x14:cfRule type="iconSet" priority="2" id="{135E1911-1147-4A65-8C72-8E5E15BA0F2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M30:M34</xm:sqref>
        </x14:conditionalFormatting>
        <x14:conditionalFormatting xmlns:xm="http://schemas.microsoft.com/office/excel/2006/main">
          <x14:cfRule type="iconSet" priority="1" id="{74366A34-5904-415D-AD59-88FBF4BC37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T30:T34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F639-63FD-45D7-93AC-9BC91C495D73}">
  <dimension ref="A1:B54"/>
  <sheetViews>
    <sheetView workbookViewId="0"/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V H U l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U d S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U l V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F R 1 J V a h Q g G B o w A A A P Y A A A A S A A A A A A A A A A A A A A A A A A A A A A B D b 2 5 m a W c v U G F j a 2 F n Z S 5 4 b W x Q S w E C L Q A U A A I A C A B U d S V W D 8 r p q 6 Q A A A D p A A A A E w A A A A A A A A A A A A A A A A D v A A A A W 0 N v b n R l b n R f V H l w Z X N d L n h t b F B L A Q I t A B Q A A g A I A F R 1 J V a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K A A A A A A A A Q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s K o K B d Z N H u q k K T K M e y r M A A A A A A g A A A A A A E G Y A A A A B A A A g A A A A z A G V 3 W d 1 q 1 s z 6 0 n y n b K H Y b T N z k X 0 R x f e g h j c Q 0 s i k A 4 A A A A A D o A A A A A C A A A g A A A A O E p T u v R 5 y N c J l M C u g Q 7 b / E l K t q m 1 5 y J 5 3 W e Q Y 2 9 H E P d Q A A A A b a 7 Z M 7 k E 4 J 0 M P E X K i x z c F 4 / q x 1 6 U V 3 9 7 C 6 J a T U G l R M 1 F 9 A 2 d H Z E G k v 6 c x X h d W L Y M I d v 0 7 v 4 M O d + d g d / G B t 2 7 G / m X A 4 s v J X L f f J e F k o D 6 i m J A A A A A u K x 2 9 I C m o E A e g l J S n q z h 4 I N r p v a Z 4 g Z P Y m W B D r 0 3 1 8 3 9 x b M q y H W 7 a I e S n I b E R h w B h 3 j z C Y 1 Q f L v i w S z P k / o s K A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 Data</vt:lpstr>
      <vt:lpstr>EXT0070122021 (2)</vt:lpstr>
      <vt:lpstr>Geo Data</vt:lpstr>
      <vt:lpstr>Pivot</vt:lpstr>
      <vt:lpstr>Summary</vt:lpstr>
      <vt:lpstr>Sheet3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barry</cp:lastModifiedBy>
  <cp:lastPrinted>2023-01-05T20:18:24Z</cp:lastPrinted>
  <dcterms:created xsi:type="dcterms:W3CDTF">2009-09-15T21:43:27Z</dcterms:created>
  <dcterms:modified xsi:type="dcterms:W3CDTF">2023-01-05T20:18:39Z</dcterms:modified>
</cp:coreProperties>
</file>