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aphs" sheetId="1" r:id="rId3"/>
    <sheet state="visible" name="Energy Details" sheetId="2" r:id="rId4"/>
    <sheet state="visible" name="Latency" sheetId="3" r:id="rId5"/>
  </sheets>
  <definedNames/>
  <calcPr/>
</workbook>
</file>

<file path=xl/sharedStrings.xml><?xml version="1.0" encoding="utf-8"?>
<sst xmlns="http://schemas.openxmlformats.org/spreadsheetml/2006/main" count="163" uniqueCount="67">
  <si>
    <t xml:space="preserve">Config </t>
  </si>
  <si>
    <t>Number of fog devices</t>
  </si>
  <si>
    <t xml:space="preserve">Number of vehicles per fog device </t>
  </si>
  <si>
    <t>CLOUD-latency</t>
  </si>
  <si>
    <t>FOG-latency</t>
  </si>
  <si>
    <t>Total number of vehicles</t>
  </si>
  <si>
    <t xml:space="preserve">Latency </t>
  </si>
  <si>
    <t>Vehicles/Gateway</t>
  </si>
  <si>
    <t>Number of Gateways for Fog/Cloud</t>
  </si>
  <si>
    <t>Fog</t>
  </si>
  <si>
    <t>Cloud</t>
  </si>
  <si>
    <t>delta</t>
  </si>
  <si>
    <t>Cloud/Fog</t>
  </si>
  <si>
    <t>Physical Topology Configurations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</si>
  <si>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</si>
  <si>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</si>
  <si>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</si>
  <si>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</si>
  <si>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</si>
  <si>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</si>
  <si>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</si>
  <si>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</si>
  <si>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Number of Vechicles</t>
  </si>
  <si>
    <t>Ratio between Cloud and fog</t>
  </si>
  <si>
    <t>Execution Time (mili sec)</t>
  </si>
  <si>
    <t>Configurations</t>
  </si>
  <si>
    <t>Config</t>
  </si>
  <si>
    <t>Network Usage</t>
  </si>
  <si>
    <t>Energy Consumption</t>
  </si>
  <si>
    <t>Config1 Fog</t>
  </si>
  <si>
    <t>Config1 Cloud</t>
  </si>
  <si>
    <t>Config2 Fog</t>
  </si>
  <si>
    <t>Config2 Cloud</t>
  </si>
  <si>
    <t>Config3 Fog</t>
  </si>
  <si>
    <t>Config3 Cloud</t>
  </si>
  <si>
    <t>Config4 Fog</t>
  </si>
  <si>
    <t>Config4 Cloud</t>
  </si>
  <si>
    <t>Config5 Fog</t>
  </si>
  <si>
    <t>Config5 Cloud</t>
  </si>
  <si>
    <t>Config6 Fog</t>
  </si>
  <si>
    <t>Config6 Cloud</t>
  </si>
  <si>
    <t>Config7 Fog</t>
  </si>
  <si>
    <t>Config7 Cloud</t>
  </si>
  <si>
    <t>Config8 Fog</t>
  </si>
  <si>
    <t>Config8 Cloud</t>
  </si>
  <si>
    <t>Edge Energy</t>
  </si>
  <si>
    <t xml:space="preserve">Fog Config1 </t>
  </si>
  <si>
    <t>Fog Config2</t>
  </si>
  <si>
    <t xml:space="preserve">Fog Config3 </t>
  </si>
  <si>
    <t xml:space="preserve">Fog Config4 </t>
  </si>
  <si>
    <t xml:space="preserve">Fog Config5 </t>
  </si>
  <si>
    <t>Fog Config6</t>
  </si>
  <si>
    <t>Fog Config7</t>
  </si>
  <si>
    <t>DC Energy</t>
  </si>
  <si>
    <t xml:space="preserve">Fog Config8 </t>
  </si>
  <si>
    <t>Mobile Energy</t>
  </si>
  <si>
    <t>Cumulative Energy</t>
  </si>
  <si>
    <t>Total</t>
  </si>
  <si>
    <t xml:space="preserve">Cloud Config1 </t>
  </si>
  <si>
    <t xml:space="preserve">Cloud Config2 </t>
  </si>
  <si>
    <t xml:space="preserve">Cloud Config3 </t>
  </si>
  <si>
    <t xml:space="preserve">Cloud Config4 </t>
  </si>
  <si>
    <t xml:space="preserve">Cloud Config5 </t>
  </si>
  <si>
    <t xml:space="preserve">Cloud Config6 </t>
  </si>
  <si>
    <t xml:space="preserve">Cloud Config7 </t>
  </si>
  <si>
    <t xml:space="preserve">Cloud Config8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</si>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</sst>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/>
    <font>
      <b/>
    </font>
    <font>
      <sz val="11.0"/>
      <color rgb="FF000000"/>
      <name val="Arial"/>
    </font>
    <font>
      <b/>
      <name val="Arial"/>
    </font>
    <font>
      <name val="Arial"/>
    </font>
    <font>
      <color rgb="FF000000"/>
      <name val="Arial"/>
    </font>
    <font>
      <sz val="12.0"/>
      <color rgb="FF000000"/>
      <name val="Calibri"/>
    </font>
    <font>
      <b/>
      <sz val="11.0"/>
      <color rgb="FF000000"/>
      <name val="Arial"/>
    </font>
    <font>
      <sz val="23.0"/>
      <color rgb="FF222222"/>
      <name val="Roboto-Regular"/>
    </font>
    <font>
      <sz val="12.0"/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2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4" xfId="0" applyFont="1" applyNumberFormat="1"/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horizontal="right" vertical="bottom"/>
    </xf>
    <xf borderId="0" fillId="2" fontId="3" numFmtId="0" xfId="0" applyAlignment="1" applyFill="1" applyFont="1">
      <alignment horizontal="right" readingOrder="0"/>
    </xf>
    <xf borderId="0" fillId="0" fontId="3" numFmtId="0" xfId="0" applyAlignment="1" applyFont="1">
      <alignment readingOrder="0"/>
    </xf>
    <xf borderId="1" fillId="0" fontId="6" numFmtId="0" xfId="0" applyAlignment="1" applyBorder="1" applyFont="1">
      <alignment horizontal="right" readingOrder="0"/>
    </xf>
    <xf borderId="0" fillId="0" fontId="6" numFmtId="0" xfId="0" applyAlignment="1" applyFont="1">
      <alignment readingOrder="0"/>
    </xf>
    <xf borderId="0" fillId="0" fontId="3" numFmtId="11" xfId="0" applyAlignment="1" applyFont="1" applyNumberFormat="1">
      <alignment readingOrder="0"/>
    </xf>
    <xf borderId="0" fillId="0" fontId="3" numFmtId="11" xfId="0" applyAlignment="1" applyFont="1" applyNumberFormat="1">
      <alignment readingOrder="0"/>
    </xf>
    <xf borderId="0" fillId="0" fontId="7" numFmtId="0" xfId="0" applyAlignment="1" applyFont="1">
      <alignment readingOrder="0" shrinkToFit="0" vertical="bottom" wrapText="0"/>
    </xf>
    <xf borderId="1" fillId="0" fontId="3" numFmtId="11" xfId="0" applyAlignment="1" applyBorder="1" applyFont="1" applyNumberFormat="1">
      <alignment horizontal="right" readingOrder="0"/>
    </xf>
    <xf borderId="0" fillId="0" fontId="8" numFmtId="11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left" readingOrder="0"/>
    </xf>
    <xf borderId="0" fillId="2" fontId="9" numFmtId="0" xfId="0" applyAlignment="1" applyFont="1">
      <alignment horizontal="left" readingOrder="0" shrinkToFit="0" wrapText="0"/>
    </xf>
    <xf borderId="0" fillId="0" fontId="10" numFmtId="0" xfId="0" applyAlignment="1" applyFont="1">
      <alignment readingOrder="0" shrinkToFit="0" vertical="bottom" wrapText="0"/>
    </xf>
    <xf borderId="0" fillId="2" fontId="11" numFmtId="0" xfId="0" applyAlignment="1" applyFont="1">
      <alignment horizontal="left"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Latency Comparison</a:t>
            </a:r>
          </a:p>
        </c:rich>
      </c:tx>
      <c:overlay val="0"/>
    </c:title>
    <c:plotArea>
      <c:layout>
        <c:manualLayout>
          <c:xMode val="edge"/>
          <c:yMode val="edge"/>
          <c:x val="0.1313067945490368"/>
          <c:y val="0.1650943396226415"/>
          <c:w val="0.7434742912653239"/>
          <c:h val="0.6352201257861635"/>
        </c:manualLayout>
      </c:layout>
      <c:barChart>
        <c:barDir val="col"/>
        <c:ser>
          <c:idx val="0"/>
          <c:order val="0"/>
          <c:tx>
            <c:strRef>
              <c:f>graphs!$B$24</c:f>
            </c:strRef>
          </c:tx>
          <c:spPr>
            <a:solidFill>
              <a:srgbClr val="0000FF"/>
            </a:solidFill>
          </c:spPr>
          <c:cat>
            <c:strRef>
              <c:f>graphs!$A$25:$A$32</c:f>
            </c:strRef>
          </c:cat>
          <c:val>
            <c:numRef>
              <c:f>graphs!$B$25:$B$32</c:f>
            </c:numRef>
          </c:val>
        </c:ser>
        <c:axId val="816264756"/>
        <c:axId val="600270260"/>
      </c:barChart>
      <c:catAx>
        <c:axId val="81626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Vechicles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00270260"/>
      </c:catAx>
      <c:valAx>
        <c:axId val="600270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Delay Ratio between Cloud and fog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16264756"/>
      </c:valAx>
    </c:plotArea>
    <c:legend>
      <c:legendPos val="tr"/>
      <c:overlay val="1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latin typeface="Roboto"/>
              </a:defRPr>
            </a:pPr>
            <a:r>
              <a:t>Latency Comparison</a:t>
            </a:r>
          </a:p>
        </c:rich>
      </c:tx>
      <c:overlay val="0"/>
    </c:title>
    <c:plotArea>
      <c:layout>
        <c:manualLayout>
          <c:xMode val="edge"/>
          <c:yMode val="edge"/>
          <c:x val="0.12322695035460991"/>
          <c:y val="0.20934959349593502"/>
          <c:w val="0.7375886524822693"/>
          <c:h val="0.6235772357723577"/>
        </c:manualLayout>
      </c:layout>
      <c:barChart>
        <c:barDir val="col"/>
        <c:ser>
          <c:idx val="0"/>
          <c:order val="0"/>
          <c:tx>
            <c:strRef>
              <c:f>graphs!$C$3</c:f>
            </c:strRef>
          </c:tx>
          <c:spPr>
            <a:solidFill>
              <a:srgbClr val="3366CC"/>
            </a:solidFill>
          </c:spPr>
          <c:cat>
            <c:strRef>
              <c:f>graphs!$A$25:$A$32</c:f>
            </c:strRef>
          </c:cat>
          <c:val>
            <c:numRef>
              <c:f>graphs!$C$4:$C$11</c:f>
            </c:numRef>
          </c:val>
        </c:ser>
        <c:ser>
          <c:idx val="1"/>
          <c:order val="1"/>
          <c:tx>
            <c:strRef>
              <c:f>graphs!$D$3</c:f>
            </c:strRef>
          </c:tx>
          <c:spPr>
            <a:solidFill>
              <a:srgbClr val="DC3912"/>
            </a:solidFill>
          </c:spPr>
          <c:cat>
            <c:strRef>
              <c:f>graphs!$A$25:$A$32</c:f>
            </c:strRef>
          </c:cat>
          <c:val>
            <c:numRef>
              <c:f>graphs!$D$4:$D$11</c:f>
            </c:numRef>
          </c:val>
        </c:ser>
        <c:axId val="1222218572"/>
        <c:axId val="664996935"/>
      </c:barChart>
      <c:catAx>
        <c:axId val="1222218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Number of Vehicles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664996935"/>
      </c:catAx>
      <c:valAx>
        <c:axId val="66499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Delay (in milliseonds)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222218572"/>
      </c:valAx>
      <c:lineChart>
        <c:varyColors val="0"/>
        <c:ser>
          <c:idx val="2"/>
          <c:order val="2"/>
          <c:tx>
            <c:strRef>
              <c:f>graphs!$E$3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graphs!$A$25:$A$32</c:f>
            </c:strRef>
          </c:cat>
          <c:val>
            <c:numRef>
              <c:f>graphs!$E$4:$E$11</c:f>
            </c:numRef>
          </c:val>
          <c:smooth val="0"/>
        </c:ser>
        <c:axId val="464830622"/>
        <c:axId val="1931180354"/>
      </c:lineChart>
      <c:catAx>
        <c:axId val="464830622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latin typeface="Roboto"/>
              </a:defRPr>
            </a:pPr>
          </a:p>
        </c:txPr>
        <c:crossAx val="1931180354"/>
      </c:catAx>
      <c:valAx>
        <c:axId val="193118035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latin typeface="Roboto"/>
                  </a:defRPr>
                </a:pPr>
                <a:r>
                  <a:t>Delta(% Latency of Fog vs Cloud 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>
                <a:latin typeface="Roboto"/>
              </a:defRPr>
            </a:pPr>
          </a:p>
        </c:txPr>
        <c:crossAx val="464830622"/>
        <c:crosses val="max"/>
      </c:valAx>
    </c:plotArea>
    <c:legend>
      <c:legendPos val="t"/>
      <c:overlay val="0"/>
      <c:txPr>
        <a:bodyPr/>
        <a:lstStyle/>
        <a:p>
          <a:pPr lvl="0">
            <a:defRPr>
              <a:latin typeface="Roboto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Execution Time of Simulation</a:t>
            </a:r>
          </a:p>
        </c:rich>
      </c:tx>
      <c:overlay val="0"/>
    </c:title>
    <c:plotArea>
      <c:layout>
        <c:manualLayout>
          <c:xMode val="edge"/>
          <c:yMode val="edge"/>
          <c:x val="0.1331521739130435"/>
          <c:y val="0.15396341463414634"/>
          <c:w val="0.7753623188405797"/>
          <c:h val="0.6496951219512197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graphs!$A$23:$A$32</c:f>
            </c:strRef>
          </c:cat>
          <c:val>
            <c:numRef>
              <c:f>graphs!$C$47:$C$56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graphs!$A$23:$A$32</c:f>
            </c:strRef>
          </c:cat>
          <c:val>
            <c:numRef>
              <c:f>graphs!$D$47:$D$56</c:f>
            </c:numRef>
          </c:val>
        </c:ser>
        <c:axId val="410049102"/>
        <c:axId val="48078839"/>
      </c:barChart>
      <c:catAx>
        <c:axId val="410049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Vehicles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078839"/>
      </c:catAx>
      <c:valAx>
        <c:axId val="4807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Execution Time (in milliseconds)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/>
            </a:pPr>
          </a:p>
        </c:txPr>
        <c:crossAx val="410049102"/>
      </c:valAx>
      <c:lineChart>
        <c:varyColors val="0"/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graphs!$A$23:$A$32</c:f>
            </c:strRef>
          </c:cat>
          <c:val>
            <c:numRef>
              <c:f>graphs!$E$47:$E$56</c:f>
            </c:numRef>
          </c:val>
          <c:smooth val="0"/>
        </c:ser>
        <c:axId val="1611435724"/>
        <c:axId val="114870779"/>
      </c:lineChart>
      <c:catAx>
        <c:axId val="1611435724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14870779"/>
      </c:catAx>
      <c:valAx>
        <c:axId val="11487077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delta( % Execution time of Cloud vs Fog)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000"/>
            </a:pPr>
          </a:p>
        </c:txPr>
        <c:crossAx val="1611435724"/>
        <c:crosses val="max"/>
      </c:valAx>
    </c:plotArea>
    <c:legend>
      <c:legendPos val="tr"/>
      <c:overlay val="1"/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Network Usage</a:t>
            </a:r>
          </a:p>
        </c:rich>
      </c:tx>
      <c:overlay val="0"/>
    </c:title>
    <c:plotArea>
      <c:layout>
        <c:manualLayout>
          <c:xMode val="edge"/>
          <c:yMode val="edge"/>
          <c:x val="0.13583854166666665"/>
          <c:y val="0.15341419586702607"/>
          <c:w val="0.7499947916666667"/>
          <c:h val="0.667205750224618"/>
        </c:manualLayout>
      </c:layout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graphs!$A$23:$A$32</c:f>
            </c:strRef>
          </c:cat>
          <c:val>
            <c:numRef>
              <c:f>graphs!$C$81:$C$90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graphs!$A$23:$A$32</c:f>
            </c:strRef>
          </c:cat>
          <c:val>
            <c:numRef>
              <c:f>graphs!$D$81:$D$90</c:f>
            </c:numRef>
          </c:val>
        </c:ser>
        <c:axId val="224704988"/>
        <c:axId val="815884558"/>
      </c:barChart>
      <c:catAx>
        <c:axId val="224704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Vehicles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5884558"/>
      </c:catAx>
      <c:valAx>
        <c:axId val="81588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Netwrork Usage (in KiloBytes)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4704988"/>
      </c:valAx>
      <c:lineChart>
        <c:varyColors val="0"/>
        <c:ser>
          <c:idx val="2"/>
          <c:order val="2"/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graphs!$A$23:$A$32</c:f>
            </c:strRef>
          </c:cat>
          <c:val>
            <c:numRef>
              <c:f>graphs!$E$81:$E$90</c:f>
            </c:numRef>
          </c:val>
          <c:smooth val="0"/>
        </c:ser>
        <c:axId val="1527737489"/>
        <c:axId val="807559043"/>
      </c:lineChart>
      <c:catAx>
        <c:axId val="1527737489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807559043"/>
      </c:catAx>
      <c:valAx>
        <c:axId val="80755904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delta (% Network Usage of Cloud vs Fog)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7737489"/>
        <c:crosses val="max"/>
      </c:valAx>
    </c:plotArea>
    <c:legend>
      <c:legendPos val="tr"/>
      <c:overlay val="1"/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Energy Consumption</a:t>
            </a:r>
          </a:p>
        </c:rich>
      </c:tx>
      <c:overlay val="0"/>
    </c:title>
    <c:plotArea>
      <c:layout>
        <c:manualLayout>
          <c:xMode val="edge"/>
          <c:yMode val="edge"/>
          <c:x val="0.1322897659989923"/>
          <c:y val="0.15341419586702595"/>
          <c:w val="0.7572173882140443"/>
          <c:h val="0.5810871518418689"/>
        </c:manualLayout>
      </c:layout>
      <c:barChart>
        <c:barDir val="col"/>
        <c:ser>
          <c:idx val="0"/>
          <c:order val="0"/>
          <c:tx>
            <c:strRef>
              <c:f>graphs!$A$114</c:f>
            </c:strRef>
          </c:tx>
          <c:spPr>
            <a:solidFill>
              <a:srgbClr val="6AA84F"/>
            </a:solidFill>
          </c:spPr>
          <c:cat>
            <c:strRef>
              <c:f>graphs!$B$113:$I$113</c:f>
            </c:strRef>
          </c:cat>
          <c:val>
            <c:numRef>
              <c:f>graphs!$B$114:$I$114</c:f>
            </c:numRef>
          </c:val>
        </c:ser>
        <c:ser>
          <c:idx val="1"/>
          <c:order val="1"/>
          <c:tx>
            <c:strRef>
              <c:f>graphs!$A$115</c:f>
            </c:strRef>
          </c:tx>
          <c:spPr>
            <a:solidFill>
              <a:srgbClr val="DC3912"/>
            </a:solidFill>
          </c:spPr>
          <c:cat>
            <c:strRef>
              <c:f>graphs!$B$113:$I$113</c:f>
            </c:strRef>
          </c:cat>
          <c:val>
            <c:numRef>
              <c:f>graphs!$B$115:$I$115</c:f>
            </c:numRef>
          </c:val>
        </c:ser>
        <c:ser>
          <c:idx val="2"/>
          <c:order val="2"/>
          <c:tx>
            <c:strRef>
              <c:f>graphs!$A$116</c:f>
            </c:strRef>
          </c:tx>
          <c:spPr>
            <a:solidFill>
              <a:srgbClr val="A4C2F4"/>
            </a:solidFill>
          </c:spPr>
          <c:cat>
            <c:strRef>
              <c:f>graphs!$B$113:$I$113</c:f>
            </c:strRef>
          </c:cat>
          <c:val>
            <c:numRef>
              <c:f>graphs!$B$116:$I$116</c:f>
            </c:numRef>
          </c:val>
        </c:ser>
        <c:axId val="677708551"/>
        <c:axId val="543656934"/>
      </c:barChart>
      <c:catAx>
        <c:axId val="677708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Physical Topology Configurations (ascending number of vehicles)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43656934"/>
      </c:catAx>
      <c:valAx>
        <c:axId val="543656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Energy Consumption (in Kilo Bytes)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77708551"/>
      </c:valAx>
    </c:plotArea>
    <c:legend>
      <c:legendPos val="tr"/>
      <c:overlay val="1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Energy Consumption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graphs!$A$144</c:f>
            </c:strRef>
          </c:tx>
          <c:spPr>
            <a:solidFill>
              <a:srgbClr val="6AA84F"/>
            </a:solidFill>
          </c:spPr>
          <c:cat>
            <c:strRef>
              <c:f>graphs!$B$143:$C$143</c:f>
            </c:strRef>
          </c:cat>
          <c:val>
            <c:numRef>
              <c:f>graphs!$B$144:$C$144</c:f>
            </c:numRef>
          </c:val>
        </c:ser>
        <c:ser>
          <c:idx val="1"/>
          <c:order val="1"/>
          <c:tx>
            <c:strRef>
              <c:f>graphs!$A$145</c:f>
            </c:strRef>
          </c:tx>
          <c:spPr>
            <a:solidFill>
              <a:srgbClr val="CC0000"/>
            </a:solidFill>
          </c:spPr>
          <c:cat>
            <c:strRef>
              <c:f>graphs!$B$143:$C$143</c:f>
            </c:strRef>
          </c:cat>
          <c:val>
            <c:numRef>
              <c:f>graphs!$B$145:$C$145</c:f>
            </c:numRef>
          </c:val>
        </c:ser>
        <c:ser>
          <c:idx val="2"/>
          <c:order val="2"/>
          <c:tx>
            <c:strRef>
              <c:f>graphs!$A$146</c:f>
            </c:strRef>
          </c:tx>
          <c:spPr>
            <a:solidFill>
              <a:srgbClr val="FF9900"/>
            </a:solidFill>
          </c:spPr>
          <c:cat>
            <c:strRef>
              <c:f>graphs!$B$143:$C$143</c:f>
            </c:strRef>
          </c:cat>
          <c:val>
            <c:numRef>
              <c:f>graphs!$B$146:$C$146</c:f>
            </c:numRef>
          </c:val>
        </c:ser>
        <c:ser>
          <c:idx val="3"/>
          <c:order val="3"/>
          <c:tx>
            <c:strRef>
              <c:f>graphs!$A$147</c:f>
            </c:strRef>
          </c:tx>
          <c:spPr>
            <a:solidFill>
              <a:srgbClr val="A64D79"/>
            </a:solidFill>
          </c:spPr>
          <c:cat>
            <c:strRef>
              <c:f>graphs!$B$143:$C$143</c:f>
            </c:strRef>
          </c:cat>
          <c:val>
            <c:numRef>
              <c:f>graphs!$B$147:$C$147</c:f>
            </c:numRef>
          </c:val>
        </c:ser>
        <c:axId val="334267236"/>
        <c:axId val="1945121971"/>
      </c:barChart>
      <c:catAx>
        <c:axId val="3342672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45121971"/>
      </c:catAx>
      <c:valAx>
        <c:axId val="1945121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Energy Consumption (in Mega Bytes)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4267236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Latency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graphs!$C$3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graphs!$A$25:$A$32</c:f>
            </c:strRef>
          </c:cat>
          <c:val>
            <c:numRef>
              <c:f>graphs!$C$4:$C$11</c:f>
            </c:numRef>
          </c:val>
          <c:smooth val="0"/>
        </c:ser>
        <c:ser>
          <c:idx val="1"/>
          <c:order val="1"/>
          <c:tx>
            <c:strRef>
              <c:f>graphs!$D$3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graphs!$A$25:$A$32</c:f>
            </c:strRef>
          </c:cat>
          <c:val>
            <c:numRef>
              <c:f>graphs!$D$4:$D$11</c:f>
            </c:numRef>
          </c:val>
          <c:smooth val="0"/>
        </c:ser>
        <c:axId val="2074641019"/>
        <c:axId val="45425252"/>
      </c:lineChart>
      <c:catAx>
        <c:axId val="2074641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Vehicles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5425252"/>
      </c:catAx>
      <c:valAx>
        <c:axId val="45425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End-to-End loop delay(in milliseconds)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4641019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Latency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Latency!$D$1</c:f>
            </c:strRef>
          </c:tx>
          <c:spPr>
            <a:ln cmpd="sng" w="381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Latency!$F$2:$F$8</c:f>
            </c:strRef>
          </c:cat>
          <c:val>
            <c:numRef>
              <c:f>Latency!$D$2:$D$8</c:f>
            </c:numRef>
          </c:val>
          <c:smooth val="0"/>
        </c:ser>
        <c:ser>
          <c:idx val="1"/>
          <c:order val="1"/>
          <c:tx>
            <c:strRef>
              <c:f>Latency!$E$1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Latency!$F$2:$F$8</c:f>
            </c:strRef>
          </c:cat>
          <c:val>
            <c:numRef>
              <c:f>Latency!$E$2:$E$8</c:f>
            </c:numRef>
          </c:val>
          <c:smooth val="0"/>
        </c:ser>
        <c:axId val="455264837"/>
        <c:axId val="636089529"/>
      </c:lineChart>
      <c:catAx>
        <c:axId val="455264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 vehicles 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36089529"/>
      </c:catAx>
      <c:valAx>
        <c:axId val="636089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End-To-End Loop Delay(in milliseconds)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526483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276225</xdr:colOff>
      <xdr:row>19</xdr:row>
      <xdr:rowOff>171450</xdr:rowOff>
    </xdr:from>
    <xdr:to>
      <xdr:col>13</xdr:col>
      <xdr:colOff>895350</xdr:colOff>
      <xdr:row>35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466725</xdr:colOff>
      <xdr:row>22</xdr:row>
      <xdr:rowOff>19050</xdr:rowOff>
    </xdr:from>
    <xdr:to>
      <xdr:col>7</xdr:col>
      <xdr:colOff>352425</xdr:colOff>
      <xdr:row>41</xdr:row>
      <xdr:rowOff>123825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809625</xdr:colOff>
      <xdr:row>57</xdr:row>
      <xdr:rowOff>171450</xdr:rowOff>
    </xdr:from>
    <xdr:to>
      <xdr:col>3</xdr:col>
      <xdr:colOff>1104900</xdr:colOff>
      <xdr:row>73</xdr:row>
      <xdr:rowOff>95250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790575</xdr:colOff>
      <xdr:row>92</xdr:row>
      <xdr:rowOff>142875</xdr:rowOff>
    </xdr:from>
    <xdr:to>
      <xdr:col>4</xdr:col>
      <xdr:colOff>133350</xdr:colOff>
      <xdr:row>110</xdr:row>
      <xdr:rowOff>76200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0</xdr:col>
      <xdr:colOff>457200</xdr:colOff>
      <xdr:row>121</xdr:row>
      <xdr:rowOff>171450</xdr:rowOff>
    </xdr:from>
    <xdr:to>
      <xdr:col>4</xdr:col>
      <xdr:colOff>76200</xdr:colOff>
      <xdr:row>139</xdr:row>
      <xdr:rowOff>104775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0</xdr:col>
      <xdr:colOff>914400</xdr:colOff>
      <xdr:row>148</xdr:row>
      <xdr:rowOff>123825</xdr:rowOff>
    </xdr:from>
    <xdr:to>
      <xdr:col>4</xdr:col>
      <xdr:colOff>257175</xdr:colOff>
      <xdr:row>165</xdr:row>
      <xdr:rowOff>19050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8</xdr:col>
      <xdr:colOff>219075</xdr:colOff>
      <xdr:row>2</xdr:row>
      <xdr:rowOff>114300</xdr:rowOff>
    </xdr:from>
    <xdr:to>
      <xdr:col>14</xdr:col>
      <xdr:colOff>161925</xdr:colOff>
      <xdr:row>20</xdr:row>
      <xdr:rowOff>47625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1552575</xdr:colOff>
      <xdr:row>8</xdr:row>
      <xdr:rowOff>161925</xdr:rowOff>
    </xdr:from>
    <xdr:to>
      <xdr:col>5</xdr:col>
      <xdr:colOff>647700</xdr:colOff>
      <xdr:row>26</xdr:row>
      <xdr:rowOff>95250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29"/>
    <col customWidth="1" min="2" max="2" width="30.29"/>
    <col customWidth="1" min="3" max="3" width="17.86"/>
    <col customWidth="1" min="4" max="4" width="21.14"/>
  </cols>
  <sheetData>
    <row r="1">
      <c r="A1" s="2" t="s">
        <v>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9</v>
      </c>
      <c r="G3" s="1" t="s">
        <v>10</v>
      </c>
      <c r="H3" s="1" t="s">
        <v>12</v>
      </c>
    </row>
    <row r="4">
      <c r="A4" s="1">
        <v>4.0</v>
      </c>
      <c r="B4" s="1">
        <v>1.0</v>
      </c>
      <c r="C4" s="4">
        <v>33.2406905327951</v>
      </c>
      <c r="D4" s="4">
        <v>226.130050003562</v>
      </c>
      <c r="E4" s="5">
        <f t="shared" ref="E4:E11" si="1">(D4/C4-1)</f>
        <v>5.802808437</v>
      </c>
      <c r="F4" s="6">
        <v>33.2406905327951</v>
      </c>
      <c r="G4" s="6">
        <v>226.130050003562</v>
      </c>
      <c r="H4">
        <f t="shared" ref="H4:H11" si="2">D4/C4</f>
        <v>6.802808437</v>
      </c>
    </row>
    <row r="5">
      <c r="A5" s="1">
        <v>4.0</v>
      </c>
      <c r="B5" s="1">
        <v>2.0</v>
      </c>
      <c r="C5" s="4">
        <v>33.8461192826307</v>
      </c>
      <c r="D5" s="4">
        <v>226.203574863341</v>
      </c>
      <c r="E5" s="5">
        <f t="shared" si="1"/>
        <v>5.683294264</v>
      </c>
      <c r="F5" s="6">
        <v>33.8461192826307</v>
      </c>
      <c r="G5" s="6">
        <v>226.203574863341</v>
      </c>
      <c r="H5">
        <f t="shared" si="2"/>
        <v>6.683294264</v>
      </c>
    </row>
    <row r="6">
      <c r="A6" s="1">
        <v>4.0</v>
      </c>
      <c r="B6" s="1">
        <v>4.0</v>
      </c>
      <c r="C6" s="7">
        <v>33.6716040534802</v>
      </c>
      <c r="D6" s="7">
        <v>226.373317632106</v>
      </c>
      <c r="E6" s="5">
        <f t="shared" si="1"/>
        <v>5.722973972</v>
      </c>
      <c r="F6" s="1">
        <v>33.6716040534802</v>
      </c>
      <c r="G6" s="1">
        <v>226.373317632106</v>
      </c>
      <c r="H6">
        <f t="shared" si="2"/>
        <v>6.722973972</v>
      </c>
    </row>
    <row r="7">
      <c r="A7" s="1">
        <v>4.0</v>
      </c>
      <c r="B7" s="1">
        <v>6.0</v>
      </c>
      <c r="C7" s="7">
        <v>33.5534499187455</v>
      </c>
      <c r="D7" s="7">
        <v>1351.19997693413</v>
      </c>
      <c r="E7" s="5">
        <f t="shared" si="1"/>
        <v>39.27007596</v>
      </c>
      <c r="F7" s="1">
        <v>33.5534499187455</v>
      </c>
      <c r="G7" s="1">
        <v>1351.19997693413</v>
      </c>
      <c r="H7">
        <f t="shared" si="2"/>
        <v>40.27007596</v>
      </c>
    </row>
    <row r="8">
      <c r="A8" s="1">
        <v>4.0</v>
      </c>
      <c r="B8" s="1">
        <v>8.0</v>
      </c>
      <c r="C8" s="4">
        <v>33.5159889152477</v>
      </c>
      <c r="D8" s="4">
        <v>2996.91483529594</v>
      </c>
      <c r="E8" s="5">
        <f t="shared" si="1"/>
        <v>88.41746707</v>
      </c>
      <c r="F8" s="6">
        <v>33.5159889152477</v>
      </c>
      <c r="G8" s="6">
        <v>2996.91483529594</v>
      </c>
      <c r="H8">
        <f t="shared" si="2"/>
        <v>89.41746707</v>
      </c>
    </row>
    <row r="9">
      <c r="A9" s="1">
        <v>4.0</v>
      </c>
      <c r="B9" s="1">
        <v>10.0</v>
      </c>
      <c r="C9" s="7">
        <v>33.4221215231107</v>
      </c>
      <c r="D9" s="7">
        <v>3758.47859620789</v>
      </c>
      <c r="E9" s="5">
        <f t="shared" si="1"/>
        <v>111.4548181</v>
      </c>
      <c r="F9" s="1">
        <v>33.4221215231107</v>
      </c>
      <c r="G9" s="1">
        <v>3758.47859620789</v>
      </c>
      <c r="H9">
        <f t="shared" si="2"/>
        <v>112.4548181</v>
      </c>
    </row>
    <row r="10">
      <c r="A10" s="1">
        <v>4.0</v>
      </c>
      <c r="B10" s="1">
        <v>12.0</v>
      </c>
      <c r="C10" s="7">
        <v>33.2376433852931</v>
      </c>
      <c r="D10" s="7">
        <v>4170.85507305551</v>
      </c>
      <c r="E10" s="5">
        <f t="shared" si="1"/>
        <v>124.4858843</v>
      </c>
      <c r="F10" s="1">
        <v>33.2376433852931</v>
      </c>
      <c r="G10" s="1">
        <v>4170.85507305551</v>
      </c>
      <c r="H10">
        <f t="shared" si="2"/>
        <v>125.4858843</v>
      </c>
    </row>
    <row r="11">
      <c r="A11" s="1">
        <v>4.0</v>
      </c>
      <c r="B11" s="1">
        <v>16.0</v>
      </c>
      <c r="C11" s="7">
        <v>33.3344810833365</v>
      </c>
      <c r="D11" s="7">
        <v>4582.49333284612</v>
      </c>
      <c r="E11" s="5">
        <f t="shared" si="1"/>
        <v>136.4700665</v>
      </c>
      <c r="F11" s="1">
        <v>33.3344810833365</v>
      </c>
      <c r="G11" s="1">
        <v>4582.49333284612</v>
      </c>
      <c r="H11">
        <f t="shared" si="2"/>
        <v>137.4700665</v>
      </c>
    </row>
    <row r="12">
      <c r="A12" s="1"/>
      <c r="B12" s="1"/>
    </row>
    <row r="13">
      <c r="A13" s="1"/>
      <c r="B13" s="1"/>
    </row>
    <row r="14">
      <c r="A14" s="1" t="s">
        <v>13</v>
      </c>
      <c r="B14" s="1" t="s">
        <v>7</v>
      </c>
      <c r="C14" s="1" t="s">
        <v>8</v>
      </c>
    </row>
    <row r="15">
      <c r="A15" s="1" t="s">
        <v>14</v>
      </c>
      <c r="B15" s="1">
        <v>4.0</v>
      </c>
      <c r="C15" s="1">
        <v>1.0</v>
      </c>
    </row>
    <row r="16">
      <c r="A16" s="1" t="s">
        <v>15</v>
      </c>
      <c r="B16" s="1">
        <v>4.0</v>
      </c>
      <c r="C16" s="1">
        <v>2.0</v>
      </c>
    </row>
    <row r="17">
      <c r="A17" s="1" t="s">
        <v>16</v>
      </c>
      <c r="B17" s="1">
        <v>4.0</v>
      </c>
      <c r="C17" s="1">
        <v>4.0</v>
      </c>
    </row>
    <row r="18">
      <c r="A18" s="1" t="s">
        <v>17</v>
      </c>
      <c r="B18" s="1">
        <v>4.0</v>
      </c>
      <c r="C18" s="1">
        <v>6.0</v>
      </c>
    </row>
    <row r="19">
      <c r="A19" s="1" t="s">
        <v>18</v>
      </c>
      <c r="B19" s="1">
        <v>4.0</v>
      </c>
      <c r="C19" s="1">
        <v>8.0</v>
      </c>
    </row>
    <row r="20">
      <c r="A20" s="1" t="s">
        <v>19</v>
      </c>
      <c r="B20" s="1">
        <v>4.0</v>
      </c>
      <c r="C20" s="1">
        <v>10.0</v>
      </c>
    </row>
    <row r="21">
      <c r="A21" s="1" t="s">
        <v>20</v>
      </c>
      <c r="B21" s="1">
        <v>4.0</v>
      </c>
      <c r="C21" s="1">
        <v>12.0</v>
      </c>
    </row>
    <row r="22">
      <c r="A22" s="1" t="s">
        <v>21</v>
      </c>
      <c r="B22" s="1">
        <v>4.0</v>
      </c>
      <c r="C22" s="1">
        <v>16.0</v>
      </c>
    </row>
    <row r="23">
      <c r="A23" s="1"/>
    </row>
    <row r="24">
      <c r="A24" s="1" t="s">
        <v>22</v>
      </c>
      <c r="B24" s="1" t="s">
        <v>23</v>
      </c>
    </row>
    <row r="25">
      <c r="A25" s="1">
        <v>4.0</v>
      </c>
      <c r="B25">
        <v>6.802808436860336</v>
      </c>
    </row>
    <row r="26">
      <c r="A26" s="1">
        <v>8.0</v>
      </c>
      <c r="B26">
        <v>6.683294264090865</v>
      </c>
    </row>
    <row r="27">
      <c r="A27" s="1">
        <v>16.0</v>
      </c>
      <c r="B27">
        <v>6.722973971556567</v>
      </c>
      <c r="S27" s="1">
        <v>1.0</v>
      </c>
    </row>
    <row r="28">
      <c r="A28" s="1">
        <v>24.0</v>
      </c>
      <c r="B28">
        <v>40.2700759595885</v>
      </c>
      <c r="S28" s="1">
        <v>2.0</v>
      </c>
    </row>
    <row r="29">
      <c r="A29" s="1">
        <v>32.0</v>
      </c>
      <c r="B29">
        <v>89.41746707442456</v>
      </c>
      <c r="S29" s="1">
        <v>3.0</v>
      </c>
    </row>
    <row r="30">
      <c r="A30" s="1">
        <v>40.0</v>
      </c>
      <c r="B30">
        <v>112.45481809432655</v>
      </c>
      <c r="S30" s="1">
        <v>4.0</v>
      </c>
    </row>
    <row r="31">
      <c r="A31" s="1">
        <v>48.0</v>
      </c>
      <c r="B31">
        <v>125.48588432418823</v>
      </c>
      <c r="S31" s="1">
        <v>9.0</v>
      </c>
    </row>
    <row r="32">
      <c r="A32" s="1">
        <v>64.0</v>
      </c>
      <c r="B32">
        <v>137.47006654730416</v>
      </c>
      <c r="S32" s="1">
        <v>21.0</v>
      </c>
    </row>
    <row r="33">
      <c r="S33" s="1">
        <v>26.0</v>
      </c>
    </row>
    <row r="34">
      <c r="S34" s="1">
        <v>31.0</v>
      </c>
    </row>
    <row r="36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7">
      <c r="A47" s="2" t="s">
        <v>24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1" t="s">
        <v>7</v>
      </c>
      <c r="B48" s="1" t="s">
        <v>8</v>
      </c>
      <c r="C48" s="1" t="s">
        <v>9</v>
      </c>
      <c r="D48" s="1" t="s">
        <v>10</v>
      </c>
      <c r="E48" s="1" t="s">
        <v>11</v>
      </c>
      <c r="F48" s="1"/>
    </row>
    <row r="49">
      <c r="A49" s="1">
        <v>4.0</v>
      </c>
      <c r="B49" s="1">
        <v>1.0</v>
      </c>
      <c r="C49" s="1">
        <v>2034.0</v>
      </c>
      <c r="D49" s="1">
        <v>2183.0</v>
      </c>
      <c r="E49" s="8">
        <f t="shared" ref="E49:E56" si="3">(D49/C49-1)</f>
        <v>0.0732546706</v>
      </c>
      <c r="F49" s="1"/>
    </row>
    <row r="50">
      <c r="A50" s="1">
        <v>4.0</v>
      </c>
      <c r="B50" s="1">
        <v>2.0</v>
      </c>
      <c r="C50" s="1">
        <v>3702.0</v>
      </c>
      <c r="D50" s="1">
        <v>4172.0</v>
      </c>
      <c r="E50" s="8">
        <f t="shared" si="3"/>
        <v>0.1269584009</v>
      </c>
      <c r="F50" s="1"/>
    </row>
    <row r="51">
      <c r="A51" s="1">
        <v>4.0</v>
      </c>
      <c r="B51" s="1">
        <v>4.0</v>
      </c>
      <c r="C51" s="1">
        <v>6101.0</v>
      </c>
      <c r="D51" s="1">
        <v>10037.0</v>
      </c>
      <c r="E51" s="8">
        <f t="shared" si="3"/>
        <v>0.645140141</v>
      </c>
      <c r="F51" s="1"/>
    </row>
    <row r="52">
      <c r="A52" s="1">
        <v>4.0</v>
      </c>
      <c r="B52" s="1">
        <v>6.0</v>
      </c>
      <c r="C52" s="1">
        <v>8236.0</v>
      </c>
      <c r="D52" s="1">
        <v>17004.0</v>
      </c>
      <c r="E52" s="8">
        <f t="shared" si="3"/>
        <v>1.064594463</v>
      </c>
      <c r="F52" s="1"/>
    </row>
    <row r="53">
      <c r="A53" s="1">
        <v>4.0</v>
      </c>
      <c r="B53" s="1">
        <v>8.0</v>
      </c>
      <c r="C53" s="1">
        <v>9808.0</v>
      </c>
      <c r="D53" s="1">
        <v>18115.0</v>
      </c>
      <c r="E53" s="8">
        <f t="shared" si="3"/>
        <v>0.8469616639</v>
      </c>
      <c r="F53" s="1"/>
    </row>
    <row r="54">
      <c r="A54" s="1">
        <v>4.0</v>
      </c>
      <c r="B54" s="1">
        <v>10.0</v>
      </c>
      <c r="C54" s="1">
        <v>11326.0</v>
      </c>
      <c r="D54" s="1">
        <v>27760.0</v>
      </c>
      <c r="E54" s="8">
        <f t="shared" si="3"/>
        <v>1.450997704</v>
      </c>
      <c r="F54" s="1"/>
    </row>
    <row r="55">
      <c r="A55" s="1">
        <v>4.0</v>
      </c>
      <c r="B55" s="1">
        <v>12.0</v>
      </c>
      <c r="C55" s="1">
        <v>14198.0</v>
      </c>
      <c r="D55" s="1">
        <v>30176.0</v>
      </c>
      <c r="E55" s="8">
        <f t="shared" si="3"/>
        <v>1.12536977</v>
      </c>
      <c r="F55" s="1"/>
    </row>
    <row r="56">
      <c r="A56" s="1">
        <v>4.0</v>
      </c>
      <c r="B56" s="1">
        <v>16.0</v>
      </c>
      <c r="C56" s="1">
        <v>21300.0</v>
      </c>
      <c r="D56" s="1">
        <v>48480.0</v>
      </c>
      <c r="E56" s="8">
        <f t="shared" si="3"/>
        <v>1.276056338</v>
      </c>
      <c r="F56" s="1"/>
    </row>
    <row r="74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1" t="s">
        <v>25</v>
      </c>
      <c r="B76" s="11" t="s">
        <v>26</v>
      </c>
      <c r="C76" s="10" t="s">
        <v>7</v>
      </c>
      <c r="D76" s="10" t="s">
        <v>8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2"/>
      <c r="B77" s="11">
        <v>1.0</v>
      </c>
      <c r="C77" s="11">
        <v>4.0</v>
      </c>
      <c r="D77" s="12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2"/>
      <c r="B78" s="11">
        <v>2.0</v>
      </c>
      <c r="C78" s="11">
        <v>4.0</v>
      </c>
      <c r="D78" s="12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2"/>
      <c r="B79" s="11">
        <v>3.0</v>
      </c>
      <c r="C79" s="11">
        <v>4.0</v>
      </c>
      <c r="D79" s="12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2"/>
      <c r="B80" s="11">
        <v>4.0</v>
      </c>
      <c r="C80" s="11">
        <v>4.0</v>
      </c>
      <c r="D80" s="12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9" t="s">
        <v>27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 t="s">
        <v>7</v>
      </c>
      <c r="B82" s="10" t="s">
        <v>8</v>
      </c>
      <c r="C82" s="10" t="s">
        <v>9</v>
      </c>
      <c r="D82" s="10" t="s">
        <v>10</v>
      </c>
      <c r="E82" s="1" t="s">
        <v>11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2">
        <v>4.0</v>
      </c>
      <c r="B83" s="12">
        <v>1.0</v>
      </c>
      <c r="C83" s="12">
        <v>8804.8</v>
      </c>
      <c r="D83" s="12">
        <v>78929.2</v>
      </c>
      <c r="E83" s="8">
        <f t="shared" ref="E83:E90" si="4">(D83/C83-1)</f>
        <v>7.964337634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2">
        <v>4.0</v>
      </c>
      <c r="B84" s="12">
        <v>2.0</v>
      </c>
      <c r="C84" s="12">
        <v>16662.5</v>
      </c>
      <c r="D84" s="12">
        <v>165591.2</v>
      </c>
      <c r="E84" s="8">
        <f t="shared" si="4"/>
        <v>8.937956489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2">
        <v>4.0</v>
      </c>
      <c r="B85" s="12">
        <v>4.0</v>
      </c>
      <c r="C85" s="12">
        <v>32302.1</v>
      </c>
      <c r="D85" s="12">
        <v>363880.1</v>
      </c>
      <c r="E85" s="8">
        <f t="shared" si="4"/>
        <v>10.26490538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2">
        <v>4.0</v>
      </c>
      <c r="B86" s="12">
        <v>6.0</v>
      </c>
      <c r="C86" s="12">
        <v>47952.7</v>
      </c>
      <c r="D86" s="12">
        <v>559844.6</v>
      </c>
      <c r="E86" s="8">
        <f t="shared" si="4"/>
        <v>10.67493384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2">
        <v>4.0</v>
      </c>
      <c r="B87" s="12">
        <v>8.0</v>
      </c>
      <c r="C87" s="12">
        <v>63590.7</v>
      </c>
      <c r="D87" s="12">
        <v>708101.9</v>
      </c>
      <c r="E87" s="8">
        <f t="shared" si="4"/>
        <v>10.13530595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2">
        <v>4.0</v>
      </c>
      <c r="B88" s="12">
        <v>10.0</v>
      </c>
      <c r="C88" s="12">
        <v>79242.5</v>
      </c>
      <c r="D88" s="12">
        <v>853369.9</v>
      </c>
      <c r="E88" s="8">
        <f t="shared" si="4"/>
        <v>9.769093605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2">
        <v>4.0</v>
      </c>
      <c r="B89" s="12">
        <v>12.0</v>
      </c>
      <c r="C89" s="12">
        <v>94868.2</v>
      </c>
      <c r="D89" s="12">
        <v>1002136.0</v>
      </c>
      <c r="E89" s="8">
        <f t="shared" si="4"/>
        <v>9.563455404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2">
        <v>4.0</v>
      </c>
      <c r="B90" s="12">
        <v>16.0</v>
      </c>
      <c r="C90" s="12">
        <v>126151.3</v>
      </c>
      <c r="D90" s="12">
        <v>1295110.7</v>
      </c>
      <c r="E90" s="8">
        <f t="shared" si="4"/>
        <v>9.266328607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112">
      <c r="A112" s="2" t="s">
        <v>28</v>
      </c>
    </row>
    <row r="113">
      <c r="A113" s="3"/>
      <c r="B113" s="1" t="s">
        <v>29</v>
      </c>
      <c r="C113" s="1" t="s">
        <v>30</v>
      </c>
      <c r="D113" s="1" t="s">
        <v>31</v>
      </c>
      <c r="E113" s="1" t="s">
        <v>32</v>
      </c>
      <c r="F113" s="1" t="s">
        <v>33</v>
      </c>
      <c r="G113" s="1" t="s">
        <v>34</v>
      </c>
      <c r="H113" s="1" t="s">
        <v>35</v>
      </c>
      <c r="I113" s="1" t="s">
        <v>36</v>
      </c>
      <c r="J113" s="1" t="s">
        <v>37</v>
      </c>
      <c r="K113" s="1" t="s">
        <v>38</v>
      </c>
      <c r="L113" s="1" t="s">
        <v>39</v>
      </c>
      <c r="M113" s="1" t="s">
        <v>40</v>
      </c>
      <c r="N113" s="1" t="s">
        <v>41</v>
      </c>
      <c r="O113" s="1" t="s">
        <v>42</v>
      </c>
      <c r="P113" s="1" t="s">
        <v>43</v>
      </c>
      <c r="Q113" s="1" t="s">
        <v>44</v>
      </c>
    </row>
    <row r="114">
      <c r="A114" s="1" t="s">
        <v>45</v>
      </c>
      <c r="B114" s="13">
        <v>1073200.12044</v>
      </c>
      <c r="C114" s="14">
        <v>834333.0</v>
      </c>
      <c r="D114" s="15">
        <v>2146462.396</v>
      </c>
      <c r="E114" s="16">
        <v>1668666.0</v>
      </c>
      <c r="F114" s="16">
        <v>4292827.973</v>
      </c>
      <c r="G114" s="16">
        <v>3337332.0</v>
      </c>
      <c r="H114" s="16">
        <v>6439102.709</v>
      </c>
      <c r="I114" s="16">
        <v>5005998.0</v>
      </c>
      <c r="J114" s="16">
        <v>8585539.861</v>
      </c>
      <c r="K114" s="16">
        <v>6674664.0</v>
      </c>
      <c r="L114" s="16">
        <v>1.073182072E7</v>
      </c>
      <c r="M114" s="16">
        <v>8343330.0</v>
      </c>
      <c r="N114" s="16">
        <v>1.287804085E7</v>
      </c>
      <c r="O114" s="16">
        <v>1.0011996E7</v>
      </c>
      <c r="P114" s="16">
        <v>1.717096818E7</v>
      </c>
      <c r="Q114" s="15">
        <v>1.3349328E7</v>
      </c>
    </row>
    <row r="115">
      <c r="A115" s="1" t="s">
        <v>53</v>
      </c>
      <c r="B115" s="17">
        <v>1.33317563285713E7</v>
      </c>
      <c r="C115" s="18">
        <v>1.54E7</v>
      </c>
      <c r="D115" s="18">
        <v>1.33E7</v>
      </c>
      <c r="E115" s="17">
        <v>1.61522041545005E7</v>
      </c>
      <c r="F115" s="18">
        <v>1.34E7</v>
      </c>
      <c r="G115" s="20">
        <v>1.63E7</v>
      </c>
      <c r="H115" s="20">
        <v>1.34E7</v>
      </c>
      <c r="I115" s="18">
        <v>1.64E7</v>
      </c>
      <c r="J115" s="18">
        <v>1.34E7</v>
      </c>
      <c r="K115" s="17">
        <v>1.63846872223146E7</v>
      </c>
      <c r="L115" s="18">
        <v>1.34E7</v>
      </c>
      <c r="M115" s="18">
        <v>1.64E7</v>
      </c>
      <c r="N115" s="18">
        <v>1.34E7</v>
      </c>
      <c r="O115" s="18">
        <v>1.64E7</v>
      </c>
      <c r="P115" s="18">
        <v>1.34E7</v>
      </c>
      <c r="Q115" s="18">
        <v>1.64E7</v>
      </c>
    </row>
    <row r="116">
      <c r="A116" s="1" t="s">
        <v>55</v>
      </c>
      <c r="B116" s="1">
        <v>3497196.328</v>
      </c>
      <c r="C116" s="16">
        <v>3498190.971</v>
      </c>
      <c r="D116" s="16">
        <v>6994728.25</v>
      </c>
      <c r="E116" s="16">
        <v>6996954.166</v>
      </c>
      <c r="F116" s="16">
        <v>1.398998224E7</v>
      </c>
      <c r="G116" s="16">
        <v>1.398812893E7</v>
      </c>
      <c r="H116" s="16">
        <v>2.098350915E7</v>
      </c>
      <c r="I116" s="16">
        <v>2.098771605E7</v>
      </c>
      <c r="J116" s="16">
        <v>2.797829107E7</v>
      </c>
      <c r="K116" s="16">
        <v>2.798687184E7</v>
      </c>
      <c r="L116" s="16">
        <v>3.497295115E7</v>
      </c>
      <c r="M116" s="16">
        <v>3.498591464E7</v>
      </c>
      <c r="N116" s="16">
        <v>4.196750609E7</v>
      </c>
      <c r="O116" s="16">
        <v>4.197828132E7</v>
      </c>
      <c r="P116" s="16">
        <v>5.595797705E7</v>
      </c>
      <c r="Q116" s="16">
        <v>5.597694722E7</v>
      </c>
    </row>
    <row r="119">
      <c r="A119" s="21"/>
      <c r="B119" s="3"/>
      <c r="C119" s="22"/>
      <c r="D119" s="21"/>
      <c r="E119" s="3"/>
      <c r="F119" s="3"/>
      <c r="G119" s="21"/>
      <c r="H119" s="3"/>
      <c r="I119" s="3"/>
      <c r="J119" s="21"/>
      <c r="K119" s="3"/>
      <c r="L119" s="3"/>
      <c r="M119" s="21"/>
      <c r="N119" s="3"/>
      <c r="O119" s="3"/>
      <c r="P119" s="21"/>
      <c r="Q119" s="3"/>
      <c r="R119" s="3"/>
      <c r="S119" s="21"/>
      <c r="T119" s="3"/>
      <c r="U119" s="3"/>
      <c r="V119" s="21"/>
      <c r="W119" s="3"/>
      <c r="X119" s="3"/>
    </row>
    <row r="142">
      <c r="A142" s="2" t="s">
        <v>28</v>
      </c>
    </row>
    <row r="143">
      <c r="B143" s="1" t="s">
        <v>9</v>
      </c>
      <c r="C143" s="1" t="s">
        <v>10</v>
      </c>
    </row>
    <row r="144">
      <c r="A144" s="1" t="s">
        <v>45</v>
      </c>
      <c r="B144" s="17">
        <v>6.331796281E7</v>
      </c>
      <c r="C144" s="17">
        <v>4.9225647E7</v>
      </c>
    </row>
    <row r="145">
      <c r="A145" s="1" t="s">
        <v>53</v>
      </c>
      <c r="B145" s="17">
        <v>1.07E8</v>
      </c>
      <c r="C145" s="17">
        <v>1.3E8</v>
      </c>
    </row>
    <row r="146">
      <c r="A146" s="1" t="s">
        <v>55</v>
      </c>
      <c r="B146" s="1">
        <v>2.063421413E8</v>
      </c>
      <c r="C146" s="24">
        <v>2.063990051E8</v>
      </c>
    </row>
    <row r="147" ht="29.25">
      <c r="A147" s="1" t="s">
        <v>56</v>
      </c>
      <c r="B147" s="1">
        <v>3.7666010411E8</v>
      </c>
      <c r="C147" s="25">
        <v>3.856246521E8</v>
      </c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>
      <c r="A150" s="1"/>
      <c r="B150" s="17"/>
      <c r="C150" s="17"/>
      <c r="D150" s="18"/>
      <c r="E150" s="17"/>
      <c r="F150" s="18"/>
      <c r="G150" s="20"/>
      <c r="H150" s="20"/>
      <c r="I150" s="18"/>
      <c r="J150" s="18"/>
      <c r="K150" s="17"/>
      <c r="L150" s="18"/>
      <c r="M150" s="18"/>
      <c r="N150" s="18"/>
      <c r="O150" s="18"/>
      <c r="P150" s="18"/>
      <c r="Q150" s="18"/>
    </row>
    <row r="151">
      <c r="A151" s="1"/>
      <c r="B151" s="17"/>
      <c r="C151" s="17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AB151" s="1"/>
    </row>
    <row r="152">
      <c r="A152" s="1"/>
      <c r="B152" s="17"/>
      <c r="C152" s="17"/>
      <c r="D152" s="15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5"/>
      <c r="AB15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28</v>
      </c>
    </row>
    <row r="2">
      <c r="A2" s="2"/>
    </row>
    <row r="3">
      <c r="A3" s="1"/>
      <c r="B3" s="1" t="s">
        <v>46</v>
      </c>
      <c r="E3" s="1" t="s">
        <v>47</v>
      </c>
      <c r="H3" s="1" t="s">
        <v>48</v>
      </c>
      <c r="K3" s="1" t="s">
        <v>49</v>
      </c>
      <c r="N3" s="1" t="s">
        <v>50</v>
      </c>
      <c r="Q3" s="1" t="s">
        <v>51</v>
      </c>
      <c r="T3" s="1" t="s">
        <v>52</v>
      </c>
      <c r="W3" s="1" t="s">
        <v>54</v>
      </c>
      <c r="Z3" s="1"/>
    </row>
    <row r="4">
      <c r="A4" s="1"/>
      <c r="B4" s="1" t="s">
        <v>53</v>
      </c>
      <c r="C4" s="1" t="s">
        <v>55</v>
      </c>
      <c r="D4" s="1" t="s">
        <v>45</v>
      </c>
      <c r="E4" s="1" t="s">
        <v>53</v>
      </c>
      <c r="F4" s="1" t="s">
        <v>55</v>
      </c>
      <c r="G4" s="1" t="s">
        <v>45</v>
      </c>
      <c r="H4" s="1" t="s">
        <v>53</v>
      </c>
      <c r="I4" s="1" t="s">
        <v>55</v>
      </c>
      <c r="J4" s="1" t="s">
        <v>45</v>
      </c>
      <c r="K4" s="1" t="s">
        <v>53</v>
      </c>
      <c r="L4" s="1" t="s">
        <v>55</v>
      </c>
      <c r="M4" s="1" t="s">
        <v>45</v>
      </c>
      <c r="N4" s="1" t="s">
        <v>53</v>
      </c>
      <c r="O4" s="1" t="s">
        <v>55</v>
      </c>
      <c r="P4" s="1" t="s">
        <v>45</v>
      </c>
      <c r="Q4" s="1" t="s">
        <v>53</v>
      </c>
      <c r="R4" s="1" t="s">
        <v>55</v>
      </c>
      <c r="S4" s="1" t="s">
        <v>45</v>
      </c>
      <c r="T4" s="1" t="s">
        <v>53</v>
      </c>
      <c r="U4" s="1" t="s">
        <v>55</v>
      </c>
      <c r="V4" s="1" t="s">
        <v>45</v>
      </c>
      <c r="W4" s="1" t="s">
        <v>53</v>
      </c>
      <c r="X4" s="1" t="s">
        <v>55</v>
      </c>
      <c r="Y4" s="1" t="s">
        <v>45</v>
      </c>
      <c r="Z4" s="1"/>
    </row>
    <row r="5" ht="18.75">
      <c r="A5" s="17"/>
      <c r="B5" s="17">
        <v>1.33317563285713E7</v>
      </c>
      <c r="C5" s="6">
        <v>874602.24244001</v>
      </c>
      <c r="D5" s="6">
        <v>1073200.12044</v>
      </c>
      <c r="E5" s="17">
        <v>1.33393324285714E7</v>
      </c>
      <c r="F5" s="19">
        <v>874592.55108001</v>
      </c>
      <c r="G5" s="6">
        <v>1073221.63557</v>
      </c>
      <c r="H5" s="17">
        <v>1.33544846285713E7</v>
      </c>
      <c r="I5" s="19">
        <v>874554.793460011</v>
      </c>
      <c r="J5" s="19">
        <v>1073246.736555</v>
      </c>
      <c r="K5" s="17">
        <v>1.33696368285714E7</v>
      </c>
      <c r="L5" s="6">
        <v>874695.318180009</v>
      </c>
      <c r="M5" s="6">
        <v>1073238.36956</v>
      </c>
      <c r="N5" s="17">
        <v>1.33847890285714E7</v>
      </c>
      <c r="O5" s="6">
        <v>874501.42990001</v>
      </c>
      <c r="P5" s="6">
        <v>1073177.410025</v>
      </c>
      <c r="Q5" s="17">
        <v>1.33999412285713E7</v>
      </c>
      <c r="R5" s="6">
        <v>874598.974660009</v>
      </c>
      <c r="S5" s="6">
        <v>1073054.29567</v>
      </c>
      <c r="T5" s="17">
        <v>1.34150934285713E7</v>
      </c>
      <c r="U5" s="6">
        <v>874318.698900009</v>
      </c>
      <c r="V5" s="6">
        <v>1073174.3500954</v>
      </c>
      <c r="W5" s="17">
        <v>1.34453978285714E7</v>
      </c>
      <c r="X5" s="6">
        <v>874587.99044001</v>
      </c>
      <c r="Y5" s="6">
        <v>1073158.285465</v>
      </c>
    </row>
    <row r="6" ht="18.75">
      <c r="C6" s="6">
        <v>874609.704380006</v>
      </c>
      <c r="F6" s="19">
        <v>874823.728700006</v>
      </c>
      <c r="G6" s="19">
        <v>1073240.76013</v>
      </c>
      <c r="I6" s="19">
        <v>874615.079420007</v>
      </c>
      <c r="J6" s="19">
        <v>1073230.002565</v>
      </c>
      <c r="L6" s="6">
        <v>874535.420920006</v>
      </c>
      <c r="M6" s="6">
        <v>1073118.84106</v>
      </c>
      <c r="O6" s="6">
        <v>874693.882800007</v>
      </c>
      <c r="P6" s="6">
        <v>1073208.487435</v>
      </c>
      <c r="R6" s="6">
        <v>874360.559060007</v>
      </c>
      <c r="S6" s="6">
        <v>1073252.71298</v>
      </c>
      <c r="U6" s="6">
        <v>874579.622480004</v>
      </c>
      <c r="V6" s="6">
        <v>1073265.861115</v>
      </c>
      <c r="X6" s="6">
        <v>874421.588160004</v>
      </c>
      <c r="Y6" s="6">
        <v>1073195.3393</v>
      </c>
    </row>
    <row r="7" ht="18.75">
      <c r="C7" s="6">
        <v>874171.170340006</v>
      </c>
      <c r="F7" s="19">
        <v>874159.636400007</v>
      </c>
      <c r="I7" s="19">
        <v>874018.246380004</v>
      </c>
      <c r="J7" s="19">
        <v>1073182.191165</v>
      </c>
      <c r="L7" s="6">
        <v>873929.456420007</v>
      </c>
      <c r="M7" s="6">
        <v>1073181.5218054</v>
      </c>
      <c r="O7" s="6">
        <v>873958.937700006</v>
      </c>
      <c r="P7" s="6">
        <v>1073210.87800501</v>
      </c>
      <c r="R7" s="6">
        <v>874075.295100006</v>
      </c>
      <c r="S7" s="6">
        <v>1073171.4336</v>
      </c>
      <c r="U7" s="6">
        <v>874016.760100005</v>
      </c>
      <c r="V7" s="6">
        <v>1073188.16759</v>
      </c>
      <c r="X7" s="6">
        <v>874087.897940005</v>
      </c>
      <c r="Y7" s="6">
        <v>1073186.97230501</v>
      </c>
    </row>
    <row r="8" ht="18.75">
      <c r="C8" s="6">
        <v>873813.211000008</v>
      </c>
      <c r="F8" s="19">
        <v>873872.295720007</v>
      </c>
      <c r="I8" s="19">
        <v>874067.436140009</v>
      </c>
      <c r="J8" s="19">
        <v>1073169.04303</v>
      </c>
      <c r="L8" s="6">
        <v>874188.975160007</v>
      </c>
      <c r="M8" s="6">
        <v>1073279.00925</v>
      </c>
      <c r="O8" s="6">
        <v>874017.106220006</v>
      </c>
      <c r="P8" s="6">
        <v>1073251.517695</v>
      </c>
      <c r="R8" s="6">
        <v>874227.93402001</v>
      </c>
      <c r="S8" s="6">
        <v>1073026.804115</v>
      </c>
      <c r="U8" s="6">
        <v>873930.70856001</v>
      </c>
      <c r="V8" s="6">
        <v>1073067.443805</v>
      </c>
      <c r="X8" s="6">
        <v>874172.575180007</v>
      </c>
      <c r="Y8" s="6">
        <v>1073250.32241</v>
      </c>
    </row>
    <row r="9" ht="18.75">
      <c r="F9" s="19">
        <v>874509.024180008</v>
      </c>
      <c r="I9" s="19">
        <v>874742.380320009</v>
      </c>
      <c r="L9" s="6">
        <v>874470.655760011</v>
      </c>
      <c r="M9" s="6">
        <v>1073148.1972596</v>
      </c>
      <c r="O9" s="6">
        <v>874669.20648001</v>
      </c>
      <c r="P9" s="6">
        <v>1073221.63557</v>
      </c>
      <c r="R9" s="6">
        <v>874649.345300012</v>
      </c>
      <c r="S9" s="6">
        <v>1073230.002565</v>
      </c>
      <c r="U9" s="6">
        <v>874368.27550001</v>
      </c>
      <c r="V9" s="6">
        <v>1073196.3911508</v>
      </c>
      <c r="X9" s="6">
        <v>874415.77538001</v>
      </c>
      <c r="Y9" s="6">
        <v>1073080.59194</v>
      </c>
    </row>
    <row r="10" ht="18.75">
      <c r="F10" s="19">
        <v>874530.758480007</v>
      </c>
      <c r="I10" s="19">
        <v>874553.123940007</v>
      </c>
      <c r="L10" s="6">
        <v>874757.120960009</v>
      </c>
      <c r="M10" s="6">
        <v>1073136.770335</v>
      </c>
      <c r="O10" s="6">
        <v>874503.57788001</v>
      </c>
      <c r="P10" s="6">
        <v>1073031.44182081</v>
      </c>
      <c r="R10" s="6">
        <v>874582.320180008</v>
      </c>
      <c r="S10" s="6">
        <v>1073230.002565</v>
      </c>
      <c r="U10" s="6">
        <v>874600.562740007</v>
      </c>
      <c r="V10" s="6">
        <v>1073228.80728</v>
      </c>
      <c r="X10" s="6">
        <v>874707.218600008</v>
      </c>
      <c r="Y10" s="6">
        <v>1073267.5823254</v>
      </c>
    </row>
    <row r="11" ht="18.75">
      <c r="F11" s="19">
        <v>874056.390840006</v>
      </c>
      <c r="I11" s="19">
        <v>874043.075400006</v>
      </c>
      <c r="L11" s="6">
        <v>874052.441000005</v>
      </c>
      <c r="O11" s="6">
        <v>874220.970900006</v>
      </c>
      <c r="P11" s="6">
        <v>1073238.36956</v>
      </c>
      <c r="R11" s="6">
        <v>873988.388440003</v>
      </c>
      <c r="S11" s="6">
        <v>1073183.38645</v>
      </c>
      <c r="U11" s="6">
        <v>874376.674000008</v>
      </c>
      <c r="V11" s="6">
        <v>1072963.45401</v>
      </c>
      <c r="X11" s="6">
        <v>873997.163600006</v>
      </c>
      <c r="Y11" s="6">
        <v>1073171.4336</v>
      </c>
    </row>
    <row r="12" ht="18.75">
      <c r="F12" s="19">
        <v>874183.864800007</v>
      </c>
      <c r="I12" s="19">
        <v>874081.219860009</v>
      </c>
      <c r="L12" s="6">
        <v>874130.032960009</v>
      </c>
      <c r="O12" s="6">
        <v>874086.493100005</v>
      </c>
      <c r="P12" s="6">
        <v>1073200.12044</v>
      </c>
      <c r="R12" s="6">
        <v>874170.355940009</v>
      </c>
      <c r="S12" s="6">
        <v>1073225.22142499</v>
      </c>
      <c r="U12" s="6">
        <v>873927.55276001</v>
      </c>
      <c r="V12" s="6">
        <v>1073171.4336</v>
      </c>
      <c r="X12" s="6">
        <v>874051.881100006</v>
      </c>
      <c r="Y12" s="6">
        <v>1073216.85443</v>
      </c>
    </row>
    <row r="13" ht="18.75">
      <c r="I13" s="19">
        <v>874603.138280015</v>
      </c>
      <c r="L13" s="6">
        <v>874550.935240012</v>
      </c>
      <c r="O13" s="6">
        <v>874582.157300011</v>
      </c>
      <c r="R13" s="6">
        <v>874506.275580012</v>
      </c>
      <c r="S13" s="6">
        <v>1073235.97899</v>
      </c>
      <c r="U13" s="6">
        <v>874760.449820012</v>
      </c>
      <c r="V13" s="6">
        <v>1073267.0564</v>
      </c>
      <c r="X13" s="6">
        <v>874607.047400011</v>
      </c>
      <c r="Y13" s="6">
        <v>1073179.800595</v>
      </c>
    </row>
    <row r="14" ht="18.75">
      <c r="I14" s="19">
        <v>874550.772360005</v>
      </c>
      <c r="L14" s="6">
        <v>874607.882160007</v>
      </c>
      <c r="O14" s="6">
        <v>874602.140640004</v>
      </c>
      <c r="R14" s="6">
        <v>874714.100280006</v>
      </c>
      <c r="S14" s="6">
        <v>1073210.878005</v>
      </c>
      <c r="U14" s="6">
        <v>874437.204280009</v>
      </c>
      <c r="V14" s="6">
        <v>1073264.66583</v>
      </c>
      <c r="X14" s="6">
        <v>874732.658420006</v>
      </c>
      <c r="Y14" s="6">
        <v>1073131.989195</v>
      </c>
    </row>
    <row r="15" ht="18.75">
      <c r="I15" s="19">
        <v>874002.589540006</v>
      </c>
      <c r="L15" s="6">
        <v>874088.437480004</v>
      </c>
      <c r="O15" s="6">
        <v>873870.361520005</v>
      </c>
      <c r="R15" s="6">
        <v>874309.404560004</v>
      </c>
      <c r="U15" s="6">
        <v>874056.451920006</v>
      </c>
      <c r="V15" s="6">
        <v>1073152.30904</v>
      </c>
      <c r="X15" s="6">
        <v>874174.733340009</v>
      </c>
      <c r="Y15" s="6">
        <v>1073200.12044</v>
      </c>
    </row>
    <row r="16" ht="18.75">
      <c r="I16" s="19">
        <v>874006.580100006</v>
      </c>
      <c r="L16" s="6">
        <v>873997.458820008</v>
      </c>
      <c r="O16" s="6">
        <v>874050.669680009</v>
      </c>
      <c r="R16" s="6">
        <v>874152.663100007</v>
      </c>
      <c r="U16" s="6">
        <v>874141.434560008</v>
      </c>
      <c r="V16" s="6">
        <v>1073100.911785</v>
      </c>
      <c r="X16" s="6">
        <v>874250.492900008</v>
      </c>
      <c r="Y16" s="6">
        <v>1073190.55816</v>
      </c>
    </row>
    <row r="17" ht="18.75">
      <c r="I17" s="19">
        <v>874553.663480011</v>
      </c>
      <c r="L17" s="6">
        <v>874392.86020001</v>
      </c>
      <c r="O17" s="6">
        <v>874696.163120011</v>
      </c>
      <c r="R17" s="6">
        <v>874535.502360013</v>
      </c>
      <c r="U17" s="6">
        <v>874615.56806001</v>
      </c>
      <c r="X17" s="6">
        <v>874653.773600011</v>
      </c>
      <c r="Y17" s="6">
        <v>1073244.34598501</v>
      </c>
    </row>
    <row r="18" ht="18.75">
      <c r="I18" s="19">
        <v>874704.917920008</v>
      </c>
      <c r="L18" s="6">
        <v>874571.173080006</v>
      </c>
      <c r="O18" s="6">
        <v>874491.392420005</v>
      </c>
      <c r="R18" s="6">
        <v>874690.462320005</v>
      </c>
      <c r="U18" s="6">
        <v>874573.616280007</v>
      </c>
      <c r="X18" s="6">
        <v>874471.500700007</v>
      </c>
      <c r="Y18" s="6">
        <v>1073173.82417001</v>
      </c>
    </row>
    <row r="19" ht="18.75">
      <c r="I19" s="23">
        <v>874789.9006</v>
      </c>
      <c r="L19" s="6">
        <v>874789.9006</v>
      </c>
      <c r="O19" s="6">
        <v>873963.457620006</v>
      </c>
      <c r="R19" s="6">
        <v>874247.367640005</v>
      </c>
      <c r="U19" s="6">
        <v>874186.684660005</v>
      </c>
      <c r="X19" s="6">
        <v>874340.993100005</v>
      </c>
      <c r="Y19" s="6">
        <v>1073081.787225</v>
      </c>
    </row>
    <row r="20" ht="18.75">
      <c r="I20" s="19">
        <v>874095.319160005</v>
      </c>
      <c r="L20" s="6">
        <v>874066.947500008</v>
      </c>
      <c r="O20" s="6">
        <v>874035.135000006</v>
      </c>
      <c r="R20" s="6">
        <v>874045.457520007</v>
      </c>
      <c r="U20" s="6">
        <v>873962.419260004</v>
      </c>
      <c r="X20" s="6">
        <v>874118.040920006</v>
      </c>
      <c r="Y20" s="6">
        <v>1073238.36956</v>
      </c>
    </row>
    <row r="21">
      <c r="L21" s="6">
        <v>874790.57244001</v>
      </c>
      <c r="O21" s="6">
        <v>874605.09284001</v>
      </c>
      <c r="R21" s="6">
        <v>874131.590500013</v>
      </c>
      <c r="U21" s="6">
        <v>874504.47372001</v>
      </c>
      <c r="X21" s="6">
        <v>874731.609880009</v>
      </c>
    </row>
    <row r="22">
      <c r="L22" s="6">
        <v>874446.040520008</v>
      </c>
      <c r="O22" s="6">
        <v>874605.296440008</v>
      </c>
      <c r="R22" s="6">
        <v>874615.313560006</v>
      </c>
      <c r="U22" s="6">
        <v>874443.862000003</v>
      </c>
      <c r="X22" s="6">
        <v>874601.458580006</v>
      </c>
    </row>
    <row r="23">
      <c r="L23" s="6">
        <v>874095.838340006</v>
      </c>
      <c r="O23" s="6">
        <v>874187.906260005</v>
      </c>
      <c r="R23" s="6">
        <v>874074.460340003</v>
      </c>
      <c r="U23" s="6">
        <v>874052.135600006</v>
      </c>
      <c r="X23" s="6">
        <v>874238.358340006</v>
      </c>
    </row>
    <row r="24">
      <c r="L24" s="6">
        <v>873690.58272001</v>
      </c>
      <c r="O24" s="6">
        <v>873735.27292001</v>
      </c>
      <c r="R24" s="6">
        <v>874106.303380011</v>
      </c>
      <c r="U24" s="6">
        <v>874268.022860013</v>
      </c>
      <c r="X24" s="6">
        <v>874257.883580011</v>
      </c>
    </row>
    <row r="25">
      <c r="L25" s="6">
        <v>874258.687800012</v>
      </c>
      <c r="O25" s="6">
        <v>874519.95750001</v>
      </c>
      <c r="R25" s="6">
        <v>874417.536520011</v>
      </c>
      <c r="U25" s="6">
        <v>874640.478520009</v>
      </c>
      <c r="X25" s="6">
        <v>874527.816460009</v>
      </c>
    </row>
    <row r="26">
      <c r="L26" s="6">
        <v>874578.848800006</v>
      </c>
      <c r="O26" s="6">
        <v>874678.541540005</v>
      </c>
      <c r="R26" s="6">
        <v>874413.556140005</v>
      </c>
      <c r="U26" s="6">
        <v>874631.408140003</v>
      </c>
      <c r="X26" s="6">
        <v>874708.297680007</v>
      </c>
    </row>
    <row r="27">
      <c r="L27" s="6">
        <v>873933.436800007</v>
      </c>
      <c r="O27" s="6">
        <v>874271.107400008</v>
      </c>
      <c r="R27" s="6">
        <v>874119.72062001</v>
      </c>
      <c r="U27" s="6">
        <v>874174.427940012</v>
      </c>
      <c r="X27" s="6">
        <v>874336.503720011</v>
      </c>
    </row>
    <row r="28" ht="18.75">
      <c r="L28" s="19">
        <v>873890.131080009</v>
      </c>
      <c r="O28" s="6">
        <v>873924.885600012</v>
      </c>
      <c r="R28" s="6">
        <v>873985.721280008</v>
      </c>
      <c r="U28" s="6">
        <v>874091.878320014</v>
      </c>
      <c r="X28" s="6">
        <v>873927.033580011</v>
      </c>
    </row>
    <row r="29">
      <c r="O29" s="6">
        <v>874598.292600009</v>
      </c>
      <c r="R29" s="6">
        <v>874765.14280001</v>
      </c>
      <c r="U29" s="6">
        <v>874627.75352001</v>
      </c>
      <c r="X29" s="6">
        <v>874602.853240009</v>
      </c>
    </row>
    <row r="30">
      <c r="O30" s="6">
        <v>874582.625580011</v>
      </c>
      <c r="R30" s="6">
        <v>874456.831320009</v>
      </c>
      <c r="U30" s="6">
        <v>874522.522860009</v>
      </c>
      <c r="X30" s="6">
        <v>874464.384880011</v>
      </c>
    </row>
    <row r="31">
      <c r="O31" s="6">
        <v>874157.284820006</v>
      </c>
      <c r="R31" s="6">
        <v>874035.47094001</v>
      </c>
      <c r="U31" s="6">
        <v>874251.71450001</v>
      </c>
      <c r="X31" s="6">
        <v>873930.667840009</v>
      </c>
    </row>
    <row r="32">
      <c r="O32" s="6">
        <v>874113.41920001</v>
      </c>
      <c r="R32" s="6">
        <v>874133.514520009</v>
      </c>
      <c r="U32" s="6">
        <v>874188.608680009</v>
      </c>
      <c r="X32" s="6">
        <v>873998.23250001</v>
      </c>
    </row>
    <row r="33">
      <c r="O33" s="6">
        <v>874483.879580014</v>
      </c>
      <c r="R33" s="6">
        <v>874690.034760015</v>
      </c>
      <c r="U33" s="6">
        <v>874562.652420017</v>
      </c>
      <c r="X33" s="6">
        <v>874490.384600013</v>
      </c>
    </row>
    <row r="34">
      <c r="O34" s="6">
        <v>874580.884800009</v>
      </c>
      <c r="R34" s="6">
        <v>874686.848420009</v>
      </c>
      <c r="U34" s="6">
        <v>874526.737380009</v>
      </c>
      <c r="X34" s="6">
        <v>874696.896080013</v>
      </c>
    </row>
    <row r="35">
      <c r="O35" s="6">
        <v>874455.925300009</v>
      </c>
      <c r="R35" s="6">
        <v>874090.96212001</v>
      </c>
      <c r="U35" s="6">
        <v>874341.787140007</v>
      </c>
      <c r="X35" s="6">
        <v>874185.625940008</v>
      </c>
    </row>
    <row r="36">
      <c r="O36" s="6">
        <v>873847.619400012</v>
      </c>
      <c r="R36" s="6">
        <v>874038.962680011</v>
      </c>
      <c r="U36" s="6">
        <v>874102.618220012</v>
      </c>
      <c r="X36" s="6">
        <v>873849.543420007</v>
      </c>
    </row>
    <row r="37">
      <c r="R37" s="6">
        <v>874637.638300014</v>
      </c>
      <c r="U37" s="6">
        <v>874570.979660013</v>
      </c>
      <c r="X37" s="6">
        <v>874505.695320014</v>
      </c>
    </row>
    <row r="38">
      <c r="R38" s="6">
        <v>874278.111240008</v>
      </c>
      <c r="U38" s="6">
        <v>874469.149120009</v>
      </c>
      <c r="X38" s="6">
        <v>874561.736220011</v>
      </c>
    </row>
    <row r="39">
      <c r="R39" s="6">
        <v>874275.800380007</v>
      </c>
      <c r="U39" s="6">
        <v>873924.926320011</v>
      </c>
      <c r="X39" s="6">
        <v>874148.713260009</v>
      </c>
    </row>
    <row r="40">
      <c r="R40" s="6">
        <v>873632.831580009</v>
      </c>
      <c r="U40" s="6">
        <v>873962.480340009</v>
      </c>
      <c r="X40" s="6">
        <v>873977.51620001</v>
      </c>
    </row>
    <row r="41">
      <c r="R41" s="6">
        <v>874527.755380012</v>
      </c>
      <c r="U41" s="6">
        <v>874591.095340015</v>
      </c>
      <c r="X41" s="6">
        <v>874623.762960013</v>
      </c>
    </row>
    <row r="42">
      <c r="R42" s="6">
        <v>874663.26136001</v>
      </c>
      <c r="U42" s="6">
        <v>874666.987240009</v>
      </c>
      <c r="X42" s="6">
        <v>874713.713440009</v>
      </c>
    </row>
    <row r="43">
      <c r="R43" s="6">
        <v>874163.901820005</v>
      </c>
      <c r="U43" s="6">
        <v>874059.088540009</v>
      </c>
      <c r="X43" s="6">
        <v>873912.913920007</v>
      </c>
    </row>
    <row r="44">
      <c r="R44" s="6">
        <v>874155.472780011</v>
      </c>
      <c r="U44" s="6">
        <v>873818.87108001</v>
      </c>
      <c r="X44" s="6">
        <v>874091.86814001</v>
      </c>
    </row>
    <row r="45">
      <c r="U45" s="6">
        <v>874537.212600014</v>
      </c>
      <c r="X45" s="6">
        <v>874733.951280013</v>
      </c>
    </row>
    <row r="46">
      <c r="U46" s="6">
        <v>874686.196900009</v>
      </c>
      <c r="X46" s="6">
        <v>874660.329520009</v>
      </c>
    </row>
    <row r="47">
      <c r="U47" s="6">
        <v>874129.106580008</v>
      </c>
      <c r="X47" s="6">
        <v>874005.012380007</v>
      </c>
    </row>
    <row r="48">
      <c r="U48" s="6">
        <v>873966.827200009</v>
      </c>
      <c r="X48" s="6">
        <v>874020.628500012</v>
      </c>
    </row>
    <row r="49">
      <c r="U49" s="6">
        <v>874611.017600014</v>
      </c>
      <c r="X49" s="6">
        <v>874483.808320013</v>
      </c>
    </row>
    <row r="50">
      <c r="U50" s="6">
        <v>874878.47674001</v>
      </c>
      <c r="X50" s="6">
        <v>874575.916960009</v>
      </c>
    </row>
    <row r="51">
      <c r="U51" s="6">
        <v>874142.768140006</v>
      </c>
      <c r="X51" s="6">
        <v>874177.135820007</v>
      </c>
    </row>
    <row r="52">
      <c r="U52" s="6">
        <v>873707.145580011</v>
      </c>
      <c r="X52" s="6">
        <v>874147.573100014</v>
      </c>
    </row>
    <row r="53">
      <c r="X53" s="6">
        <v>874594.017000015</v>
      </c>
    </row>
    <row r="54">
      <c r="X54" s="6">
        <v>874763.300220006</v>
      </c>
    </row>
    <row r="55">
      <c r="X55" s="6">
        <v>874163.789840007</v>
      </c>
    </row>
    <row r="56">
      <c r="X56" s="6">
        <v>874324.145200012</v>
      </c>
    </row>
    <row r="57">
      <c r="X57" s="6">
        <v>874389.714580013</v>
      </c>
    </row>
    <row r="58">
      <c r="X58" s="6">
        <v>874710.59836001</v>
      </c>
    </row>
    <row r="59">
      <c r="X59" s="6">
        <v>874178.398140008</v>
      </c>
    </row>
    <row r="60">
      <c r="X60" s="6">
        <v>874082.72650001</v>
      </c>
    </row>
    <row r="61">
      <c r="X61" s="6">
        <v>874587.959900014</v>
      </c>
    </row>
    <row r="62">
      <c r="X62" s="6">
        <v>874617.074700008</v>
      </c>
    </row>
    <row r="63">
      <c r="X63" s="6">
        <v>874079.865920008</v>
      </c>
    </row>
    <row r="64">
      <c r="X64" s="6">
        <v>873786.417240012</v>
      </c>
    </row>
    <row r="65">
      <c r="X65" s="6">
        <v>874255.827220013</v>
      </c>
    </row>
    <row r="66">
      <c r="X66" s="6">
        <v>874655.463480007</v>
      </c>
    </row>
    <row r="67">
      <c r="X67" s="6">
        <v>874147.461120006</v>
      </c>
    </row>
    <row r="68">
      <c r="X68" s="6">
        <v>873961.136580009</v>
      </c>
    </row>
    <row r="70">
      <c r="A70" s="2" t="s">
        <v>57</v>
      </c>
      <c r="B70" s="21">
        <v>1.33317563285713E7</v>
      </c>
      <c r="C70" s="3">
        <f>SUM(C5:C8)</f>
        <v>3497196.328</v>
      </c>
      <c r="D70" s="22">
        <v>1073200.12044</v>
      </c>
      <c r="E70" s="21">
        <v>1.33393324285714E7</v>
      </c>
      <c r="F70" s="3">
        <f>sum(F5:F12)</f>
        <v>6994728.25</v>
      </c>
      <c r="G70" s="3">
        <f>sum(G5:G6)</f>
        <v>2146462.396</v>
      </c>
      <c r="H70" s="21">
        <v>1.33544846285713E7</v>
      </c>
      <c r="I70" s="3">
        <f>sum(I5:I20)</f>
        <v>13989982.24</v>
      </c>
      <c r="J70" s="3">
        <f>sum(J5:J8)</f>
        <v>4292827.973</v>
      </c>
      <c r="K70" s="21">
        <v>1.33696368285714E7</v>
      </c>
      <c r="L70" s="3">
        <f>sum(L5:L28)</f>
        <v>20983509.15</v>
      </c>
      <c r="M70" s="3">
        <f>sum(M5:M10)</f>
        <v>6439102.709</v>
      </c>
      <c r="N70" s="21">
        <v>1.33847890285714E7</v>
      </c>
      <c r="O70" s="3">
        <f>sum(O5:O36)</f>
        <v>27978291.07</v>
      </c>
      <c r="P70" s="3">
        <f>sum(P5:P12)</f>
        <v>8585539.861</v>
      </c>
      <c r="Q70" s="21">
        <v>1.33999412285713E7</v>
      </c>
      <c r="R70" s="3">
        <f>sum(R5:R44)</f>
        <v>34972951.15</v>
      </c>
      <c r="S70" s="3">
        <f>sum(S5:S14)</f>
        <v>10731820.72</v>
      </c>
      <c r="T70" s="21">
        <v>1.34150934285713E7</v>
      </c>
      <c r="U70" s="3">
        <f>SUM(U5:U52)</f>
        <v>41967506.09</v>
      </c>
      <c r="V70" s="3">
        <f>sum(V5:V16)</f>
        <v>12878040.85</v>
      </c>
      <c r="W70" s="21">
        <v>1.34453978285714E7</v>
      </c>
      <c r="X70" s="3">
        <f>SUM(X5:X68)</f>
        <v>55957977.05</v>
      </c>
      <c r="Y70" s="3">
        <f>sum(Y5:Y20)</f>
        <v>17170968.18</v>
      </c>
    </row>
    <row r="72">
      <c r="C72" s="1"/>
    </row>
    <row r="76">
      <c r="A76" s="1"/>
      <c r="B76" s="1" t="s">
        <v>58</v>
      </c>
      <c r="E76" s="1" t="s">
        <v>59</v>
      </c>
      <c r="H76" s="1" t="s">
        <v>60</v>
      </c>
      <c r="K76" s="1" t="s">
        <v>61</v>
      </c>
      <c r="N76" s="1" t="s">
        <v>62</v>
      </c>
      <c r="Q76" s="1" t="s">
        <v>63</v>
      </c>
      <c r="T76" s="1" t="s">
        <v>64</v>
      </c>
      <c r="W76" s="1" t="s">
        <v>65</v>
      </c>
      <c r="Z76" s="1"/>
      <c r="AA76" s="1"/>
    </row>
    <row r="77">
      <c r="A77" s="1"/>
      <c r="B77" s="1" t="s">
        <v>53</v>
      </c>
      <c r="C77" s="1" t="s">
        <v>55</v>
      </c>
      <c r="D77" s="1" t="s">
        <v>45</v>
      </c>
      <c r="E77" s="1" t="s">
        <v>53</v>
      </c>
      <c r="F77" s="1" t="s">
        <v>55</v>
      </c>
      <c r="G77" s="1" t="s">
        <v>45</v>
      </c>
      <c r="H77" s="1" t="s">
        <v>53</v>
      </c>
      <c r="I77" s="1" t="s">
        <v>55</v>
      </c>
      <c r="J77" s="1" t="s">
        <v>45</v>
      </c>
      <c r="K77" s="1" t="s">
        <v>53</v>
      </c>
      <c r="L77" s="1" t="s">
        <v>55</v>
      </c>
      <c r="M77" s="1" t="s">
        <v>45</v>
      </c>
      <c r="N77" s="1" t="s">
        <v>53</v>
      </c>
      <c r="O77" s="1" t="s">
        <v>55</v>
      </c>
      <c r="P77" s="1" t="s">
        <v>45</v>
      </c>
      <c r="Q77" s="1" t="s">
        <v>53</v>
      </c>
      <c r="R77" s="1" t="s">
        <v>55</v>
      </c>
      <c r="S77" s="1" t="s">
        <v>45</v>
      </c>
      <c r="T77" s="1" t="s">
        <v>53</v>
      </c>
      <c r="U77" s="1" t="s">
        <v>55</v>
      </c>
      <c r="V77" s="1" t="s">
        <v>45</v>
      </c>
      <c r="W77" s="1" t="s">
        <v>53</v>
      </c>
      <c r="X77" s="1" t="s">
        <v>55</v>
      </c>
      <c r="Y77" s="1" t="s">
        <v>45</v>
      </c>
      <c r="Z77" s="1"/>
      <c r="AA77" s="1"/>
    </row>
    <row r="78" ht="18.75">
      <c r="B78" s="17">
        <v>1.54266407979288E7</v>
      </c>
      <c r="C78" s="6">
        <v>874864.118486248</v>
      </c>
      <c r="D78" s="6">
        <v>834332.999999998</v>
      </c>
      <c r="E78" s="17">
        <v>1.61522041545005E7</v>
      </c>
      <c r="F78" s="19">
        <v>874880.158348776</v>
      </c>
      <c r="G78" s="19">
        <v>834332.999999998</v>
      </c>
      <c r="H78" s="17">
        <v>1.63354470583574E7</v>
      </c>
      <c r="I78" s="19">
        <v>874773.537482527</v>
      </c>
      <c r="J78" s="19">
        <v>834332.999999998</v>
      </c>
      <c r="K78" s="17">
        <v>1.63564682586539E7</v>
      </c>
      <c r="L78" s="19">
        <v>874378.078841191</v>
      </c>
      <c r="M78" s="19">
        <v>834332.999999998</v>
      </c>
      <c r="N78" s="17">
        <v>1.63846872223146E7</v>
      </c>
      <c r="O78" s="19">
        <v>874491.596021062</v>
      </c>
      <c r="P78" s="19">
        <v>834332.999999998</v>
      </c>
      <c r="Q78" s="17">
        <v>1.63915715983929E7</v>
      </c>
      <c r="R78" s="6">
        <v>874922.861540115</v>
      </c>
      <c r="S78" s="6">
        <v>834332.999999998</v>
      </c>
      <c r="T78" s="17">
        <v>1.64416559787988E7</v>
      </c>
      <c r="U78" s="6">
        <v>874752.468700174</v>
      </c>
      <c r="V78" s="6">
        <v>834332.999999998</v>
      </c>
      <c r="W78" s="17">
        <v>1.64453649892848E7</v>
      </c>
      <c r="X78" s="6">
        <v>874792.649160431</v>
      </c>
      <c r="Y78" s="6">
        <v>834332.999999998</v>
      </c>
    </row>
    <row r="79" ht="18.75">
      <c r="C79" s="6">
        <v>873731.672381261</v>
      </c>
      <c r="E79" s="19"/>
      <c r="F79" s="19">
        <v>874758.612966271</v>
      </c>
      <c r="G79" s="19">
        <v>834332.999999998</v>
      </c>
      <c r="I79" s="19">
        <v>874885.703267515</v>
      </c>
      <c r="J79" s="19">
        <v>834332.999999998</v>
      </c>
      <c r="L79" s="19">
        <v>874699.410540578</v>
      </c>
      <c r="M79" s="19">
        <v>834332.999999998</v>
      </c>
      <c r="O79" s="19">
        <v>874908.792780005</v>
      </c>
      <c r="P79" s="19">
        <v>834332.999999998</v>
      </c>
      <c r="R79" s="6">
        <v>874914.279800115</v>
      </c>
      <c r="S79" s="6">
        <v>834332.999999998</v>
      </c>
      <c r="U79" s="6">
        <v>874851.16380009</v>
      </c>
      <c r="V79" s="6">
        <v>834332.999999998</v>
      </c>
      <c r="X79" s="6">
        <v>874933.011000027</v>
      </c>
      <c r="Y79" s="6">
        <v>834332.999999998</v>
      </c>
    </row>
    <row r="80" ht="18.75">
      <c r="C80" s="6">
        <v>874686.100826265</v>
      </c>
      <c r="E80" s="19"/>
      <c r="F80" s="19">
        <v>874853.420578772</v>
      </c>
      <c r="G80" s="19"/>
      <c r="I80" s="19">
        <v>874817.25358377</v>
      </c>
      <c r="J80" s="19">
        <v>834332.999999998</v>
      </c>
      <c r="L80" s="19">
        <v>874432.521481022</v>
      </c>
      <c r="M80" s="19">
        <v>834332.999999998</v>
      </c>
      <c r="O80" s="19">
        <v>874923.156760082</v>
      </c>
      <c r="P80" s="19">
        <v>834332.999999998</v>
      </c>
      <c r="R80" s="6">
        <v>874923.920260026</v>
      </c>
      <c r="S80" s="6">
        <v>834332.999999998</v>
      </c>
      <c r="U80" s="6">
        <v>874933.011000027</v>
      </c>
      <c r="V80" s="6">
        <v>834332.999999998</v>
      </c>
      <c r="X80" s="6">
        <v>874933.011000028</v>
      </c>
      <c r="Y80" s="6">
        <v>834332.999999998</v>
      </c>
    </row>
    <row r="81" ht="18.75">
      <c r="C81" s="6">
        <v>874909.07909252</v>
      </c>
      <c r="E81" s="19"/>
      <c r="F81" s="19">
        <v>874779.214105024</v>
      </c>
      <c r="G81" s="19"/>
      <c r="I81" s="19">
        <v>874857.053566261</v>
      </c>
      <c r="J81" s="19">
        <v>834332.999999998</v>
      </c>
      <c r="L81" s="19">
        <v>874531.410000784</v>
      </c>
      <c r="M81" s="19">
        <v>834332.999999998</v>
      </c>
      <c r="O81" s="19">
        <v>874366.08680087</v>
      </c>
      <c r="P81" s="19">
        <v>834332.999999998</v>
      </c>
      <c r="R81" s="6">
        <v>873424.121221508</v>
      </c>
      <c r="S81" s="6">
        <v>834332.999999998</v>
      </c>
      <c r="U81" s="6">
        <v>873817.81236028</v>
      </c>
      <c r="V81" s="6">
        <v>834332.999999998</v>
      </c>
      <c r="X81" s="6">
        <v>874377.966860125</v>
      </c>
      <c r="Y81" s="6">
        <v>834332.999999998</v>
      </c>
    </row>
    <row r="82" ht="18.75">
      <c r="A82" s="2"/>
      <c r="E82" s="19"/>
      <c r="F82" s="19">
        <v>873180.618801265</v>
      </c>
      <c r="G82" s="19"/>
      <c r="I82" s="19">
        <v>866520.556765001</v>
      </c>
      <c r="L82" s="19">
        <v>874628.842781108</v>
      </c>
      <c r="M82" s="19">
        <v>834332.999999998</v>
      </c>
      <c r="O82" s="19">
        <v>874913.699540083</v>
      </c>
      <c r="P82" s="19">
        <v>834332.999999998</v>
      </c>
      <c r="R82" s="6">
        <v>874913.699540115</v>
      </c>
      <c r="S82" s="6">
        <v>834332.999999998</v>
      </c>
      <c r="U82" s="6">
        <v>874913.699540089</v>
      </c>
      <c r="V82" s="6">
        <v>834332.999999998</v>
      </c>
      <c r="X82" s="6">
        <v>874933.011000028</v>
      </c>
      <c r="Y82" s="6">
        <v>834332.999999998</v>
      </c>
    </row>
    <row r="83" ht="18.75">
      <c r="E83" s="19"/>
      <c r="F83" s="19">
        <v>874812.968440019</v>
      </c>
      <c r="G83" s="19"/>
      <c r="I83" s="19">
        <v>874340.367666266</v>
      </c>
      <c r="L83" s="19">
        <v>874411.438701226</v>
      </c>
      <c r="M83" s="19">
        <v>834332.999999998</v>
      </c>
      <c r="O83" s="19">
        <v>874902.104520097</v>
      </c>
      <c r="P83" s="19">
        <v>834332.999999998</v>
      </c>
      <c r="R83" s="6">
        <v>874927.921000025</v>
      </c>
      <c r="S83" s="6">
        <v>834332.999999998</v>
      </c>
      <c r="U83" s="6">
        <v>874894.072500088</v>
      </c>
      <c r="V83" s="6">
        <v>834332.999999998</v>
      </c>
      <c r="X83" s="6">
        <v>874927.921000028</v>
      </c>
      <c r="Y83" s="6">
        <v>834332.999999998</v>
      </c>
    </row>
    <row r="84" ht="18.75">
      <c r="A84" s="26"/>
      <c r="E84" s="19"/>
      <c r="F84" s="19">
        <v>874827.88977502</v>
      </c>
      <c r="G84" s="19"/>
      <c r="I84" s="19">
        <v>874241.218920006</v>
      </c>
      <c r="L84" s="19">
        <v>874622.612620352</v>
      </c>
      <c r="O84" s="19">
        <v>874292.678820518</v>
      </c>
      <c r="P84" s="19">
        <v>834332.999999998</v>
      </c>
      <c r="R84" s="6">
        <v>873455.658861959</v>
      </c>
      <c r="S84" s="6">
        <v>834332.999999998</v>
      </c>
      <c r="U84" s="6">
        <v>874059.953840265</v>
      </c>
      <c r="V84" s="6">
        <v>834332.999999998</v>
      </c>
      <c r="X84" s="6">
        <v>873971.550720469</v>
      </c>
      <c r="Y84" s="6">
        <v>834332.999999998</v>
      </c>
    </row>
    <row r="85" ht="18.75">
      <c r="A85" s="26"/>
      <c r="E85" s="19"/>
      <c r="F85" s="19">
        <v>874861.282720019</v>
      </c>
      <c r="G85" s="19"/>
      <c r="I85" s="19">
        <v>874903.631520018</v>
      </c>
      <c r="L85" s="19">
        <v>874323.127201436</v>
      </c>
      <c r="O85" s="19">
        <v>874411.48960097</v>
      </c>
      <c r="P85" s="19">
        <v>834332.999999998</v>
      </c>
      <c r="R85" s="6">
        <v>873878.810922322</v>
      </c>
      <c r="S85" s="6">
        <v>834332.999999998</v>
      </c>
      <c r="U85" s="6">
        <v>874689.892240745</v>
      </c>
      <c r="V85" s="6">
        <v>834332.999999998</v>
      </c>
      <c r="X85" s="6">
        <v>874811.706120316</v>
      </c>
      <c r="Y85" s="6">
        <v>834332.999999998</v>
      </c>
    </row>
    <row r="86" ht="18.75">
      <c r="A86" s="26"/>
      <c r="I86" s="19">
        <v>874933.011000001</v>
      </c>
      <c r="L86" s="19">
        <v>874567.040000579</v>
      </c>
      <c r="O86" s="19">
        <v>874923.340000023</v>
      </c>
      <c r="R86" s="6">
        <v>874923.340000025</v>
      </c>
      <c r="S86" s="6">
        <v>834332.999999998</v>
      </c>
      <c r="U86" s="6">
        <v>874933.011000027</v>
      </c>
      <c r="V86" s="6">
        <v>834332.999999998</v>
      </c>
      <c r="X86" s="6">
        <v>874933.011000027</v>
      </c>
      <c r="Y86" s="6">
        <v>834332.999999998</v>
      </c>
    </row>
    <row r="87" ht="18.75">
      <c r="I87" s="19">
        <v>874842.928180011</v>
      </c>
      <c r="L87" s="19">
        <v>874719.04776015</v>
      </c>
      <c r="O87" s="19">
        <v>874355.367260849</v>
      </c>
      <c r="R87" s="6">
        <v>873347.465821544</v>
      </c>
      <c r="S87" s="6">
        <v>834332.999999998</v>
      </c>
      <c r="U87" s="6">
        <v>873369.546240925</v>
      </c>
      <c r="V87" s="6">
        <v>834332.999999998</v>
      </c>
      <c r="X87" s="6">
        <v>873600.846020343</v>
      </c>
      <c r="Y87" s="6">
        <v>834332.999999998</v>
      </c>
    </row>
    <row r="88" ht="18.75">
      <c r="I88" s="19">
        <v>874884.829060018</v>
      </c>
      <c r="L88" s="19">
        <v>874149.303701808</v>
      </c>
      <c r="O88" s="19">
        <v>874262.993941433</v>
      </c>
      <c r="R88" s="6">
        <v>874097.650381674</v>
      </c>
      <c r="U88" s="6">
        <v>874583.348360991</v>
      </c>
      <c r="V88" s="6">
        <v>834332.999999998</v>
      </c>
      <c r="X88" s="6">
        <v>874833.521860321</v>
      </c>
      <c r="Y88" s="6">
        <v>834332.999999998</v>
      </c>
    </row>
    <row r="89" ht="18.75">
      <c r="I89" s="19">
        <v>874789.180961249</v>
      </c>
      <c r="L89" s="19">
        <v>874429.294421</v>
      </c>
      <c r="O89" s="19">
        <v>874837.095040168</v>
      </c>
      <c r="R89" s="6">
        <v>874777.38934021</v>
      </c>
      <c r="U89" s="6">
        <v>874927.921000027</v>
      </c>
      <c r="V89" s="6">
        <v>834332.999999998</v>
      </c>
      <c r="X89" s="6">
        <v>874933.011000027</v>
      </c>
      <c r="Y89" s="6">
        <v>834332.999999998</v>
      </c>
    </row>
    <row r="90" ht="18.75">
      <c r="I90" s="19">
        <v>874918.519133767</v>
      </c>
      <c r="L90" s="19">
        <v>874798.064920237</v>
      </c>
      <c r="O90" s="19">
        <v>874380.430420803</v>
      </c>
      <c r="R90" s="6">
        <v>873449.184381572</v>
      </c>
      <c r="U90" s="6">
        <v>873476.619480786</v>
      </c>
      <c r="X90" s="6">
        <v>873982.972680239</v>
      </c>
      <c r="Y90" s="6">
        <v>834332.999999998</v>
      </c>
    </row>
    <row r="91" ht="18.75">
      <c r="I91" s="19">
        <v>874765.383302516</v>
      </c>
      <c r="L91" s="19">
        <v>874285.471381838</v>
      </c>
      <c r="O91" s="19">
        <v>874297.39216101</v>
      </c>
      <c r="R91" s="6">
        <v>873801.799222364</v>
      </c>
      <c r="U91" s="6">
        <v>874593.670880625</v>
      </c>
      <c r="X91" s="6">
        <v>874758.434180272</v>
      </c>
      <c r="Y91" s="6">
        <v>834332.999999998</v>
      </c>
    </row>
    <row r="92" ht="18.75">
      <c r="I92" s="23">
        <v>874789.9006</v>
      </c>
      <c r="L92" s="19">
        <v>874789.9006</v>
      </c>
      <c r="O92" s="19">
        <v>874789.9006</v>
      </c>
      <c r="R92" s="6">
        <v>874830.182820014</v>
      </c>
      <c r="U92" s="6">
        <v>874590.21986008</v>
      </c>
      <c r="X92" s="6">
        <v>874923.340000028</v>
      </c>
      <c r="Y92" s="6">
        <v>834332.999999998</v>
      </c>
    </row>
    <row r="93" ht="18.75">
      <c r="I93" s="19">
        <v>874865.852267506</v>
      </c>
      <c r="L93" s="19">
        <v>874270.455881332</v>
      </c>
      <c r="O93" s="19">
        <v>874864.835540021</v>
      </c>
      <c r="R93" s="6">
        <v>874717.551300106</v>
      </c>
      <c r="U93" s="6">
        <v>874918.250000026</v>
      </c>
      <c r="X93" s="6">
        <v>874923.340000028</v>
      </c>
      <c r="Y93" s="6">
        <v>834332.999999998</v>
      </c>
    </row>
    <row r="94" ht="18.75">
      <c r="L94" s="19">
        <v>874316.622181334</v>
      </c>
      <c r="O94" s="19">
        <v>874340.514641127</v>
      </c>
      <c r="R94" s="6">
        <v>873951.547021301</v>
      </c>
      <c r="U94" s="6">
        <v>874525.383440872</v>
      </c>
      <c r="X94" s="6">
        <v>874734.399200357</v>
      </c>
    </row>
    <row r="95" ht="18.75">
      <c r="L95" s="19">
        <v>874660.573840462</v>
      </c>
      <c r="O95" s="19">
        <v>874842.256299993</v>
      </c>
      <c r="R95" s="6">
        <v>874851.489560018</v>
      </c>
      <c r="U95" s="6">
        <v>874933.011000026</v>
      </c>
      <c r="X95" s="6">
        <v>874639.674300028</v>
      </c>
    </row>
    <row r="96" ht="18.75">
      <c r="L96" s="19">
        <v>874374.648180785</v>
      </c>
      <c r="O96" s="19">
        <v>874826.263520123</v>
      </c>
      <c r="R96" s="6">
        <v>874918.250000024</v>
      </c>
      <c r="U96" s="6">
        <v>874923.340000026</v>
      </c>
      <c r="X96" s="6">
        <v>874903.998000028</v>
      </c>
    </row>
    <row r="97" ht="18.75">
      <c r="L97" s="19">
        <v>874299.916801212</v>
      </c>
      <c r="O97" s="19">
        <v>874165.998900748</v>
      </c>
      <c r="R97" s="6">
        <v>874889.237000023</v>
      </c>
      <c r="U97" s="6">
        <v>874141.332760251</v>
      </c>
      <c r="X97" s="6">
        <v>874038.748900462</v>
      </c>
    </row>
    <row r="98" ht="18.75">
      <c r="L98" s="19">
        <v>874664.350620391</v>
      </c>
      <c r="O98" s="19">
        <v>874913.669000019</v>
      </c>
      <c r="R98" s="6">
        <v>874841.961080018</v>
      </c>
      <c r="U98" s="6">
        <v>874862.036039998</v>
      </c>
      <c r="X98" s="6">
        <v>874913.669000028</v>
      </c>
    </row>
    <row r="99" ht="18.75">
      <c r="L99" s="19">
        <v>874372.276241256</v>
      </c>
      <c r="O99" s="19">
        <v>874903.99800002</v>
      </c>
      <c r="R99" s="6">
        <v>874933.011000022</v>
      </c>
      <c r="U99" s="6">
        <v>874933.011000025</v>
      </c>
      <c r="X99" s="6">
        <v>874918.250000028</v>
      </c>
    </row>
    <row r="100" ht="18.75">
      <c r="L100" s="19">
        <v>874586.168220679</v>
      </c>
      <c r="O100" s="19">
        <v>874108.19686082</v>
      </c>
      <c r="R100" s="6">
        <v>874884.656000026</v>
      </c>
      <c r="U100" s="6">
        <v>874121.868600691</v>
      </c>
      <c r="X100" s="6">
        <v>874376.439860127</v>
      </c>
    </row>
    <row r="101" ht="18.75">
      <c r="L101" s="19">
        <v>874405.473220979</v>
      </c>
      <c r="O101" s="19">
        <v>874423.634341154</v>
      </c>
      <c r="R101" s="6">
        <v>874913.669000024</v>
      </c>
      <c r="U101" s="6">
        <v>874666.366260703</v>
      </c>
      <c r="X101" s="6">
        <v>874714.151180306</v>
      </c>
    </row>
    <row r="102" ht="18.75">
      <c r="O102" s="19">
        <v>874894.907260021</v>
      </c>
      <c r="R102" s="6">
        <v>874918.250000024</v>
      </c>
      <c r="U102" s="6">
        <v>874913.669000025</v>
      </c>
      <c r="X102" s="6">
        <v>874923.340000027</v>
      </c>
    </row>
    <row r="103" ht="18.75">
      <c r="L103" s="19"/>
      <c r="O103" s="19">
        <v>874179.45686077</v>
      </c>
      <c r="R103" s="6">
        <v>874918.250000024</v>
      </c>
      <c r="U103" s="6">
        <v>874248.731760337</v>
      </c>
      <c r="X103" s="6">
        <v>873313.617320427</v>
      </c>
    </row>
    <row r="104" ht="18.75">
      <c r="O104" s="19">
        <v>874389.999621164</v>
      </c>
      <c r="R104" s="6">
        <v>874884.656000023</v>
      </c>
      <c r="U104" s="6">
        <v>874648.469820543</v>
      </c>
      <c r="X104" s="6">
        <v>874733.493180238</v>
      </c>
    </row>
    <row r="105" ht="18.75">
      <c r="O105" s="19">
        <v>874664.74764014</v>
      </c>
      <c r="R105" s="6">
        <v>874913.669000024</v>
      </c>
      <c r="U105" s="6">
        <v>874789.686780019</v>
      </c>
      <c r="X105" s="6">
        <v>874909.159260028</v>
      </c>
    </row>
    <row r="106" ht="18.75">
      <c r="O106" s="19">
        <v>874340.891300546</v>
      </c>
      <c r="R106" s="6">
        <v>874869.895000077</v>
      </c>
      <c r="U106" s="6">
        <v>873111.513780716</v>
      </c>
      <c r="X106" s="6">
        <v>873823.065240382</v>
      </c>
    </row>
    <row r="107" ht="18.75">
      <c r="O107" s="19">
        <v>874299.641941325</v>
      </c>
      <c r="R107" s="6">
        <v>874905.158520024</v>
      </c>
      <c r="U107" s="6">
        <v>874719.709460398</v>
      </c>
      <c r="X107" s="6">
        <v>874730.184680312</v>
      </c>
    </row>
    <row r="108" ht="18.75">
      <c r="O108" s="19">
        <v>874799.571560355</v>
      </c>
      <c r="R108" s="6">
        <v>874894.327000026</v>
      </c>
      <c r="U108" s="6">
        <v>874903.998000026</v>
      </c>
      <c r="X108" s="6">
        <v>874894.327000028</v>
      </c>
    </row>
    <row r="109" ht="18.75">
      <c r="O109" s="19">
        <v>874857.129280154</v>
      </c>
      <c r="R109" s="6">
        <v>874913.669000025</v>
      </c>
      <c r="U109" s="6">
        <v>874923.340000026</v>
      </c>
      <c r="X109" s="6">
        <v>874913.669000028</v>
      </c>
    </row>
    <row r="110">
      <c r="R110" s="6">
        <v>874898.908000024</v>
      </c>
      <c r="U110" s="6">
        <v>874626.949300667</v>
      </c>
      <c r="X110" s="6">
        <v>874777.49114046</v>
      </c>
    </row>
    <row r="111">
      <c r="R111" s="6">
        <v>874899.488260024</v>
      </c>
      <c r="U111" s="6">
        <v>874737.91130002</v>
      </c>
      <c r="X111" s="6">
        <v>874904.578260027</v>
      </c>
    </row>
    <row r="112">
      <c r="R112" s="6">
        <v>874894.907260025</v>
      </c>
      <c r="U112" s="6">
        <v>874885.816520026</v>
      </c>
      <c r="X112" s="6">
        <v>874918.250000027</v>
      </c>
    </row>
    <row r="113">
      <c r="O113" s="19"/>
      <c r="R113" s="6">
        <v>874923.340000023</v>
      </c>
      <c r="U113" s="6">
        <v>873728.330160659</v>
      </c>
      <c r="X113" s="6">
        <v>873821.365180315</v>
      </c>
    </row>
    <row r="114">
      <c r="R114" s="6">
        <v>874903.998000025</v>
      </c>
      <c r="U114" s="6">
        <v>874913.669000027</v>
      </c>
      <c r="X114" s="6">
        <v>874913.669000027</v>
      </c>
    </row>
    <row r="115">
      <c r="R115" s="6">
        <v>874877.306040024</v>
      </c>
      <c r="U115" s="6">
        <v>874894.327000025</v>
      </c>
      <c r="X115" s="6">
        <v>874903.998000028</v>
      </c>
    </row>
    <row r="116">
      <c r="R116" s="6">
        <v>874885.816520023</v>
      </c>
      <c r="U116" s="6">
        <v>874419.470720558</v>
      </c>
      <c r="X116" s="6">
        <v>874554.009600168</v>
      </c>
    </row>
    <row r="117">
      <c r="R117" s="6">
        <v>874923.340000025</v>
      </c>
      <c r="U117" s="6">
        <v>874580.202740342</v>
      </c>
      <c r="X117" s="6">
        <v>874714.03920047</v>
      </c>
    </row>
    <row r="118">
      <c r="U118" s="6">
        <v>874812.449260027</v>
      </c>
      <c r="X118" s="6">
        <v>874914.249260027</v>
      </c>
    </row>
    <row r="119">
      <c r="U119" s="6">
        <v>873649.251920511</v>
      </c>
      <c r="X119" s="6">
        <v>874031.948660252</v>
      </c>
    </row>
    <row r="120">
      <c r="U120" s="6">
        <v>874637.424520628</v>
      </c>
      <c r="X120" s="6">
        <v>874748.36616021</v>
      </c>
    </row>
    <row r="121">
      <c r="U121" s="6">
        <v>874792.669520105</v>
      </c>
      <c r="X121" s="6">
        <v>874860.875520027</v>
      </c>
    </row>
    <row r="122">
      <c r="U122" s="6">
        <v>873650.147760556</v>
      </c>
      <c r="X122" s="6">
        <v>874379.850160292</v>
      </c>
    </row>
    <row r="123">
      <c r="U123" s="6">
        <v>874657.021020448</v>
      </c>
      <c r="X123" s="6">
        <v>874796.94512034</v>
      </c>
    </row>
    <row r="124">
      <c r="U124" s="6">
        <v>874894.907260025</v>
      </c>
      <c r="X124" s="6"/>
    </row>
    <row r="125">
      <c r="U125" s="6">
        <v>874730.642780075</v>
      </c>
      <c r="X125" s="6">
        <v>874933.011000028</v>
      </c>
    </row>
    <row r="126">
      <c r="X126" s="6">
        <v>874894.327000027</v>
      </c>
    </row>
    <row r="127">
      <c r="X127" s="6">
        <v>874874.761040056</v>
      </c>
    </row>
    <row r="128">
      <c r="X128" s="6">
        <v>874773.398780026</v>
      </c>
    </row>
    <row r="129">
      <c r="X129" s="6">
        <v>874913.669000027</v>
      </c>
    </row>
    <row r="130">
      <c r="X130" s="6">
        <v>874131.458160371</v>
      </c>
    </row>
    <row r="131">
      <c r="X131" s="6">
        <v>874851.204520026</v>
      </c>
    </row>
    <row r="132">
      <c r="X132" s="6">
        <v>874923.340000028</v>
      </c>
    </row>
    <row r="133">
      <c r="X133" s="6">
        <v>874066.815160168</v>
      </c>
    </row>
    <row r="134">
      <c r="X134" s="6">
        <v>874709.570180267</v>
      </c>
    </row>
    <row r="135">
      <c r="X135" s="6">
        <v>874884.656000028</v>
      </c>
    </row>
    <row r="136">
      <c r="X136" s="6">
        <v>874404.903140339</v>
      </c>
    </row>
    <row r="137">
      <c r="X137" s="6">
        <v>874810.107860238</v>
      </c>
    </row>
    <row r="138">
      <c r="X138" s="6">
        <v>874643.603780048</v>
      </c>
    </row>
    <row r="139">
      <c r="X139" s="6">
        <v>873286.284020515</v>
      </c>
    </row>
    <row r="140">
      <c r="X140" s="6">
        <v>874768.329140209</v>
      </c>
    </row>
    <row r="141">
      <c r="X141" s="6">
        <v>874865.314000026</v>
      </c>
    </row>
    <row r="142">
      <c r="X142" s="6">
        <v>874923.340000027</v>
      </c>
    </row>
    <row r="144">
      <c r="A144" s="2" t="s">
        <v>57</v>
      </c>
      <c r="B144" s="21">
        <v>1.54266407979288E7</v>
      </c>
      <c r="C144" s="3">
        <f>SUM(C78:C81)</f>
        <v>3498190.971</v>
      </c>
      <c r="D144" s="22">
        <v>834332.999999998</v>
      </c>
      <c r="E144" s="17">
        <v>1.61522041545005E7</v>
      </c>
      <c r="F144" s="3">
        <f>sum(F78:F85)</f>
        <v>6996954.166</v>
      </c>
      <c r="G144" s="3">
        <f>sum(G78:G79)</f>
        <v>1668666</v>
      </c>
      <c r="H144" s="21">
        <v>1.63354470583574E7</v>
      </c>
      <c r="I144" s="3">
        <f>sum(I78:I93)</f>
        <v>13988128.93</v>
      </c>
      <c r="J144" s="3">
        <f>sum(J78:J81)</f>
        <v>3337332</v>
      </c>
      <c r="K144" s="21">
        <v>1.63564682586539E7</v>
      </c>
      <c r="L144" s="3">
        <f>sum(L78:L101)</f>
        <v>20987716.05</v>
      </c>
      <c r="M144" s="3">
        <f>Sum(M78:M83)</f>
        <v>5005998</v>
      </c>
      <c r="N144" s="17">
        <v>1.63846872223146E7</v>
      </c>
      <c r="O144" s="3">
        <f>sum(O78:O109)</f>
        <v>27986871.84</v>
      </c>
      <c r="P144" s="3">
        <f>sum(P78:P85)</f>
        <v>6674664</v>
      </c>
      <c r="Q144" s="21">
        <v>1.63915715983929E7</v>
      </c>
      <c r="R144" s="3">
        <f>sum(R78:R117)</f>
        <v>34985914.64</v>
      </c>
      <c r="S144" s="3">
        <f>sum(S78:S87)</f>
        <v>8343330</v>
      </c>
      <c r="T144" s="21">
        <v>1.64416559787988E7</v>
      </c>
      <c r="U144" s="3">
        <f>SUM(U78:U125)</f>
        <v>41978281.32</v>
      </c>
      <c r="V144" s="3">
        <f>sum(V78:V89)</f>
        <v>10011996</v>
      </c>
      <c r="W144" s="21">
        <v>1.64453649892848E7</v>
      </c>
      <c r="X144" s="3">
        <f>SUM(X78:X142)</f>
        <v>55976947.22</v>
      </c>
      <c r="Y144" s="3">
        <f>SUM(Y78:Y93)</f>
        <v>13349328</v>
      </c>
      <c r="Z144" s="3"/>
      <c r="AA144" s="3"/>
    </row>
    <row r="151">
      <c r="A151" s="1" t="s">
        <v>28</v>
      </c>
    </row>
    <row r="152">
      <c r="B152" s="1" t="s">
        <v>29</v>
      </c>
      <c r="C152" s="1" t="s">
        <v>31</v>
      </c>
      <c r="D152" s="1" t="s">
        <v>33</v>
      </c>
      <c r="E152" s="1" t="s">
        <v>35</v>
      </c>
      <c r="F152" s="1" t="s">
        <v>37</v>
      </c>
      <c r="G152" s="1" t="s">
        <v>39</v>
      </c>
      <c r="H152" s="1" t="s">
        <v>41</v>
      </c>
      <c r="I152" s="1" t="s">
        <v>43</v>
      </c>
      <c r="J152" s="2" t="s">
        <v>66</v>
      </c>
    </row>
    <row r="153">
      <c r="A153" s="1" t="s">
        <v>53</v>
      </c>
      <c r="B153" s="17">
        <v>1.33317563285713E7</v>
      </c>
      <c r="C153" s="18">
        <v>1.33E7</v>
      </c>
      <c r="D153" s="18">
        <v>1.34E7</v>
      </c>
      <c r="E153" s="20">
        <v>1.34E7</v>
      </c>
      <c r="F153" s="18">
        <v>1.34E7</v>
      </c>
      <c r="G153" s="18">
        <v>1.34E7</v>
      </c>
      <c r="H153" s="18">
        <v>1.34E7</v>
      </c>
      <c r="I153" s="18">
        <v>1.34E7</v>
      </c>
      <c r="J153" s="18">
        <f t="shared" ref="J153:J155" si="1">sum(B153:I153)</f>
        <v>107031756.3</v>
      </c>
    </row>
    <row r="154">
      <c r="A154" s="1" t="s">
        <v>55</v>
      </c>
      <c r="B154" s="1">
        <v>3497196.328</v>
      </c>
      <c r="C154" s="16">
        <v>6994728.25</v>
      </c>
      <c r="D154" s="16">
        <v>1.398998224E7</v>
      </c>
      <c r="E154" s="16">
        <v>2.098350915E7</v>
      </c>
      <c r="F154" s="16">
        <v>2.797829107E7</v>
      </c>
      <c r="G154" s="16">
        <v>3.497295115E7</v>
      </c>
      <c r="H154" s="16">
        <v>4.196750609E7</v>
      </c>
      <c r="I154" s="16">
        <v>5.595797705E7</v>
      </c>
      <c r="J154" s="16">
        <f t="shared" si="1"/>
        <v>206342141.3</v>
      </c>
    </row>
    <row r="155">
      <c r="A155" s="1" t="s">
        <v>45</v>
      </c>
      <c r="B155" s="13">
        <v>1073200.12044</v>
      </c>
      <c r="C155" s="15">
        <v>2146462.396</v>
      </c>
      <c r="D155" s="16">
        <v>4292827.973</v>
      </c>
      <c r="E155" s="16">
        <v>6439102.709</v>
      </c>
      <c r="F155" s="16">
        <v>8585539.861</v>
      </c>
      <c r="G155" s="16">
        <v>1.073182072E7</v>
      </c>
      <c r="H155" s="16">
        <v>1.287804085E7</v>
      </c>
      <c r="I155" s="16">
        <v>1.717096818E7</v>
      </c>
      <c r="J155" s="16">
        <f t="shared" si="1"/>
        <v>63317962.81</v>
      </c>
    </row>
    <row r="157">
      <c r="A157" s="1"/>
      <c r="B157" s="1" t="s">
        <v>30</v>
      </c>
      <c r="C157" s="1" t="s">
        <v>32</v>
      </c>
      <c r="D157" s="1" t="s">
        <v>34</v>
      </c>
      <c r="E157" s="1" t="s">
        <v>36</v>
      </c>
      <c r="F157" s="1" t="s">
        <v>38</v>
      </c>
      <c r="G157" s="1" t="s">
        <v>40</v>
      </c>
      <c r="H157" s="1" t="s">
        <v>42</v>
      </c>
      <c r="I157" s="1" t="s">
        <v>44</v>
      </c>
      <c r="J157" s="27" t="s">
        <v>66</v>
      </c>
    </row>
    <row r="158">
      <c r="A158" s="1" t="s">
        <v>53</v>
      </c>
      <c r="B158" s="18">
        <v>1.54E7</v>
      </c>
      <c r="C158" s="17">
        <v>1.61522041545005E7</v>
      </c>
      <c r="D158" s="20">
        <v>1.63E7</v>
      </c>
      <c r="E158" s="18">
        <v>1.64E7</v>
      </c>
      <c r="F158" s="17">
        <v>1.63846872223146E7</v>
      </c>
      <c r="G158" s="18">
        <v>1.64E7</v>
      </c>
      <c r="H158" s="18">
        <v>1.64E7</v>
      </c>
      <c r="I158" s="18">
        <v>1.64E7</v>
      </c>
      <c r="J158" s="28">
        <f t="shared" ref="J158:J160" si="2">sum(B158:I158)</f>
        <v>129836891.4</v>
      </c>
    </row>
    <row r="159">
      <c r="A159" s="1" t="s">
        <v>55</v>
      </c>
      <c r="B159" s="16">
        <v>3498190.971</v>
      </c>
      <c r="C159" s="16">
        <v>6996954.166</v>
      </c>
      <c r="D159" s="16">
        <v>1.398812893E7</v>
      </c>
      <c r="E159" s="16">
        <v>2.098771605E7</v>
      </c>
      <c r="F159" s="16">
        <v>2.798687184E7</v>
      </c>
      <c r="G159" s="16">
        <v>3.498591464E7</v>
      </c>
      <c r="H159" s="16">
        <v>4.197828132E7</v>
      </c>
      <c r="I159" s="16">
        <v>5.597694722E7</v>
      </c>
      <c r="J159">
        <f t="shared" si="2"/>
        <v>206399005.1</v>
      </c>
    </row>
    <row r="160">
      <c r="A160" s="1" t="s">
        <v>45</v>
      </c>
      <c r="B160" s="14">
        <v>834333.0</v>
      </c>
      <c r="C160" s="16">
        <v>1668666.0</v>
      </c>
      <c r="D160" s="16">
        <v>3337332.0</v>
      </c>
      <c r="E160" s="16">
        <v>5005998.0</v>
      </c>
      <c r="F160" s="16">
        <v>6674664.0</v>
      </c>
      <c r="G160" s="16">
        <v>8343330.0</v>
      </c>
      <c r="H160" s="16">
        <v>1.0011996E7</v>
      </c>
      <c r="I160" s="15">
        <v>1.3349328E7</v>
      </c>
      <c r="J160">
        <f t="shared" si="2"/>
        <v>49225647</v>
      </c>
    </row>
  </sheetData>
  <mergeCells count="16">
    <mergeCell ref="E76:G76"/>
    <mergeCell ref="B76:D76"/>
    <mergeCell ref="K76:M76"/>
    <mergeCell ref="H76:J76"/>
    <mergeCell ref="W76:Y76"/>
    <mergeCell ref="N76:P76"/>
    <mergeCell ref="Q76:S76"/>
    <mergeCell ref="T76:V76"/>
    <mergeCell ref="H3:J3"/>
    <mergeCell ref="E3:G3"/>
    <mergeCell ref="B3:D3"/>
    <mergeCell ref="W3:Y3"/>
    <mergeCell ref="T3:V3"/>
    <mergeCell ref="Q3:S3"/>
    <mergeCell ref="N3:P3"/>
    <mergeCell ref="K3:M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4.29"/>
    <col customWidth="1" min="3" max="3" width="30.57"/>
    <col customWidth="1" min="5" max="5" width="20.0"/>
    <col customWidth="1" min="6" max="6" width="20.71"/>
    <col customWidth="1" min="7" max="7" width="3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B2" s="1">
        <v>4.0</v>
      </c>
      <c r="C2" s="1">
        <v>2.0</v>
      </c>
      <c r="D2" s="1">
        <v>226.1926891389</v>
      </c>
      <c r="E2" s="1">
        <v>19.0733042933664</v>
      </c>
      <c r="F2" s="1">
        <f t="shared" ref="F2:F8" si="1">MULTIPLY(B2,C2)</f>
        <v>8</v>
      </c>
    </row>
    <row r="3">
      <c r="B3" s="1">
        <v>4.0</v>
      </c>
      <c r="C3" s="1">
        <v>4.0</v>
      </c>
      <c r="D3" s="1">
        <v>226.374786393407</v>
      </c>
      <c r="E3" s="1">
        <v>33.2457789715945</v>
      </c>
      <c r="F3" s="1">
        <f t="shared" si="1"/>
        <v>16</v>
      </c>
    </row>
    <row r="4">
      <c r="B4" s="1">
        <v>4.0</v>
      </c>
      <c r="C4" s="1">
        <v>6.0</v>
      </c>
      <c r="D4" s="1">
        <v>1356.40649935708</v>
      </c>
      <c r="E4" s="1">
        <v>1372.87842666824</v>
      </c>
      <c r="F4" s="1">
        <f t="shared" si="1"/>
        <v>24</v>
      </c>
    </row>
    <row r="5">
      <c r="B5" s="1">
        <v>4.0</v>
      </c>
      <c r="C5" s="1">
        <v>8.0</v>
      </c>
      <c r="D5" s="1">
        <v>3003.14907689625</v>
      </c>
      <c r="E5" s="1">
        <v>3000.5975108895</v>
      </c>
      <c r="F5" s="1">
        <f t="shared" si="1"/>
        <v>32</v>
      </c>
    </row>
    <row r="6">
      <c r="B6" s="1">
        <v>4.0</v>
      </c>
      <c r="C6" s="1">
        <v>10.0</v>
      </c>
      <c r="D6" s="1">
        <v>3756.04582730077</v>
      </c>
      <c r="E6" s="1">
        <v>3762.84934288091</v>
      </c>
      <c r="F6" s="1">
        <f t="shared" si="1"/>
        <v>40</v>
      </c>
    </row>
    <row r="7">
      <c r="B7" s="1">
        <v>4.0</v>
      </c>
      <c r="C7" s="1">
        <v>12.0</v>
      </c>
      <c r="D7" s="1">
        <v>4170.09752930073</v>
      </c>
      <c r="E7" s="1">
        <v>4171.60103169908</v>
      </c>
      <c r="F7" s="1">
        <f t="shared" si="1"/>
        <v>48</v>
      </c>
    </row>
    <row r="8">
      <c r="B8" s="1">
        <v>4.0</v>
      </c>
      <c r="C8" s="1">
        <v>14.0</v>
      </c>
      <c r="D8" s="1">
        <v>4420.02749451338</v>
      </c>
      <c r="E8" s="1">
        <v>4419.42326199154</v>
      </c>
      <c r="F8" s="1">
        <f t="shared" si="1"/>
        <v>56</v>
      </c>
    </row>
    <row r="9">
      <c r="B9" s="1"/>
      <c r="C9" s="1"/>
      <c r="E9" s="1"/>
      <c r="F9" s="1"/>
      <c r="G9" s="1"/>
    </row>
  </sheetData>
  <drawing r:id="rId1"/>
</worksheet>
</file>