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t_dgap\2_semester\labs\lab_2_4_1\data\"/>
    </mc:Choice>
  </mc:AlternateContent>
  <xr:revisionPtr revIDLastSave="0" documentId="13_ncr:1_{4B15F2B3-A873-4FCB-A0AB-BD681AE9E149}" xr6:coauthVersionLast="47" xr6:coauthVersionMax="47" xr10:uidLastSave="{00000000-0000-0000-0000-000000000000}"/>
  <bookViews>
    <workbookView xWindow="-108" yWindow="-108" windowWidth="23256" windowHeight="12576" xr2:uid="{BFB6A2CD-51C1-43EC-9A0A-84C62E597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" l="1"/>
  <c r="K37" i="1"/>
  <c r="F37" i="1"/>
  <c r="G37" i="1"/>
  <c r="J37" i="1" s="1"/>
  <c r="L37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F36" i="1"/>
  <c r="G36" i="1" s="1"/>
  <c r="J36" i="1" s="1"/>
  <c r="I36" i="1"/>
  <c r="K36" i="1" s="1"/>
  <c r="K23" i="1"/>
  <c r="K2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4" i="1"/>
  <c r="K22" i="1"/>
  <c r="I23" i="1"/>
  <c r="J23" i="1"/>
  <c r="I24" i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J35" i="1"/>
  <c r="F23" i="1"/>
  <c r="G23" i="1" s="1"/>
  <c r="F24" i="1"/>
  <c r="G24" i="1" s="1"/>
  <c r="J24" i="1" s="1"/>
  <c r="F25" i="1"/>
  <c r="G25" i="1" s="1"/>
  <c r="J25" i="1" s="1"/>
  <c r="F26" i="1"/>
  <c r="G26" i="1" s="1"/>
  <c r="J26" i="1" s="1"/>
  <c r="F27" i="1"/>
  <c r="G27" i="1" s="1"/>
  <c r="J27" i="1" s="1"/>
  <c r="F28" i="1"/>
  <c r="G28" i="1" s="1"/>
  <c r="J28" i="1" s="1"/>
  <c r="F29" i="1"/>
  <c r="G29" i="1" s="1"/>
  <c r="J29" i="1" s="1"/>
  <c r="F30" i="1"/>
  <c r="G30" i="1"/>
  <c r="J30" i="1" s="1"/>
  <c r="F31" i="1"/>
  <c r="F32" i="1"/>
  <c r="F33" i="1"/>
  <c r="G33" i="1" s="1"/>
  <c r="J33" i="1" s="1"/>
  <c r="F34" i="1"/>
  <c r="G34" i="1" s="1"/>
  <c r="J34" i="1" s="1"/>
  <c r="F35" i="1"/>
  <c r="G35" i="1" s="1"/>
  <c r="I22" i="1"/>
  <c r="F22" i="1"/>
  <c r="G22" i="1" s="1"/>
  <c r="J22" i="1" s="1"/>
  <c r="F17" i="1"/>
  <c r="G17" i="1" s="1"/>
  <c r="J17" i="1" s="1"/>
  <c r="I16" i="1"/>
  <c r="I17" i="1"/>
  <c r="I18" i="1"/>
  <c r="I5" i="1"/>
  <c r="I6" i="1"/>
  <c r="I7" i="1"/>
  <c r="I8" i="1"/>
  <c r="I9" i="1"/>
  <c r="I10" i="1"/>
  <c r="I11" i="1"/>
  <c r="I12" i="1"/>
  <c r="I13" i="1"/>
  <c r="I14" i="1"/>
  <c r="I15" i="1"/>
  <c r="J8" i="1"/>
  <c r="J7" i="1"/>
  <c r="J6" i="1"/>
  <c r="J5" i="1"/>
  <c r="J4" i="1"/>
  <c r="I4" i="1"/>
  <c r="G5" i="1"/>
  <c r="G6" i="1"/>
  <c r="G7" i="1"/>
  <c r="G8" i="1"/>
  <c r="G4" i="1"/>
  <c r="F6" i="1"/>
  <c r="F7" i="1"/>
  <c r="F8" i="1"/>
  <c r="F9" i="1"/>
  <c r="G9" i="1" s="1"/>
  <c r="J9" i="1" s="1"/>
  <c r="F10" i="1"/>
  <c r="G10" i="1" s="1"/>
  <c r="J10" i="1" s="1"/>
  <c r="F11" i="1"/>
  <c r="G11" i="1" s="1"/>
  <c r="J11" i="1" s="1"/>
  <c r="F12" i="1"/>
  <c r="G12" i="1" s="1"/>
  <c r="J12" i="1" s="1"/>
  <c r="F13" i="1"/>
  <c r="G13" i="1" s="1"/>
  <c r="J13" i="1" s="1"/>
  <c r="F14" i="1"/>
  <c r="G14" i="1" s="1"/>
  <c r="J14" i="1" s="1"/>
  <c r="F15" i="1"/>
  <c r="G15" i="1" s="1"/>
  <c r="J15" i="1" s="1"/>
  <c r="F16" i="1"/>
  <c r="G16" i="1" s="1"/>
  <c r="J16" i="1" s="1"/>
  <c r="F18" i="1"/>
  <c r="G18" i="1" s="1"/>
  <c r="J18" i="1" s="1"/>
  <c r="F5" i="1"/>
  <c r="F4" i="1"/>
  <c r="G32" i="1" l="1"/>
  <c r="J32" i="1" s="1"/>
  <c r="G31" i="1"/>
  <c r="J31" i="1" s="1"/>
</calcChain>
</file>

<file path=xl/sharedStrings.xml><?xml version="1.0" encoding="utf-8"?>
<sst xmlns="http://schemas.openxmlformats.org/spreadsheetml/2006/main" count="22" uniqueCount="12">
  <si>
    <t>Нагревание</t>
  </si>
  <si>
    <t>h1</t>
  </si>
  <si>
    <t>h2</t>
  </si>
  <si>
    <t>dh</t>
  </si>
  <si>
    <t>T</t>
  </si>
  <si>
    <t>p</t>
  </si>
  <si>
    <t>1/t</t>
  </si>
  <si>
    <t>lnp</t>
  </si>
  <si>
    <t>et</t>
  </si>
  <si>
    <t>ep</t>
  </si>
  <si>
    <t>label</t>
  </si>
  <si>
    <t>Охлаждение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</si>
</sst>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0F95-2AB0-445A-A950-D4CB53F114BF}">
  <dimension ref="B3:M37"/>
  <sheetViews>
    <sheetView tabSelected="1" topLeftCell="A14" workbookViewId="0">
      <selection activeCell="I21" sqref="I21:L37"/>
    </sheetView>
  </sheetViews>
  <sheetFormatPr defaultRowHeight="14.4" x14ac:dyDescent="0.3"/>
  <cols>
    <col min="1" max="1" width="8.88671875" style="1"/>
    <col min="2" max="2" width="12.109375" style="1" customWidth="1"/>
    <col min="3" max="10" width="8.88671875" style="1"/>
    <col min="11" max="11" width="12" style="1" bestFit="1" customWidth="1"/>
    <col min="12" max="16384" width="8.88671875" style="1"/>
  </cols>
  <sheetData>
    <row r="3" spans="2:13" x14ac:dyDescent="0.3">
      <c r="B3" s="1" t="s">
        <v>0</v>
      </c>
      <c r="C3" s="1" t="s">
        <v>4</v>
      </c>
      <c r="D3" s="1" t="s">
        <v>1</v>
      </c>
      <c r="E3" s="1" t="s">
        <v>2</v>
      </c>
      <c r="F3" s="1" t="s">
        <v>3</v>
      </c>
      <c r="G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x14ac:dyDescent="0.3">
      <c r="C4" s="1">
        <v>23.01</v>
      </c>
      <c r="D4" s="1">
        <v>18.18</v>
      </c>
      <c r="E4" s="1">
        <v>-26.71</v>
      </c>
      <c r="F4" s="1">
        <f>D4-E4</f>
        <v>44.89</v>
      </c>
      <c r="G4" s="1">
        <f>F4*133.322</f>
        <v>5984.8245800000004</v>
      </c>
      <c r="I4" s="1">
        <f>1/(C4+273.15)</f>
        <v>3.3765532144786605E-3</v>
      </c>
      <c r="J4" s="1">
        <f>LN(G4)</f>
        <v>8.696982307621008</v>
      </c>
      <c r="K4" s="1">
        <f>I4*0.25/(C4+273.15)</f>
        <v>2.850277902551544E-6</v>
      </c>
      <c r="L4" s="1">
        <f t="shared" ref="L4:L18" si="0">1/F4</f>
        <v>2.2276676319893073E-2</v>
      </c>
      <c r="M4" s="1">
        <v>1</v>
      </c>
    </row>
    <row r="5" spans="2:13" x14ac:dyDescent="0.3">
      <c r="C5" s="1">
        <v>24.01</v>
      </c>
      <c r="D5" s="1">
        <v>19.73</v>
      </c>
      <c r="E5" s="1">
        <v>-28.5</v>
      </c>
      <c r="F5" s="1">
        <f>D5-E5</f>
        <v>48.230000000000004</v>
      </c>
      <c r="G5" s="1">
        <f t="shared" ref="G5:G21" si="1">F5*133.322</f>
        <v>6430.1200600000011</v>
      </c>
      <c r="I5" s="1">
        <f t="shared" ref="I5:I21" si="2">1/(C5+273.15)</f>
        <v>3.36519046978059E-3</v>
      </c>
      <c r="J5" s="1">
        <f t="shared" ref="J5:J18" si="3">LN(G5)</f>
        <v>8.7687484889080487</v>
      </c>
      <c r="K5" s="1">
        <f t="shared" ref="K5:K18" si="4">I5*0.25/(C5+273.15)</f>
        <v>2.8311267244755271E-6</v>
      </c>
      <c r="L5" s="1">
        <f t="shared" si="0"/>
        <v>2.0733982998133938E-2</v>
      </c>
      <c r="M5" s="1">
        <v>1</v>
      </c>
    </row>
    <row r="6" spans="2:13" x14ac:dyDescent="0.3">
      <c r="C6" s="1">
        <v>24.97</v>
      </c>
      <c r="D6" s="1">
        <v>21.55</v>
      </c>
      <c r="E6" s="1">
        <v>-30.01</v>
      </c>
      <c r="F6" s="1">
        <f t="shared" ref="F6:F18" si="5">D6-E6</f>
        <v>51.56</v>
      </c>
      <c r="G6" s="1">
        <f t="shared" si="1"/>
        <v>6874.0823200000004</v>
      </c>
      <c r="I6" s="1">
        <f t="shared" si="2"/>
        <v>3.3543539514289547E-3</v>
      </c>
      <c r="J6" s="1">
        <f t="shared" si="3"/>
        <v>8.8355134328981535</v>
      </c>
      <c r="K6" s="1">
        <f t="shared" si="4"/>
        <v>2.8129226078667605E-6</v>
      </c>
      <c r="L6" s="1">
        <f t="shared" si="0"/>
        <v>1.9394879751745538E-2</v>
      </c>
      <c r="M6" s="1">
        <v>1</v>
      </c>
    </row>
    <row r="7" spans="2:13" x14ac:dyDescent="0.3">
      <c r="C7" s="1">
        <v>25.97</v>
      </c>
      <c r="D7" s="1">
        <v>23.07</v>
      </c>
      <c r="E7" s="1">
        <v>-31.76</v>
      </c>
      <c r="F7" s="1">
        <f t="shared" si="5"/>
        <v>54.83</v>
      </c>
      <c r="G7" s="1">
        <f t="shared" si="1"/>
        <v>7310.0452599999999</v>
      </c>
      <c r="I7" s="1">
        <f t="shared" si="2"/>
        <v>3.3431398769724523E-3</v>
      </c>
      <c r="J7" s="1">
        <f t="shared" si="3"/>
        <v>8.8970047442431248</v>
      </c>
      <c r="K7" s="1">
        <f t="shared" si="4"/>
        <v>2.7941460592508462E-6</v>
      </c>
      <c r="L7" s="1">
        <f t="shared" si="0"/>
        <v>1.8238190771475472E-2</v>
      </c>
      <c r="M7" s="1">
        <v>1</v>
      </c>
    </row>
    <row r="8" spans="2:13" x14ac:dyDescent="0.3">
      <c r="C8" s="1">
        <v>26.98</v>
      </c>
      <c r="D8" s="1">
        <v>24.89</v>
      </c>
      <c r="E8" s="1">
        <v>-33.46</v>
      </c>
      <c r="F8" s="1">
        <f t="shared" si="5"/>
        <v>58.35</v>
      </c>
      <c r="G8" s="1">
        <f t="shared" si="1"/>
        <v>7779.3387000000002</v>
      </c>
      <c r="I8" s="1">
        <f t="shared" si="2"/>
        <v>3.3318895145436978E-3</v>
      </c>
      <c r="J8" s="1">
        <f t="shared" si="3"/>
        <v>8.959226613559732</v>
      </c>
      <c r="K8" s="1">
        <f t="shared" si="4"/>
        <v>2.7753719342815594E-6</v>
      </c>
      <c r="L8" s="1">
        <f t="shared" si="0"/>
        <v>1.713796058269066E-2</v>
      </c>
      <c r="M8" s="1">
        <v>1</v>
      </c>
    </row>
    <row r="9" spans="2:13" x14ac:dyDescent="0.3">
      <c r="C9" s="1">
        <v>27.98</v>
      </c>
      <c r="D9" s="1">
        <v>26.6</v>
      </c>
      <c r="E9" s="1">
        <v>-34.97</v>
      </c>
      <c r="F9" s="1">
        <f t="shared" si="5"/>
        <v>61.57</v>
      </c>
      <c r="G9" s="1">
        <f t="shared" si="1"/>
        <v>8208.6355399999993</v>
      </c>
      <c r="I9" s="1">
        <f t="shared" si="2"/>
        <v>3.3208248929033971E-3</v>
      </c>
      <c r="J9" s="1">
        <f t="shared" si="3"/>
        <v>9.012941993750287</v>
      </c>
      <c r="K9" s="1">
        <f t="shared" si="4"/>
        <v>2.7569694923317149E-6</v>
      </c>
      <c r="L9" s="1">
        <f t="shared" si="0"/>
        <v>1.624167614097775E-2</v>
      </c>
      <c r="M9" s="1">
        <v>1</v>
      </c>
    </row>
    <row r="10" spans="2:13" x14ac:dyDescent="0.3">
      <c r="C10" s="1">
        <v>28.98</v>
      </c>
      <c r="D10" s="1">
        <v>28.44</v>
      </c>
      <c r="E10" s="1">
        <v>-37.020000000000003</v>
      </c>
      <c r="F10" s="1">
        <f t="shared" si="5"/>
        <v>65.460000000000008</v>
      </c>
      <c r="G10" s="1">
        <f t="shared" si="1"/>
        <v>8727.2581200000004</v>
      </c>
      <c r="I10" s="1">
        <f t="shared" si="2"/>
        <v>3.3098335153741768E-3</v>
      </c>
      <c r="J10" s="1">
        <f t="shared" si="3"/>
        <v>9.0742065239002017</v>
      </c>
      <c r="K10" s="1">
        <f t="shared" si="4"/>
        <v>2.7387494748735453E-6</v>
      </c>
      <c r="L10" s="1">
        <f t="shared" si="0"/>
        <v>1.5276504735716467E-2</v>
      </c>
      <c r="M10" s="1">
        <v>1</v>
      </c>
    </row>
    <row r="11" spans="2:13" x14ac:dyDescent="0.3">
      <c r="C11" s="1">
        <v>30</v>
      </c>
      <c r="D11" s="1">
        <v>30.45</v>
      </c>
      <c r="E11" s="1">
        <v>-38.85</v>
      </c>
      <c r="F11" s="1">
        <f t="shared" si="5"/>
        <v>69.3</v>
      </c>
      <c r="G11" s="1">
        <f t="shared" si="1"/>
        <v>9239.2145999999993</v>
      </c>
      <c r="I11" s="1">
        <f t="shared" si="2"/>
        <v>3.298697014679202E-3</v>
      </c>
      <c r="J11" s="1">
        <f t="shared" si="3"/>
        <v>9.1312121610230257</v>
      </c>
      <c r="K11" s="1">
        <f t="shared" si="4"/>
        <v>2.72035049866337E-6</v>
      </c>
      <c r="L11" s="1">
        <f t="shared" si="0"/>
        <v>1.443001443001443E-2</v>
      </c>
      <c r="M11" s="1">
        <v>1</v>
      </c>
    </row>
    <row r="12" spans="2:13" x14ac:dyDescent="0.3">
      <c r="C12" s="1">
        <v>31</v>
      </c>
      <c r="D12" s="1">
        <v>32.49</v>
      </c>
      <c r="E12" s="1">
        <v>-41.11</v>
      </c>
      <c r="F12" s="1">
        <f t="shared" si="5"/>
        <v>73.599999999999994</v>
      </c>
      <c r="G12" s="1">
        <f t="shared" si="1"/>
        <v>9812.4992000000002</v>
      </c>
      <c r="I12" s="1">
        <f t="shared" si="2"/>
        <v>3.287851389117212E-3</v>
      </c>
      <c r="J12" s="1">
        <f t="shared" si="3"/>
        <v>9.1914122805619982</v>
      </c>
      <c r="K12" s="1">
        <f t="shared" si="4"/>
        <v>2.7024916892299955E-6</v>
      </c>
      <c r="L12" s="1">
        <f t="shared" si="0"/>
        <v>1.3586956521739132E-2</v>
      </c>
      <c r="M12" s="1">
        <v>1</v>
      </c>
    </row>
    <row r="13" spans="2:13" x14ac:dyDescent="0.3">
      <c r="C13" s="1">
        <v>32.01</v>
      </c>
      <c r="D13" s="1">
        <v>34.53</v>
      </c>
      <c r="E13" s="1">
        <v>-42.84</v>
      </c>
      <c r="F13" s="1">
        <f t="shared" si="5"/>
        <v>77.37</v>
      </c>
      <c r="G13" s="1">
        <f t="shared" si="1"/>
        <v>10315.123140000002</v>
      </c>
      <c r="I13" s="1">
        <f t="shared" si="2"/>
        <v>3.2769694586446459E-3</v>
      </c>
      <c r="J13" s="1">
        <f t="shared" si="3"/>
        <v>9.241366363388531</v>
      </c>
      <c r="K13" s="1">
        <f t="shared" si="4"/>
        <v>2.6846322082224457E-6</v>
      </c>
      <c r="L13" s="1">
        <f t="shared" si="0"/>
        <v>1.2924906294429364E-2</v>
      </c>
      <c r="M13" s="1">
        <v>1</v>
      </c>
    </row>
    <row r="14" spans="2:13" x14ac:dyDescent="0.3">
      <c r="C14" s="1">
        <v>33.01</v>
      </c>
      <c r="D14" s="1">
        <v>36.97</v>
      </c>
      <c r="E14" s="1">
        <v>-45.37</v>
      </c>
      <c r="F14" s="1">
        <f t="shared" si="5"/>
        <v>82.34</v>
      </c>
      <c r="G14" s="1">
        <f t="shared" si="1"/>
        <v>10977.733480000001</v>
      </c>
      <c r="I14" s="1">
        <f t="shared" si="2"/>
        <v>3.2662660047034233E-3</v>
      </c>
      <c r="J14" s="1">
        <f t="shared" si="3"/>
        <v>9.3036242711689265</v>
      </c>
      <c r="K14" s="1">
        <f t="shared" si="4"/>
        <v>2.6671234033703157E-6</v>
      </c>
      <c r="L14" s="1">
        <f t="shared" si="0"/>
        <v>1.2144765606023802E-2</v>
      </c>
      <c r="M14" s="1">
        <v>1</v>
      </c>
    </row>
    <row r="15" spans="2:13" x14ac:dyDescent="0.3">
      <c r="C15" s="1">
        <v>33.979999999999997</v>
      </c>
      <c r="D15" s="1">
        <v>39.28</v>
      </c>
      <c r="E15" s="1">
        <v>-47.58</v>
      </c>
      <c r="F15" s="1">
        <f t="shared" si="5"/>
        <v>86.86</v>
      </c>
      <c r="G15" s="1">
        <f t="shared" si="1"/>
        <v>11580.34892</v>
      </c>
      <c r="I15" s="1">
        <f t="shared" si="2"/>
        <v>3.255950249080194E-3</v>
      </c>
      <c r="J15" s="1">
        <f t="shared" si="3"/>
        <v>9.3570648819338427</v>
      </c>
      <c r="K15" s="1">
        <f t="shared" si="4"/>
        <v>2.6503030061213446E-6</v>
      </c>
      <c r="L15" s="1">
        <f t="shared" si="0"/>
        <v>1.1512779184895234E-2</v>
      </c>
      <c r="M15" s="1">
        <v>1</v>
      </c>
    </row>
    <row r="16" spans="2:13" x14ac:dyDescent="0.3">
      <c r="C16" s="1">
        <v>36</v>
      </c>
      <c r="D16" s="1">
        <v>0</v>
      </c>
      <c r="E16" s="1">
        <v>-96.71</v>
      </c>
      <c r="F16" s="1">
        <f t="shared" si="5"/>
        <v>96.71</v>
      </c>
      <c r="G16" s="1">
        <f t="shared" si="1"/>
        <v>12893.570619999999</v>
      </c>
      <c r="I16" s="1">
        <f>1/(C16+273.15)</f>
        <v>3.2346757237586934E-3</v>
      </c>
      <c r="J16" s="1">
        <f t="shared" si="3"/>
        <v>9.4644840645560393</v>
      </c>
      <c r="K16" s="1">
        <f t="shared" si="4"/>
        <v>2.6157817594684567E-6</v>
      </c>
      <c r="L16" s="1">
        <f t="shared" si="0"/>
        <v>1.0340192327577293E-2</v>
      </c>
      <c r="M16" s="1">
        <v>1</v>
      </c>
    </row>
    <row r="17" spans="2:13" x14ac:dyDescent="0.3">
      <c r="C17" s="1">
        <v>38.049999999999997</v>
      </c>
      <c r="D17" s="1">
        <v>0</v>
      </c>
      <c r="E17" s="1">
        <v>-107.35</v>
      </c>
      <c r="F17" s="1">
        <f t="shared" si="5"/>
        <v>107.35</v>
      </c>
      <c r="G17" s="1">
        <f t="shared" si="1"/>
        <v>14312.116699999999</v>
      </c>
      <c r="I17" s="1">
        <f t="shared" si="2"/>
        <v>3.2133676092544988E-3</v>
      </c>
      <c r="J17" s="1">
        <f t="shared" si="3"/>
        <v>9.5688617791519572</v>
      </c>
      <c r="K17" s="1">
        <f t="shared" si="4"/>
        <v>2.5814328480514934E-6</v>
      </c>
      <c r="L17" s="1">
        <f t="shared" si="0"/>
        <v>9.3153237074988359E-3</v>
      </c>
      <c r="M17" s="1">
        <v>1</v>
      </c>
    </row>
    <row r="18" spans="2:13" x14ac:dyDescent="0.3">
      <c r="C18" s="1">
        <v>39.51</v>
      </c>
      <c r="D18" s="1">
        <v>0</v>
      </c>
      <c r="E18" s="1">
        <v>-114.36</v>
      </c>
      <c r="F18" s="1">
        <f t="shared" si="5"/>
        <v>114.36</v>
      </c>
      <c r="G18" s="1">
        <f t="shared" si="1"/>
        <v>15246.70392</v>
      </c>
      <c r="I18" s="1">
        <f t="shared" si="2"/>
        <v>3.1983624384315235E-3</v>
      </c>
      <c r="J18" s="1">
        <f t="shared" si="3"/>
        <v>9.6321186222812791</v>
      </c>
      <c r="K18" s="1">
        <f t="shared" si="4"/>
        <v>2.55738057189241E-6</v>
      </c>
      <c r="L18" s="1">
        <f t="shared" si="0"/>
        <v>8.744316194473592E-3</v>
      </c>
      <c r="M18" s="1">
        <v>1</v>
      </c>
    </row>
    <row r="21" spans="2:13" x14ac:dyDescent="0.3">
      <c r="B21" s="1" t="s">
        <v>11</v>
      </c>
      <c r="C21" s="1" t="s">
        <v>4</v>
      </c>
      <c r="D21" s="1" t="s">
        <v>1</v>
      </c>
      <c r="E21" s="1" t="s">
        <v>2</v>
      </c>
      <c r="F21" s="1" t="s">
        <v>3</v>
      </c>
      <c r="G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</row>
    <row r="22" spans="2:13" x14ac:dyDescent="0.3">
      <c r="C22" s="1">
        <v>37.81</v>
      </c>
      <c r="D22" s="1">
        <v>0</v>
      </c>
      <c r="E22" s="1">
        <v>-107.16</v>
      </c>
      <c r="F22" s="1">
        <f>D22-E22</f>
        <v>107.16</v>
      </c>
      <c r="G22" s="1">
        <f>F22*133.322</f>
        <v>14286.785519999999</v>
      </c>
      <c r="I22" s="1">
        <f>1/(C22+273.15)</f>
        <v>3.2158476974530488E-3</v>
      </c>
      <c r="J22" s="1">
        <f>LN(G22)</f>
        <v>9.567090299503576</v>
      </c>
      <c r="K22" s="1">
        <f>I22*0.25/(C22+273.15)</f>
        <v>2.5854191033035188E-6</v>
      </c>
      <c r="L22" s="1">
        <f>1/F22</f>
        <v>9.3318402388951113E-3</v>
      </c>
      <c r="M22" s="1">
        <v>1</v>
      </c>
    </row>
    <row r="23" spans="2:13" x14ac:dyDescent="0.3">
      <c r="C23" s="1">
        <v>36.81</v>
      </c>
      <c r="D23" s="1">
        <v>0</v>
      </c>
      <c r="E23" s="1">
        <v>-103.27</v>
      </c>
      <c r="F23" s="1">
        <f t="shared" ref="F23:F37" si="6">D23-E23</f>
        <v>103.27</v>
      </c>
      <c r="G23" s="1">
        <f t="shared" ref="G23:G37" si="7">F23*133.322</f>
        <v>13768.16294</v>
      </c>
      <c r="I23" s="1">
        <f t="shared" ref="I23:I37" si="8">1/(C23+273.15)</f>
        <v>3.2262227384178607E-3</v>
      </c>
      <c r="J23" s="1">
        <f t="shared" ref="J23:J37" si="9">LN(G23)</f>
        <v>9.5301141725104799</v>
      </c>
      <c r="K23" s="1">
        <f t="shared" ref="K23:K37" si="10">I23*0.25/(C23+273.15)</f>
        <v>2.60212828947111E-6</v>
      </c>
      <c r="L23" s="1">
        <f t="shared" ref="L23:L37" si="11">1/F23</f>
        <v>9.6833543139343472E-3</v>
      </c>
      <c r="M23" s="1">
        <v>1</v>
      </c>
    </row>
    <row r="24" spans="2:13" x14ac:dyDescent="0.3">
      <c r="C24" s="1">
        <v>35.78</v>
      </c>
      <c r="D24" s="1">
        <v>0</v>
      </c>
      <c r="E24" s="1">
        <v>-97.81</v>
      </c>
      <c r="F24" s="1">
        <f t="shared" si="6"/>
        <v>97.81</v>
      </c>
      <c r="G24" s="1">
        <f t="shared" si="7"/>
        <v>13040.224820000001</v>
      </c>
      <c r="I24" s="1">
        <f t="shared" si="8"/>
        <v>3.2369792509630018E-3</v>
      </c>
      <c r="J24" s="1">
        <f t="shared" si="9"/>
        <v>9.4757940761295689</v>
      </c>
      <c r="K24" s="1">
        <f t="shared" si="10"/>
        <v>2.6195086677912489E-6</v>
      </c>
      <c r="L24" s="1">
        <f t="shared" si="11"/>
        <v>1.0223903486351089E-2</v>
      </c>
      <c r="M24" s="1">
        <v>1</v>
      </c>
    </row>
    <row r="25" spans="2:13" x14ac:dyDescent="0.3">
      <c r="C25" s="1">
        <v>34.81</v>
      </c>
      <c r="D25" s="1">
        <v>0</v>
      </c>
      <c r="E25" s="1">
        <v>-92.81</v>
      </c>
      <c r="F25" s="1">
        <f t="shared" si="6"/>
        <v>92.81</v>
      </c>
      <c r="G25" s="1">
        <f t="shared" si="7"/>
        <v>12373.614820000001</v>
      </c>
      <c r="I25" s="1">
        <f t="shared" si="8"/>
        <v>3.2471749577867256E-3</v>
      </c>
      <c r="J25" s="1">
        <f t="shared" si="9"/>
        <v>9.4233216474344683</v>
      </c>
      <c r="K25" s="1">
        <f t="shared" si="10"/>
        <v>2.6360363016193061E-6</v>
      </c>
      <c r="L25" s="1">
        <f t="shared" si="11"/>
        <v>1.0774701002047193E-2</v>
      </c>
      <c r="M25" s="1">
        <v>1</v>
      </c>
    </row>
    <row r="26" spans="2:13" x14ac:dyDescent="0.3">
      <c r="C26" s="1">
        <v>33.81</v>
      </c>
      <c r="D26" s="1">
        <v>0</v>
      </c>
      <c r="E26" s="1">
        <v>-87.83</v>
      </c>
      <c r="F26" s="1">
        <f t="shared" si="6"/>
        <v>87.83</v>
      </c>
      <c r="G26" s="1">
        <f t="shared" si="7"/>
        <v>11709.671259999999</v>
      </c>
      <c r="I26" s="1">
        <f t="shared" si="8"/>
        <v>3.2577534532186605E-3</v>
      </c>
      <c r="J26" s="1">
        <f t="shared" si="9"/>
        <v>9.368170382756194</v>
      </c>
      <c r="K26" s="1">
        <f t="shared" si="10"/>
        <v>2.6532393904895268E-6</v>
      </c>
      <c r="L26" s="1">
        <f t="shared" si="11"/>
        <v>1.1385631333257429E-2</v>
      </c>
      <c r="M26" s="1">
        <v>1</v>
      </c>
    </row>
    <row r="27" spans="2:13" x14ac:dyDescent="0.3">
      <c r="C27" s="1">
        <v>32.909999999999997</v>
      </c>
      <c r="D27" s="1">
        <v>0</v>
      </c>
      <c r="E27" s="1">
        <v>-82.21</v>
      </c>
      <c r="F27" s="1">
        <f t="shared" si="6"/>
        <v>82.21</v>
      </c>
      <c r="G27" s="1">
        <f t="shared" si="7"/>
        <v>10960.401619999999</v>
      </c>
      <c r="I27" s="1">
        <f t="shared" si="8"/>
        <v>3.2673332026400058E-3</v>
      </c>
      <c r="J27" s="1">
        <f t="shared" si="9"/>
        <v>9.3020442039912101</v>
      </c>
      <c r="K27" s="1">
        <f t="shared" si="10"/>
        <v>2.6688665642684491E-6</v>
      </c>
      <c r="L27" s="1">
        <f t="shared" si="11"/>
        <v>1.2163970319912421E-2</v>
      </c>
      <c r="M27" s="1">
        <v>1</v>
      </c>
    </row>
    <row r="28" spans="2:13" x14ac:dyDescent="0.3">
      <c r="C28" s="1">
        <v>31.82</v>
      </c>
      <c r="D28" s="1">
        <v>0</v>
      </c>
      <c r="E28" s="1">
        <v>-78.069999999999993</v>
      </c>
      <c r="F28" s="1">
        <f t="shared" si="6"/>
        <v>78.069999999999993</v>
      </c>
      <c r="G28" s="1">
        <f t="shared" si="7"/>
        <v>10408.448539999999</v>
      </c>
      <c r="I28" s="1">
        <f t="shared" si="8"/>
        <v>3.2790110502672397E-3</v>
      </c>
      <c r="J28" s="1">
        <f t="shared" si="9"/>
        <v>9.2503731149593662</v>
      </c>
      <c r="K28" s="1">
        <f t="shared" si="10"/>
        <v>2.6879783669436667E-6</v>
      </c>
      <c r="L28" s="1">
        <f t="shared" si="11"/>
        <v>1.2809017548354042E-2</v>
      </c>
      <c r="M28" s="1">
        <v>1</v>
      </c>
    </row>
    <row r="29" spans="2:13" x14ac:dyDescent="0.3">
      <c r="C29" s="1">
        <v>30.91</v>
      </c>
      <c r="D29" s="1">
        <v>0</v>
      </c>
      <c r="E29" s="1">
        <v>-73.63</v>
      </c>
      <c r="F29" s="1">
        <f t="shared" si="6"/>
        <v>73.63</v>
      </c>
      <c r="G29" s="1">
        <f t="shared" si="7"/>
        <v>9816.4988599999997</v>
      </c>
      <c r="I29" s="1">
        <f t="shared" si="8"/>
        <v>3.2888245740972178E-3</v>
      </c>
      <c r="J29" s="1">
        <f t="shared" si="9"/>
        <v>9.1918198062077927</v>
      </c>
      <c r="K29" s="1">
        <f t="shared" si="10"/>
        <v>2.7040917697964365E-6</v>
      </c>
      <c r="L29" s="1">
        <f t="shared" si="11"/>
        <v>1.3581420616596496E-2</v>
      </c>
      <c r="M29" s="1">
        <v>1</v>
      </c>
    </row>
    <row r="30" spans="2:13" x14ac:dyDescent="0.3">
      <c r="C30" s="1">
        <v>29.88</v>
      </c>
      <c r="D30" s="1">
        <v>0</v>
      </c>
      <c r="E30" s="1">
        <v>-69.81</v>
      </c>
      <c r="F30" s="1">
        <f t="shared" si="6"/>
        <v>69.81</v>
      </c>
      <c r="G30" s="1">
        <f t="shared" si="7"/>
        <v>9307.2088199999998</v>
      </c>
      <c r="I30" s="1">
        <f t="shared" si="8"/>
        <v>3.3000033000033001E-3</v>
      </c>
      <c r="J30" s="1">
        <f t="shared" si="9"/>
        <v>9.1385445208094769</v>
      </c>
      <c r="K30" s="1">
        <f t="shared" si="10"/>
        <v>2.7225054450081679E-6</v>
      </c>
      <c r="L30" s="1">
        <f t="shared" si="11"/>
        <v>1.4324595330181922E-2</v>
      </c>
      <c r="M30" s="1">
        <v>1</v>
      </c>
    </row>
    <row r="31" spans="2:13" x14ac:dyDescent="0.3">
      <c r="C31" s="1">
        <v>28.87</v>
      </c>
      <c r="D31" s="1">
        <v>0</v>
      </c>
      <c r="E31" s="1">
        <v>-66.900000000000006</v>
      </c>
      <c r="F31" s="1">
        <f t="shared" si="6"/>
        <v>66.900000000000006</v>
      </c>
      <c r="G31" s="1">
        <f t="shared" si="7"/>
        <v>8919.2418000000016</v>
      </c>
      <c r="I31" s="1">
        <f t="shared" si="8"/>
        <v>3.311039004039468E-3</v>
      </c>
      <c r="J31" s="1">
        <f t="shared" si="9"/>
        <v>9.0959662219613513</v>
      </c>
      <c r="K31" s="1">
        <f t="shared" si="10"/>
        <v>2.7407448215676676E-6</v>
      </c>
      <c r="L31" s="1">
        <f t="shared" si="11"/>
        <v>1.4947683109118086E-2</v>
      </c>
      <c r="M31" s="1">
        <v>1</v>
      </c>
    </row>
    <row r="32" spans="2:13" x14ac:dyDescent="0.3">
      <c r="C32" s="1">
        <v>27.85</v>
      </c>
      <c r="D32" s="1">
        <v>0</v>
      </c>
      <c r="E32" s="1">
        <v>-62.64</v>
      </c>
      <c r="F32" s="1">
        <f t="shared" si="6"/>
        <v>62.64</v>
      </c>
      <c r="G32" s="1">
        <f t="shared" si="7"/>
        <v>8351.2900800000007</v>
      </c>
      <c r="I32" s="1">
        <f t="shared" si="8"/>
        <v>3.3222591362126247E-3</v>
      </c>
      <c r="J32" s="1">
        <f t="shared" si="9"/>
        <v>9.0301713065097147</v>
      </c>
      <c r="K32" s="1">
        <f t="shared" si="10"/>
        <v>2.7593514420370637E-6</v>
      </c>
      <c r="L32" s="1">
        <f t="shared" si="11"/>
        <v>1.5964240102171137E-2</v>
      </c>
      <c r="M32" s="1">
        <v>1</v>
      </c>
    </row>
    <row r="33" spans="3:13" x14ac:dyDescent="0.3">
      <c r="C33" s="1">
        <v>26.9</v>
      </c>
      <c r="D33" s="1">
        <v>0</v>
      </c>
      <c r="E33" s="1">
        <v>-59.79</v>
      </c>
      <c r="F33" s="1">
        <f t="shared" si="6"/>
        <v>59.79</v>
      </c>
      <c r="G33" s="1">
        <f t="shared" si="7"/>
        <v>7971.3223799999996</v>
      </c>
      <c r="I33" s="1">
        <f t="shared" si="8"/>
        <v>3.3327778703549412E-3</v>
      </c>
      <c r="J33" s="1">
        <f t="shared" si="9"/>
        <v>8.9836056777199804</v>
      </c>
      <c r="K33" s="1">
        <f t="shared" si="10"/>
        <v>2.7768520832819044E-6</v>
      </c>
      <c r="L33" s="1">
        <f t="shared" si="11"/>
        <v>1.6725204883759826E-2</v>
      </c>
      <c r="M33" s="1">
        <v>1</v>
      </c>
    </row>
    <row r="34" spans="3:13" x14ac:dyDescent="0.3">
      <c r="C34" s="1">
        <v>25.93</v>
      </c>
      <c r="D34" s="1">
        <v>0</v>
      </c>
      <c r="E34" s="1">
        <v>-55.2</v>
      </c>
      <c r="F34" s="1">
        <f t="shared" si="6"/>
        <v>55.2</v>
      </c>
      <c r="G34" s="1">
        <f t="shared" si="7"/>
        <v>7359.3744000000006</v>
      </c>
      <c r="I34" s="1">
        <f t="shared" si="8"/>
        <v>3.3435870001337436E-3</v>
      </c>
      <c r="J34" s="1">
        <f t="shared" si="9"/>
        <v>8.9037302081102165</v>
      </c>
      <c r="K34" s="1">
        <f t="shared" si="10"/>
        <v>2.7948935068658418E-6</v>
      </c>
      <c r="L34" s="1">
        <f t="shared" si="11"/>
        <v>1.8115942028985508E-2</v>
      </c>
      <c r="M34" s="1">
        <v>1</v>
      </c>
    </row>
    <row r="35" spans="3:13" x14ac:dyDescent="0.3">
      <c r="C35" s="1">
        <v>24.89</v>
      </c>
      <c r="D35" s="1">
        <v>0</v>
      </c>
      <c r="E35" s="1">
        <v>-52.47</v>
      </c>
      <c r="F35" s="1">
        <f t="shared" si="6"/>
        <v>52.47</v>
      </c>
      <c r="G35" s="1">
        <f t="shared" si="7"/>
        <v>6995.4053400000003</v>
      </c>
      <c r="I35" s="1">
        <f t="shared" si="8"/>
        <v>3.3552543282780838E-3</v>
      </c>
      <c r="J35" s="1">
        <f t="shared" si="9"/>
        <v>8.8530088325257879</v>
      </c>
      <c r="K35" s="1">
        <f t="shared" si="10"/>
        <v>2.814432901857204E-6</v>
      </c>
      <c r="L35" s="1">
        <f t="shared" si="11"/>
        <v>1.905850962454736E-2</v>
      </c>
      <c r="M35" s="1">
        <v>1</v>
      </c>
    </row>
    <row r="36" spans="3:13" x14ac:dyDescent="0.3">
      <c r="C36" s="1">
        <v>23.92</v>
      </c>
      <c r="D36" s="1">
        <v>0</v>
      </c>
      <c r="E36" s="1">
        <v>-48.22</v>
      </c>
      <c r="F36" s="1">
        <f t="shared" si="6"/>
        <v>48.22</v>
      </c>
      <c r="G36" s="1">
        <f t="shared" si="7"/>
        <v>6428.7868399999998</v>
      </c>
      <c r="I36" s="1">
        <f t="shared" si="8"/>
        <v>3.3662099841788133E-3</v>
      </c>
      <c r="J36" s="1">
        <f t="shared" si="9"/>
        <v>8.7685411275801926</v>
      </c>
      <c r="K36" s="1">
        <f t="shared" si="10"/>
        <v>2.8328424143962815E-6</v>
      </c>
      <c r="L36" s="1">
        <f t="shared" si="11"/>
        <v>2.073828287017835E-2</v>
      </c>
      <c r="M36" s="1">
        <v>1</v>
      </c>
    </row>
    <row r="37" spans="3:13" x14ac:dyDescent="0.3">
      <c r="C37" s="1">
        <v>22.94</v>
      </c>
      <c r="D37" s="1">
        <v>0</v>
      </c>
      <c r="E37" s="1">
        <v>-45.97</v>
      </c>
      <c r="F37" s="1">
        <f t="shared" si="6"/>
        <v>45.97</v>
      </c>
      <c r="G37" s="1">
        <f t="shared" si="7"/>
        <v>6128.8123400000004</v>
      </c>
      <c r="I37" s="1">
        <f t="shared" si="8"/>
        <v>3.3773514809686245E-3</v>
      </c>
      <c r="J37" s="1">
        <f t="shared" si="9"/>
        <v>8.7207562646453045</v>
      </c>
      <c r="K37" s="1">
        <f t="shared" si="10"/>
        <v>2.8516257565002405E-6</v>
      </c>
      <c r="L37" s="1">
        <f t="shared" si="11"/>
        <v>2.1753317380900587E-2</v>
      </c>
      <c r="M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2024-04-02T06:11:27Z</dcterms:created>
  <dcterms:modified xsi:type="dcterms:W3CDTF">2024-04-02T09:19:49Z</dcterms:modified>
</cp:coreProperties>
</file>