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4361f1f912025/Документы/MIPT_TEX/LAB_1_4_8/"/>
    </mc:Choice>
  </mc:AlternateContent>
  <xr:revisionPtr revIDLastSave="175" documentId="8_{2CAC7FCE-5A05-45A5-B153-5B484210487F}" xr6:coauthVersionLast="47" xr6:coauthVersionMax="47" xr10:uidLastSave="{7000AE86-2699-48A6-A8B5-922DEACD14CA}"/>
  <bookViews>
    <workbookView xWindow="-108" yWindow="-108" windowWidth="23256" windowHeight="12576" xr2:uid="{01F695F8-C9F6-4831-9A8F-5DAC89C11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24" i="1"/>
  <c r="H17" i="1"/>
  <c r="H13" i="1"/>
  <c r="H9" i="1"/>
  <c r="M20" i="1" s="1"/>
  <c r="L20" i="1"/>
  <c r="L24" i="1"/>
  <c r="L28" i="1"/>
  <c r="M27" i="1"/>
  <c r="M23" i="1"/>
  <c r="L27" i="1"/>
  <c r="L23" i="1"/>
  <c r="L19" i="1"/>
  <c r="M19" i="1" s="1"/>
  <c r="G16" i="1"/>
  <c r="H16" i="1" s="1"/>
  <c r="G12" i="1"/>
  <c r="H12" i="1" s="1"/>
  <c r="G8" i="1"/>
  <c r="H8" i="1" s="1"/>
</calcChain>
</file>

<file path=xl/sharedStrings.xml><?xml version="1.0" encoding="utf-8"?>
<sst xmlns="http://schemas.openxmlformats.org/spreadsheetml/2006/main" count="56" uniqueCount="24">
  <si>
    <t>A</t>
  </si>
  <si>
    <t>hz</t>
  </si>
  <si>
    <t>Медный</t>
  </si>
  <si>
    <t>Стальной</t>
  </si>
  <si>
    <t>Дюраль</t>
  </si>
  <si>
    <t>d, мм</t>
  </si>
  <si>
    <t>m, г</t>
  </si>
  <si>
    <t>h, mm</t>
  </si>
  <si>
    <t>m, g</t>
  </si>
  <si>
    <t>V</t>
  </si>
  <si>
    <t>rho</t>
  </si>
  <si>
    <t>Медь</t>
  </si>
  <si>
    <t>L</t>
  </si>
  <si>
    <t>f1</t>
  </si>
  <si>
    <t>f2</t>
  </si>
  <si>
    <t>f3</t>
  </si>
  <si>
    <t>f4</t>
  </si>
  <si>
    <t>f5</t>
  </si>
  <si>
    <t>f6</t>
  </si>
  <si>
    <t>n</t>
  </si>
  <si>
    <t>Сталь</t>
  </si>
  <si>
    <t>u/2L</t>
  </si>
  <si>
    <t>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</si>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</sst>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AC5F-FE5E-43D6-BCB0-8CD01F1C8409}">
  <dimension ref="B3:P28"/>
  <sheetViews>
    <sheetView tabSelected="1" topLeftCell="A2" workbookViewId="0">
      <selection activeCell="M24" sqref="M24"/>
    </sheetView>
  </sheetViews>
  <sheetFormatPr defaultColWidth="8.88671875" defaultRowHeight="14.4" x14ac:dyDescent="0.3"/>
  <cols>
    <col min="1" max="6" width="8.88671875" style="1"/>
    <col min="7" max="7" width="12" style="1" bestFit="1" customWidth="1"/>
    <col min="8" max="8" width="11" style="1" bestFit="1" customWidth="1"/>
    <col min="9" max="12" width="8.88671875" style="1"/>
    <col min="13" max="13" width="10.33203125" style="1" customWidth="1"/>
    <col min="14" max="16384" width="8.88671875" style="1"/>
  </cols>
  <sheetData>
    <row r="3" spans="2:16" x14ac:dyDescent="0.3">
      <c r="B3" s="1" t="s">
        <v>0</v>
      </c>
      <c r="C3" s="1">
        <v>0.1</v>
      </c>
      <c r="D3" s="1">
        <v>0.2</v>
      </c>
      <c r="E3" s="1">
        <v>0.5</v>
      </c>
      <c r="F3" s="1">
        <v>1</v>
      </c>
      <c r="G3" s="1">
        <v>2</v>
      </c>
      <c r="H3" s="1">
        <v>3</v>
      </c>
      <c r="I3" s="1">
        <v>4</v>
      </c>
      <c r="J3" s="1">
        <v>4</v>
      </c>
      <c r="K3" s="1">
        <v>3</v>
      </c>
      <c r="L3" s="1">
        <v>2</v>
      </c>
      <c r="M3" s="1">
        <v>1</v>
      </c>
      <c r="N3" s="1">
        <v>0.5</v>
      </c>
      <c r="O3" s="1">
        <v>0.2</v>
      </c>
      <c r="P3" s="1">
        <v>0.1</v>
      </c>
    </row>
    <row r="4" spans="2:16" x14ac:dyDescent="0.3">
      <c r="B4" s="1" t="s">
        <v>1</v>
      </c>
      <c r="C4" s="1">
        <v>3154.58</v>
      </c>
      <c r="D4" s="1">
        <v>3207.13</v>
      </c>
      <c r="E4" s="1">
        <v>3232.51</v>
      </c>
      <c r="F4" s="1">
        <v>3241.56</v>
      </c>
      <c r="G4" s="1">
        <v>3245.61</v>
      </c>
      <c r="H4" s="1">
        <v>3247.03</v>
      </c>
      <c r="I4" s="1">
        <v>3248.03</v>
      </c>
      <c r="J4" s="1">
        <v>3249.68</v>
      </c>
      <c r="K4" s="1">
        <v>3251.21</v>
      </c>
      <c r="L4" s="1">
        <v>3253.52</v>
      </c>
      <c r="M4" s="1">
        <v>3257.98</v>
      </c>
      <c r="N4" s="1">
        <v>3268.92</v>
      </c>
      <c r="O4" s="1">
        <v>3295</v>
      </c>
      <c r="P4" s="1">
        <v>3329.59</v>
      </c>
    </row>
    <row r="7" spans="2:16" x14ac:dyDescent="0.3">
      <c r="B7" s="1" t="s">
        <v>2</v>
      </c>
      <c r="C7" s="1" t="s">
        <v>5</v>
      </c>
      <c r="D7" s="1" t="s">
        <v>8</v>
      </c>
      <c r="E7" s="1" t="s">
        <v>7</v>
      </c>
      <c r="G7" s="1" t="s">
        <v>9</v>
      </c>
      <c r="H7" s="1" t="s">
        <v>10</v>
      </c>
    </row>
    <row r="8" spans="2:16" x14ac:dyDescent="0.3">
      <c r="C8" s="1">
        <v>11.82</v>
      </c>
      <c r="D8" s="1">
        <v>41.335999999999999</v>
      </c>
      <c r="E8" s="1">
        <v>41.5</v>
      </c>
      <c r="G8" s="1">
        <f>3.141592*(E8/1000)*(C8/1000)^2/4</f>
        <v>4.5537883407108004E-6</v>
      </c>
      <c r="H8" s="1">
        <f>D8/(G8*1000)</f>
        <v>9077.2774023018974</v>
      </c>
    </row>
    <row r="9" spans="2:16" x14ac:dyDescent="0.3">
      <c r="C9" s="1">
        <v>0.1</v>
      </c>
      <c r="D9" s="1">
        <v>0.1</v>
      </c>
      <c r="E9" s="1">
        <v>0.5</v>
      </c>
      <c r="H9" s="1">
        <f>H8*SQRT(2*(C9/C8)^2+(D9/D8)^2+(E9/E8)^2)</f>
        <v>155.68594259924043</v>
      </c>
    </row>
    <row r="11" spans="2:16" x14ac:dyDescent="0.3">
      <c r="B11" s="1" t="s">
        <v>3</v>
      </c>
      <c r="C11" s="1" t="s">
        <v>5</v>
      </c>
      <c r="D11" s="1" t="s">
        <v>8</v>
      </c>
      <c r="E11" s="1" t="s">
        <v>7</v>
      </c>
      <c r="G11" s="1" t="s">
        <v>9</v>
      </c>
      <c r="H11" s="1" t="s">
        <v>10</v>
      </c>
    </row>
    <row r="12" spans="2:16" x14ac:dyDescent="0.3">
      <c r="C12" s="1">
        <v>11.96</v>
      </c>
      <c r="D12" s="1">
        <v>34.954000000000001</v>
      </c>
      <c r="E12" s="1">
        <v>39.700000000000003</v>
      </c>
      <c r="G12" s="1">
        <f>3.141592*(E12/1000)*(C12/1000)^2/4</f>
        <v>4.4600800863049613E-6</v>
      </c>
      <c r="H12" s="1">
        <f>D12/(G12*1000)</f>
        <v>7837.0790038791229</v>
      </c>
    </row>
    <row r="13" spans="2:16" x14ac:dyDescent="0.3">
      <c r="C13" s="1">
        <v>0.1</v>
      </c>
      <c r="D13" s="1">
        <v>0.1</v>
      </c>
      <c r="E13" s="1">
        <v>0.5</v>
      </c>
      <c r="H13" s="1">
        <f>H12*SQRT(2*(C13/C12)^2+(D13/D12)^2+(E13/E12)^2)</f>
        <v>137.23273917427966</v>
      </c>
    </row>
    <row r="15" spans="2:16" x14ac:dyDescent="0.3">
      <c r="B15" s="1" t="s">
        <v>4</v>
      </c>
      <c r="C15" s="1" t="s">
        <v>5</v>
      </c>
      <c r="D15" s="1" t="s">
        <v>6</v>
      </c>
      <c r="E15" s="1" t="s">
        <v>7</v>
      </c>
      <c r="G15" s="1" t="s">
        <v>9</v>
      </c>
      <c r="H15" s="1" t="s">
        <v>10</v>
      </c>
    </row>
    <row r="16" spans="2:16" x14ac:dyDescent="0.3">
      <c r="C16" s="1">
        <v>11.44</v>
      </c>
      <c r="D16" s="1">
        <v>12.46</v>
      </c>
      <c r="E16" s="1">
        <v>41.4</v>
      </c>
      <c r="G16" s="1">
        <f>3.141592*(E16/1000)*(C16/1000)^2/4</f>
        <v>4.2554175568819202E-6</v>
      </c>
      <c r="H16" s="1">
        <f>D16/(G16*1000)</f>
        <v>2928.0322867140303</v>
      </c>
    </row>
    <row r="17" spans="2:13" x14ac:dyDescent="0.3">
      <c r="C17" s="1">
        <v>0.1</v>
      </c>
      <c r="D17" s="1">
        <v>0.1</v>
      </c>
      <c r="E17" s="1">
        <v>0.5</v>
      </c>
      <c r="H17" s="1">
        <f>H16*SQRT(2*(C17/C16)^2+(D17/D16)^2+(E17/E16)^2)</f>
        <v>55.793563425322844</v>
      </c>
    </row>
    <row r="18" spans="2:13" x14ac:dyDescent="0.3">
      <c r="B18" s="1" t="s">
        <v>11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18</v>
      </c>
      <c r="K18" s="1" t="s">
        <v>21</v>
      </c>
      <c r="L18" s="1" t="s">
        <v>22</v>
      </c>
      <c r="M18" s="1" t="s">
        <v>23</v>
      </c>
    </row>
    <row r="19" spans="2:13" x14ac:dyDescent="0.3">
      <c r="C19" s="1">
        <v>0.6</v>
      </c>
      <c r="D19" s="1">
        <v>3216.34</v>
      </c>
      <c r="E19" s="1">
        <v>6437.41</v>
      </c>
      <c r="F19" s="1">
        <v>9652.69</v>
      </c>
      <c r="G19" s="1">
        <v>12873.1</v>
      </c>
      <c r="H19" s="1">
        <v>16076.1</v>
      </c>
      <c r="I19" s="1">
        <v>19328.900000000001</v>
      </c>
      <c r="K19" s="1">
        <v>3217.93</v>
      </c>
      <c r="L19" s="1">
        <f>K19*C19*2</f>
        <v>3861.5159999999996</v>
      </c>
      <c r="M19" s="1">
        <f>L19^2*H8</f>
        <v>135354059342.86797</v>
      </c>
    </row>
    <row r="20" spans="2:13" x14ac:dyDescent="0.3">
      <c r="C20" s="1" t="s">
        <v>19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K20" s="1">
        <v>0.77800000000000002</v>
      </c>
      <c r="L20" s="1">
        <f>L19*SQRT((0.01/C19)^2+(K20/K19)^2)</f>
        <v>64.365371147224806</v>
      </c>
      <c r="M20" s="1">
        <f>M19*SQRT(2*(L20/L19)^2+(H9/H8)^2)</f>
        <v>3945832357.2431564</v>
      </c>
    </row>
    <row r="22" spans="2:13" x14ac:dyDescent="0.3">
      <c r="B22" s="1" t="s">
        <v>20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K22" s="1" t="s">
        <v>21</v>
      </c>
      <c r="L22" s="1" t="s">
        <v>22</v>
      </c>
      <c r="M22" s="1" t="s">
        <v>23</v>
      </c>
    </row>
    <row r="23" spans="2:13" x14ac:dyDescent="0.3">
      <c r="C23" s="1">
        <v>0.6</v>
      </c>
      <c r="D23" s="1">
        <v>4134.2</v>
      </c>
      <c r="E23" s="1">
        <v>8279.06</v>
      </c>
      <c r="F23" s="1">
        <v>12409.3</v>
      </c>
      <c r="G23" s="1">
        <v>16538.099999999999</v>
      </c>
      <c r="H23" s="1">
        <v>20668.3</v>
      </c>
      <c r="I23" s="1">
        <v>24802.1</v>
      </c>
      <c r="K23" s="1">
        <v>4135.34</v>
      </c>
      <c r="L23" s="1">
        <f>K23*C23*2</f>
        <v>4962.4080000000004</v>
      </c>
      <c r="M23" s="1">
        <f>L23^2*H12</f>
        <v>192991935392.36722</v>
      </c>
    </row>
    <row r="24" spans="2:13" x14ac:dyDescent="0.3">
      <c r="C24" s="1" t="s">
        <v>19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K24" s="1">
        <v>0.876</v>
      </c>
      <c r="L24" s="1">
        <f>L23*SQRT((0.01/C23)^2+(K24/K23)^2)</f>
        <v>82.713480084445735</v>
      </c>
      <c r="M24" s="1">
        <f>M23*SQRT(2*(L24/L23)^2+(H13/H12)^2)</f>
        <v>5667098724.00107</v>
      </c>
    </row>
    <row r="26" spans="2:13" x14ac:dyDescent="0.3">
      <c r="B26" s="1" t="s">
        <v>4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16</v>
      </c>
      <c r="H26" s="1" t="s">
        <v>17</v>
      </c>
      <c r="I26" s="1" t="s">
        <v>18</v>
      </c>
      <c r="K26" s="1" t="s">
        <v>21</v>
      </c>
      <c r="L26" s="1" t="s">
        <v>22</v>
      </c>
      <c r="M26" s="1" t="s">
        <v>23</v>
      </c>
    </row>
    <row r="27" spans="2:13" x14ac:dyDescent="0.3">
      <c r="C27" s="1">
        <v>0.6</v>
      </c>
      <c r="D27" s="1">
        <v>4235.3900000000003</v>
      </c>
      <c r="E27" s="1">
        <v>8481.51</v>
      </c>
      <c r="F27" s="1">
        <v>12704.5</v>
      </c>
      <c r="G27" s="1">
        <v>16935.5</v>
      </c>
      <c r="H27" s="1">
        <v>21158.6</v>
      </c>
      <c r="I27" s="1">
        <v>25384.6</v>
      </c>
      <c r="K27" s="1">
        <v>4234.5600000000004</v>
      </c>
      <c r="L27" s="1">
        <f>K27*C27*2</f>
        <v>5081.4720000000007</v>
      </c>
      <c r="M27" s="1">
        <f>L27^2*H16</f>
        <v>75605768993.695084</v>
      </c>
    </row>
    <row r="28" spans="2:13" x14ac:dyDescent="0.3">
      <c r="C28" s="1" t="s">
        <v>19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K28" s="1">
        <v>2.06</v>
      </c>
      <c r="L28" s="1">
        <f>L27*SQRT((0.01/C27)^2+(K28/K27)^2)</f>
        <v>84.727269172563339</v>
      </c>
      <c r="M28" s="1">
        <f>M27*SQRT(2*(L28/L27)^2+(H17/H16)^2)</f>
        <v>2292140359.3418555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2023-11-13T11:51:51Z</dcterms:created>
  <dcterms:modified xsi:type="dcterms:W3CDTF">2023-11-22T15:10:12Z</dcterms:modified>
</cp:coreProperties>
</file>