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pt_dgap\2_semester\labs\lab_2_5_1\"/>
    </mc:Choice>
  </mc:AlternateContent>
  <xr:revisionPtr revIDLastSave="0" documentId="8_{829A0481-E090-42F5-8F5F-F0D8610C81F4}" xr6:coauthVersionLast="47" xr6:coauthVersionMax="47" xr10:uidLastSave="{00000000-0000-0000-0000-000000000000}"/>
  <bookViews>
    <workbookView xWindow="-108" yWindow="-108" windowWidth="23256" windowHeight="12576" xr2:uid="{438C22A8-7B93-426B-B172-54550A05B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8" i="1" l="1"/>
  <c r="K68" i="1" s="1"/>
  <c r="J67" i="1"/>
  <c r="K67" i="1" s="1"/>
  <c r="J66" i="1"/>
  <c r="K66" i="1" s="1"/>
  <c r="J65" i="1"/>
  <c r="K65" i="1" s="1"/>
  <c r="J64" i="1"/>
  <c r="K64" i="1" s="1"/>
  <c r="J61" i="1"/>
  <c r="K61" i="1" s="1"/>
  <c r="J60" i="1"/>
  <c r="K60" i="1" s="1"/>
  <c r="J59" i="1"/>
  <c r="K59" i="1" s="1"/>
  <c r="J58" i="1"/>
  <c r="K58" i="1" s="1"/>
  <c r="J57" i="1"/>
  <c r="K57" i="1" s="1"/>
  <c r="J54" i="1"/>
  <c r="K54" i="1" s="1"/>
  <c r="J53" i="1"/>
  <c r="K53" i="1" s="1"/>
  <c r="J52" i="1"/>
  <c r="K52" i="1" s="1"/>
  <c r="J51" i="1"/>
  <c r="K51" i="1" s="1"/>
  <c r="J50" i="1"/>
  <c r="K50" i="1" s="1"/>
  <c r="J47" i="1"/>
  <c r="K47" i="1" s="1"/>
  <c r="J46" i="1"/>
  <c r="K46" i="1" s="1"/>
  <c r="J45" i="1"/>
  <c r="K45" i="1" s="1"/>
  <c r="J44" i="1"/>
  <c r="K44" i="1" s="1"/>
  <c r="J43" i="1"/>
  <c r="K43" i="1" s="1"/>
  <c r="L28" i="1"/>
  <c r="J40" i="1"/>
  <c r="K40" i="1" s="1"/>
  <c r="J39" i="1"/>
  <c r="K39" i="1" s="1"/>
  <c r="J38" i="1"/>
  <c r="K38" i="1" s="1"/>
  <c r="L35" i="1" s="1"/>
  <c r="J37" i="1"/>
  <c r="K37" i="1" s="1"/>
  <c r="J36" i="1"/>
  <c r="K36" i="1" s="1"/>
  <c r="J33" i="1"/>
  <c r="K33" i="1" s="1"/>
  <c r="J32" i="1"/>
  <c r="K32" i="1" s="1"/>
  <c r="J31" i="1"/>
  <c r="K31" i="1" s="1"/>
  <c r="J30" i="1"/>
  <c r="K30" i="1" s="1"/>
  <c r="J29" i="1"/>
  <c r="K29" i="1" s="1"/>
  <c r="L21" i="1"/>
  <c r="L14" i="1"/>
  <c r="L7" i="1"/>
  <c r="J26" i="1"/>
  <c r="K26" i="1" s="1"/>
  <c r="J25" i="1"/>
  <c r="K25" i="1" s="1"/>
  <c r="J24" i="1"/>
  <c r="K24" i="1" s="1"/>
  <c r="J23" i="1"/>
  <c r="K23" i="1" s="1"/>
  <c r="J22" i="1"/>
  <c r="K22" i="1" s="1"/>
  <c r="J19" i="1"/>
  <c r="K19" i="1" s="1"/>
  <c r="J18" i="1"/>
  <c r="K18" i="1" s="1"/>
  <c r="J17" i="1"/>
  <c r="K17" i="1" s="1"/>
  <c r="J16" i="1"/>
  <c r="K16" i="1" s="1"/>
  <c r="J15" i="1"/>
  <c r="K15" i="1" s="1"/>
  <c r="C3" i="1"/>
  <c r="K12" i="1"/>
  <c r="K8" i="1"/>
  <c r="J12" i="1"/>
  <c r="J11" i="1"/>
  <c r="K11" i="1" s="1"/>
  <c r="C7" i="1"/>
  <c r="J10" i="1"/>
  <c r="K10" i="1" s="1"/>
  <c r="J9" i="1"/>
  <c r="K9" i="1" s="1"/>
  <c r="J8" i="1"/>
  <c r="J5" i="1"/>
  <c r="J4" i="1"/>
  <c r="J3" i="1"/>
  <c r="O3" i="1"/>
  <c r="L63" i="1" l="1"/>
  <c r="L56" i="1"/>
  <c r="L49" i="1"/>
  <c r="L42" i="1"/>
</calcChain>
</file>

<file path=xl/sharedStrings.xml><?xml version="1.0" encoding="utf-8"?>
<sst xmlns="http://schemas.openxmlformats.org/spreadsheetml/2006/main" count="79" uniqueCount="16">
  <si>
    <t>ед</t>
  </si>
  <si>
    <t>K</t>
  </si>
  <si>
    <t>g</t>
  </si>
  <si>
    <t>dPmax</t>
  </si>
  <si>
    <t xml:space="preserve"> </t>
  </si>
  <si>
    <t>Спирт</t>
  </si>
  <si>
    <t>T</t>
  </si>
  <si>
    <t>*C</t>
  </si>
  <si>
    <t>h1</t>
  </si>
  <si>
    <t>h2</t>
  </si>
  <si>
    <t>N</t>
  </si>
  <si>
    <t>dh</t>
  </si>
  <si>
    <t>dp</t>
  </si>
  <si>
    <t>d del</t>
  </si>
  <si>
    <t>del min</t>
  </si>
  <si>
    <t>del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</si>
</sst>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A08D-1FA0-4A65-B8DB-055746EF8A50}">
  <dimension ref="B1:O68"/>
  <sheetViews>
    <sheetView tabSelected="1" topLeftCell="A43" workbookViewId="0">
      <selection activeCell="I68" sqref="I68"/>
    </sheetView>
  </sheetViews>
  <sheetFormatPr defaultRowHeight="14.4" x14ac:dyDescent="0.3"/>
  <cols>
    <col min="1" max="16384" width="8.88671875" style="1"/>
  </cols>
  <sheetData>
    <row r="1" spans="2:15" ht="15" thickBot="1" x14ac:dyDescent="0.35"/>
    <row r="2" spans="2:15" x14ac:dyDescent="0.3">
      <c r="B2" s="1" t="s">
        <v>6</v>
      </c>
      <c r="C2" s="1">
        <v>22</v>
      </c>
      <c r="D2" s="1" t="s">
        <v>7</v>
      </c>
      <c r="F2" s="3" t="s">
        <v>6</v>
      </c>
      <c r="G2" s="4" t="s">
        <v>10</v>
      </c>
      <c r="H2" s="4" t="s">
        <v>14</v>
      </c>
      <c r="I2" s="4" t="s">
        <v>15</v>
      </c>
      <c r="J2" s="4" t="s">
        <v>13</v>
      </c>
      <c r="K2" s="5" t="s">
        <v>12</v>
      </c>
      <c r="M2" s="1" t="s">
        <v>8</v>
      </c>
      <c r="N2" s="1" t="s">
        <v>9</v>
      </c>
      <c r="O2" s="1" t="s">
        <v>11</v>
      </c>
    </row>
    <row r="3" spans="2:15" x14ac:dyDescent="0.3">
      <c r="B3" s="1" t="s">
        <v>5</v>
      </c>
      <c r="C3" s="1">
        <f>43.5-39.5</f>
        <v>4</v>
      </c>
      <c r="D3" s="1" t="s">
        <v>0</v>
      </c>
      <c r="F3" s="6">
        <v>22</v>
      </c>
      <c r="G3" s="2">
        <v>1</v>
      </c>
      <c r="H3" s="2">
        <v>115</v>
      </c>
      <c r="I3" s="2">
        <v>129</v>
      </c>
      <c r="J3" s="2">
        <f>I3-H3</f>
        <v>14</v>
      </c>
      <c r="K3" s="7"/>
      <c r="M3" s="1">
        <v>25.5</v>
      </c>
      <c r="N3" s="1">
        <v>8</v>
      </c>
      <c r="O3" s="1">
        <f>M3-N3</f>
        <v>17.5</v>
      </c>
    </row>
    <row r="4" spans="2:15" x14ac:dyDescent="0.3">
      <c r="B4" s="1" t="s">
        <v>1</v>
      </c>
      <c r="C4" s="1">
        <v>0.2</v>
      </c>
      <c r="F4" s="6"/>
      <c r="G4" s="2">
        <v>2</v>
      </c>
      <c r="H4" s="2">
        <v>115</v>
      </c>
      <c r="I4" s="2">
        <v>128</v>
      </c>
      <c r="J4" s="2">
        <f>I4-H4</f>
        <v>13</v>
      </c>
      <c r="K4" s="7"/>
    </row>
    <row r="5" spans="2:15" ht="15" thickBot="1" x14ac:dyDescent="0.35">
      <c r="B5" s="1" t="s">
        <v>2</v>
      </c>
      <c r="C5" s="1">
        <v>9.8066499999999994</v>
      </c>
      <c r="F5" s="8"/>
      <c r="G5" s="9">
        <v>3</v>
      </c>
      <c r="H5" s="9">
        <v>114</v>
      </c>
      <c r="I5" s="9">
        <v>128</v>
      </c>
      <c r="J5" s="9">
        <f>I5-H5</f>
        <v>14</v>
      </c>
      <c r="K5" s="10"/>
    </row>
    <row r="6" spans="2:15" ht="15" thickBot="1" x14ac:dyDescent="0.35"/>
    <row r="7" spans="2:15" x14ac:dyDescent="0.3">
      <c r="B7" s="1" t="s">
        <v>3</v>
      </c>
      <c r="C7" s="1">
        <f>C3*C4*C5</f>
        <v>7.8453200000000001</v>
      </c>
      <c r="F7" s="3" t="s">
        <v>6</v>
      </c>
      <c r="G7" s="4" t="s">
        <v>10</v>
      </c>
      <c r="H7" s="4" t="s">
        <v>14</v>
      </c>
      <c r="I7" s="4" t="s">
        <v>15</v>
      </c>
      <c r="J7" s="4" t="s">
        <v>13</v>
      </c>
      <c r="K7" s="5" t="s">
        <v>12</v>
      </c>
      <c r="L7" s="1">
        <f>AVERAGE(K8:K12)</f>
        <v>28.047018999999999</v>
      </c>
    </row>
    <row r="8" spans="2:15" x14ac:dyDescent="0.3">
      <c r="D8" s="1" t="s">
        <v>4</v>
      </c>
      <c r="F8" s="6">
        <v>22</v>
      </c>
      <c r="G8" s="2">
        <v>1</v>
      </c>
      <c r="H8" s="2">
        <v>210</v>
      </c>
      <c r="I8" s="2">
        <v>224</v>
      </c>
      <c r="J8" s="2">
        <f>I8-H8</f>
        <v>14</v>
      </c>
      <c r="K8" s="7">
        <f>J8*$C$5*$F$11</f>
        <v>27.458619999999996</v>
      </c>
    </row>
    <row r="9" spans="2:15" x14ac:dyDescent="0.3">
      <c r="F9" s="6"/>
      <c r="G9" s="2">
        <v>2</v>
      </c>
      <c r="H9" s="2">
        <v>210</v>
      </c>
      <c r="I9" s="2">
        <v>224.5</v>
      </c>
      <c r="J9" s="2">
        <f>I9-H9</f>
        <v>14.5</v>
      </c>
      <c r="K9" s="7">
        <f>J9*$C$5*$F$11</f>
        <v>28.439285000000002</v>
      </c>
    </row>
    <row r="10" spans="2:15" x14ac:dyDescent="0.3">
      <c r="F10" s="6" t="s">
        <v>1</v>
      </c>
      <c r="G10" s="2">
        <v>3</v>
      </c>
      <c r="H10" s="2">
        <v>210</v>
      </c>
      <c r="I10" s="2">
        <v>224.5</v>
      </c>
      <c r="J10" s="2">
        <f>I10-H10</f>
        <v>14.5</v>
      </c>
      <c r="K10" s="7">
        <f>J10*$C$5*$F$11</f>
        <v>28.439285000000002</v>
      </c>
    </row>
    <row r="11" spans="2:15" x14ac:dyDescent="0.3">
      <c r="F11" s="6">
        <v>0.2</v>
      </c>
      <c r="G11" s="2">
        <v>4</v>
      </c>
      <c r="H11" s="2">
        <v>210</v>
      </c>
      <c r="I11" s="2">
        <v>224.5</v>
      </c>
      <c r="J11" s="2">
        <f>I11-H11</f>
        <v>14.5</v>
      </c>
      <c r="K11" s="7">
        <f>J11*$C$5*$F$11</f>
        <v>28.439285000000002</v>
      </c>
    </row>
    <row r="12" spans="2:15" ht="15" thickBot="1" x14ac:dyDescent="0.35">
      <c r="F12" s="8"/>
      <c r="G12" s="9">
        <v>5</v>
      </c>
      <c r="H12" s="9">
        <v>210</v>
      </c>
      <c r="I12" s="9">
        <v>224</v>
      </c>
      <c r="J12" s="9">
        <f>I12-H12</f>
        <v>14</v>
      </c>
      <c r="K12" s="10">
        <f>J12*$C$5*$F$11</f>
        <v>27.458619999999996</v>
      </c>
    </row>
    <row r="13" spans="2:15" ht="15" thickBot="1" x14ac:dyDescent="0.35"/>
    <row r="14" spans="2:15" x14ac:dyDescent="0.3">
      <c r="F14" s="3" t="s">
        <v>6</v>
      </c>
      <c r="G14" s="4" t="s">
        <v>10</v>
      </c>
      <c r="H14" s="4" t="s">
        <v>14</v>
      </c>
      <c r="I14" s="4" t="s">
        <v>15</v>
      </c>
      <c r="J14" s="4" t="s">
        <v>13</v>
      </c>
      <c r="K14" s="5"/>
      <c r="L14" s="1">
        <f>AVERAGE(K15:K19)</f>
        <v>26.477954999999998</v>
      </c>
    </row>
    <row r="15" spans="2:15" x14ac:dyDescent="0.3">
      <c r="F15" s="6">
        <v>28</v>
      </c>
      <c r="G15" s="2">
        <v>1</v>
      </c>
      <c r="H15" s="2">
        <v>210</v>
      </c>
      <c r="I15" s="2">
        <v>224</v>
      </c>
      <c r="J15" s="2">
        <f>I15-H15</f>
        <v>14</v>
      </c>
      <c r="K15" s="7">
        <f>J15*$C$5*$F$11</f>
        <v>27.458619999999996</v>
      </c>
    </row>
    <row r="16" spans="2:15" x14ac:dyDescent="0.3">
      <c r="F16" s="6"/>
      <c r="G16" s="2">
        <v>2</v>
      </c>
      <c r="H16" s="2">
        <v>210.5</v>
      </c>
      <c r="I16" s="2">
        <v>224</v>
      </c>
      <c r="J16" s="2">
        <f>I16-H16</f>
        <v>13.5</v>
      </c>
      <c r="K16" s="7">
        <f>J16*$C$5*$F$11</f>
        <v>26.477954999999998</v>
      </c>
    </row>
    <row r="17" spans="6:12" x14ac:dyDescent="0.3">
      <c r="F17" s="6" t="s">
        <v>1</v>
      </c>
      <c r="G17" s="2">
        <v>3</v>
      </c>
      <c r="H17" s="2">
        <v>210.5</v>
      </c>
      <c r="I17" s="2">
        <v>224</v>
      </c>
      <c r="J17" s="2">
        <f>I17-H17</f>
        <v>13.5</v>
      </c>
      <c r="K17" s="7">
        <f>J17*$C$5*$F$11</f>
        <v>26.477954999999998</v>
      </c>
    </row>
    <row r="18" spans="6:12" x14ac:dyDescent="0.3">
      <c r="F18" s="6">
        <v>0.2</v>
      </c>
      <c r="G18" s="2">
        <v>4</v>
      </c>
      <c r="H18" s="2">
        <v>211</v>
      </c>
      <c r="I18" s="2">
        <v>224</v>
      </c>
      <c r="J18" s="2">
        <f>I18-H18</f>
        <v>13</v>
      </c>
      <c r="K18" s="7">
        <f>J18*$C$5*$F$11</f>
        <v>25.49729</v>
      </c>
    </row>
    <row r="19" spans="6:12" ht="15" thickBot="1" x14ac:dyDescent="0.35">
      <c r="F19" s="8"/>
      <c r="G19" s="9">
        <v>5</v>
      </c>
      <c r="H19" s="9">
        <v>210.5</v>
      </c>
      <c r="I19" s="9">
        <v>224</v>
      </c>
      <c r="J19" s="9">
        <f>I19-H19</f>
        <v>13.5</v>
      </c>
      <c r="K19" s="10">
        <f>J19*$C$5*$F$11</f>
        <v>26.477954999999998</v>
      </c>
    </row>
    <row r="20" spans="6:12" ht="15" thickBot="1" x14ac:dyDescent="0.35"/>
    <row r="21" spans="6:12" x14ac:dyDescent="0.3">
      <c r="F21" s="3" t="s">
        <v>6</v>
      </c>
      <c r="G21" s="4" t="s">
        <v>10</v>
      </c>
      <c r="H21" s="4" t="s">
        <v>14</v>
      </c>
      <c r="I21" s="4" t="s">
        <v>15</v>
      </c>
      <c r="J21" s="4" t="s">
        <v>13</v>
      </c>
      <c r="K21" s="5" t="s">
        <v>12</v>
      </c>
      <c r="L21" s="1">
        <f>AVERAGE(K22:K26)</f>
        <v>26.085689000000002</v>
      </c>
    </row>
    <row r="22" spans="6:12" x14ac:dyDescent="0.3">
      <c r="F22" s="6">
        <v>32</v>
      </c>
      <c r="G22" s="2">
        <v>1</v>
      </c>
      <c r="H22" s="2">
        <v>211</v>
      </c>
      <c r="I22" s="2">
        <v>224</v>
      </c>
      <c r="J22" s="2">
        <f>I22-H22</f>
        <v>13</v>
      </c>
      <c r="K22" s="7">
        <f>J22*$C$5*$F$11</f>
        <v>25.49729</v>
      </c>
    </row>
    <row r="23" spans="6:12" x14ac:dyDescent="0.3">
      <c r="F23" s="6"/>
      <c r="G23" s="2">
        <v>2</v>
      </c>
      <c r="H23" s="2">
        <v>211</v>
      </c>
      <c r="I23" s="2">
        <v>224</v>
      </c>
      <c r="J23" s="2">
        <f>I23-H23</f>
        <v>13</v>
      </c>
      <c r="K23" s="7">
        <f>J23*$C$5*$F$11</f>
        <v>25.49729</v>
      </c>
    </row>
    <row r="24" spans="6:12" x14ac:dyDescent="0.3">
      <c r="F24" s="6" t="s">
        <v>1</v>
      </c>
      <c r="G24" s="2">
        <v>3</v>
      </c>
      <c r="H24" s="2">
        <v>210</v>
      </c>
      <c r="I24" s="2">
        <v>224</v>
      </c>
      <c r="J24" s="2">
        <f>I24-H24</f>
        <v>14</v>
      </c>
      <c r="K24" s="7">
        <f>J24*$C$5*$F$11</f>
        <v>27.458619999999996</v>
      </c>
    </row>
    <row r="25" spans="6:12" x14ac:dyDescent="0.3">
      <c r="F25" s="6">
        <v>0.2</v>
      </c>
      <c r="G25" s="2">
        <v>4</v>
      </c>
      <c r="H25" s="2">
        <v>211</v>
      </c>
      <c r="I25" s="2">
        <v>224</v>
      </c>
      <c r="J25" s="2">
        <f>I25-H25</f>
        <v>13</v>
      </c>
      <c r="K25" s="7">
        <f>J25*$C$5*$F$11</f>
        <v>25.49729</v>
      </c>
    </row>
    <row r="26" spans="6:12" ht="15" thickBot="1" x14ac:dyDescent="0.35">
      <c r="F26" s="8"/>
      <c r="G26" s="9">
        <v>5</v>
      </c>
      <c r="H26" s="9">
        <v>210.5</v>
      </c>
      <c r="I26" s="9">
        <v>224</v>
      </c>
      <c r="J26" s="9">
        <f>I26-H26</f>
        <v>13.5</v>
      </c>
      <c r="K26" s="10">
        <f>J26*$C$5*$F$11</f>
        <v>26.477954999999998</v>
      </c>
    </row>
    <row r="27" spans="6:12" ht="15" thickBot="1" x14ac:dyDescent="0.35"/>
    <row r="28" spans="6:12" x14ac:dyDescent="0.3">
      <c r="F28" s="3" t="s">
        <v>6</v>
      </c>
      <c r="G28" s="4" t="s">
        <v>10</v>
      </c>
      <c r="H28" s="4" t="s">
        <v>14</v>
      </c>
      <c r="I28" s="4" t="s">
        <v>15</v>
      </c>
      <c r="J28" s="4" t="s">
        <v>13</v>
      </c>
      <c r="K28" s="5" t="s">
        <v>12</v>
      </c>
      <c r="L28" s="1">
        <f>AVERAGE(K29:K33)</f>
        <v>25.301157</v>
      </c>
    </row>
    <row r="29" spans="6:12" x14ac:dyDescent="0.3">
      <c r="F29" s="6">
        <v>35</v>
      </c>
      <c r="G29" s="2">
        <v>1</v>
      </c>
      <c r="H29" s="2">
        <v>211</v>
      </c>
      <c r="I29" s="2">
        <v>224</v>
      </c>
      <c r="J29" s="2">
        <f>I29-H29</f>
        <v>13</v>
      </c>
      <c r="K29" s="7">
        <f>J29*$C$5*$F$11</f>
        <v>25.49729</v>
      </c>
    </row>
    <row r="30" spans="6:12" x14ac:dyDescent="0.3">
      <c r="F30" s="6"/>
      <c r="G30" s="2">
        <v>2</v>
      </c>
      <c r="H30" s="2">
        <v>210</v>
      </c>
      <c r="I30" s="2">
        <v>223</v>
      </c>
      <c r="J30" s="2">
        <f>I30-H30</f>
        <v>13</v>
      </c>
      <c r="K30" s="7">
        <f>J30*$C$5*$F$11</f>
        <v>25.49729</v>
      </c>
    </row>
    <row r="31" spans="6:12" x14ac:dyDescent="0.3">
      <c r="F31" s="6" t="s">
        <v>1</v>
      </c>
      <c r="G31" s="2">
        <v>3</v>
      </c>
      <c r="H31" s="2">
        <v>210</v>
      </c>
      <c r="I31" s="2">
        <v>223</v>
      </c>
      <c r="J31" s="2">
        <f>I31-H31</f>
        <v>13</v>
      </c>
      <c r="K31" s="7">
        <f>J31*$C$5*$F$11</f>
        <v>25.49729</v>
      </c>
    </row>
    <row r="32" spans="6:12" x14ac:dyDescent="0.3">
      <c r="F32" s="6">
        <v>0.2</v>
      </c>
      <c r="G32" s="2">
        <v>4</v>
      </c>
      <c r="H32" s="2">
        <v>210</v>
      </c>
      <c r="I32" s="2">
        <v>222.5</v>
      </c>
      <c r="J32" s="2">
        <f>I32-H32</f>
        <v>12.5</v>
      </c>
      <c r="K32" s="7">
        <f>J32*$C$5*$F$11</f>
        <v>24.516625000000001</v>
      </c>
    </row>
    <row r="33" spans="6:12" ht="15" thickBot="1" x14ac:dyDescent="0.35">
      <c r="F33" s="8"/>
      <c r="G33" s="9">
        <v>5</v>
      </c>
      <c r="H33" s="9">
        <v>210</v>
      </c>
      <c r="I33" s="9">
        <v>223</v>
      </c>
      <c r="J33" s="9">
        <f>I33-H33</f>
        <v>13</v>
      </c>
      <c r="K33" s="10">
        <f>J33*$C$5*$F$11</f>
        <v>25.49729</v>
      </c>
    </row>
    <row r="34" spans="6:12" ht="15" thickBot="1" x14ac:dyDescent="0.35"/>
    <row r="35" spans="6:12" x14ac:dyDescent="0.3">
      <c r="F35" s="3" t="s">
        <v>6</v>
      </c>
      <c r="G35" s="4" t="s">
        <v>10</v>
      </c>
      <c r="H35" s="4" t="s">
        <v>14</v>
      </c>
      <c r="I35" s="4" t="s">
        <v>15</v>
      </c>
      <c r="J35" s="4" t="s">
        <v>13</v>
      </c>
      <c r="K35" s="5" t="s">
        <v>12</v>
      </c>
      <c r="L35" s="1">
        <f>AVERAGE(K36:K40)</f>
        <v>25.105023999999997</v>
      </c>
    </row>
    <row r="36" spans="6:12" x14ac:dyDescent="0.3">
      <c r="F36" s="6">
        <v>40</v>
      </c>
      <c r="G36" s="2">
        <v>1</v>
      </c>
      <c r="H36" s="2">
        <v>209</v>
      </c>
      <c r="I36" s="2">
        <v>222</v>
      </c>
      <c r="J36" s="2">
        <f>I36-H36</f>
        <v>13</v>
      </c>
      <c r="K36" s="7">
        <f>J36*$C$5*$F$11</f>
        <v>25.49729</v>
      </c>
    </row>
    <row r="37" spans="6:12" x14ac:dyDescent="0.3">
      <c r="F37" s="6"/>
      <c r="G37" s="2">
        <v>2</v>
      </c>
      <c r="H37" s="2">
        <v>209</v>
      </c>
      <c r="I37" s="2">
        <v>222</v>
      </c>
      <c r="J37" s="2">
        <f>I37-H37</f>
        <v>13</v>
      </c>
      <c r="K37" s="7">
        <f>J37*$C$5*$F$11</f>
        <v>25.49729</v>
      </c>
    </row>
    <row r="38" spans="6:12" x14ac:dyDescent="0.3">
      <c r="F38" s="6" t="s">
        <v>1</v>
      </c>
      <c r="G38" s="2">
        <v>3</v>
      </c>
      <c r="H38" s="2">
        <v>209</v>
      </c>
      <c r="I38" s="2">
        <v>221</v>
      </c>
      <c r="J38" s="2">
        <f>I38-H38</f>
        <v>12</v>
      </c>
      <c r="K38" s="7">
        <f>J38*$C$5*$F$11</f>
        <v>23.535960000000003</v>
      </c>
    </row>
    <row r="39" spans="6:12" x14ac:dyDescent="0.3">
      <c r="F39" s="6">
        <v>0.2</v>
      </c>
      <c r="G39" s="2">
        <v>4</v>
      </c>
      <c r="H39" s="2">
        <v>209</v>
      </c>
      <c r="I39" s="2">
        <v>222</v>
      </c>
      <c r="J39" s="2">
        <f>I39-H39</f>
        <v>13</v>
      </c>
      <c r="K39" s="7">
        <f>J39*$C$5*$F$11</f>
        <v>25.49729</v>
      </c>
    </row>
    <row r="40" spans="6:12" ht="15" thickBot="1" x14ac:dyDescent="0.35">
      <c r="F40" s="8"/>
      <c r="G40" s="9">
        <v>5</v>
      </c>
      <c r="H40" s="9">
        <v>209</v>
      </c>
      <c r="I40" s="9">
        <v>222</v>
      </c>
      <c r="J40" s="9">
        <f>I40-H40</f>
        <v>13</v>
      </c>
      <c r="K40" s="10">
        <f>J40*$C$5*$F$11</f>
        <v>25.49729</v>
      </c>
    </row>
    <row r="41" spans="6:12" ht="15" thickBot="1" x14ac:dyDescent="0.35"/>
    <row r="42" spans="6:12" x14ac:dyDescent="0.3">
      <c r="F42" s="3" t="s">
        <v>6</v>
      </c>
      <c r="G42" s="4" t="s">
        <v>10</v>
      </c>
      <c r="H42" s="4" t="s">
        <v>14</v>
      </c>
      <c r="I42" s="4" t="s">
        <v>15</v>
      </c>
      <c r="J42" s="4" t="s">
        <v>13</v>
      </c>
      <c r="K42" s="5" t="s">
        <v>12</v>
      </c>
      <c r="L42" s="1">
        <f>AVERAGE(K43:K47)</f>
        <v>23.535960000000003</v>
      </c>
    </row>
    <row r="43" spans="6:12" x14ac:dyDescent="0.3">
      <c r="F43" s="6">
        <v>45</v>
      </c>
      <c r="G43" s="2">
        <v>1</v>
      </c>
      <c r="H43" s="2">
        <v>209</v>
      </c>
      <c r="I43" s="2">
        <v>221</v>
      </c>
      <c r="J43" s="2">
        <f>I43-H43</f>
        <v>12</v>
      </c>
      <c r="K43" s="7">
        <f>J43*$C$5*$F$11</f>
        <v>23.535960000000003</v>
      </c>
    </row>
    <row r="44" spans="6:12" x14ac:dyDescent="0.3">
      <c r="F44" s="6"/>
      <c r="G44" s="2">
        <v>2</v>
      </c>
      <c r="H44" s="2">
        <v>208</v>
      </c>
      <c r="I44" s="2">
        <v>220</v>
      </c>
      <c r="J44" s="2">
        <f>I44-H44</f>
        <v>12</v>
      </c>
      <c r="K44" s="7">
        <f>J44*$C$5*$F$11</f>
        <v>23.535960000000003</v>
      </c>
    </row>
    <row r="45" spans="6:12" x14ac:dyDescent="0.3">
      <c r="F45" s="6" t="s">
        <v>1</v>
      </c>
      <c r="G45" s="2">
        <v>3</v>
      </c>
      <c r="H45" s="2">
        <v>208</v>
      </c>
      <c r="I45" s="2">
        <v>220</v>
      </c>
      <c r="J45" s="2">
        <f>I45-H45</f>
        <v>12</v>
      </c>
      <c r="K45" s="7">
        <f>J45*$C$5*$F$11</f>
        <v>23.535960000000003</v>
      </c>
    </row>
    <row r="46" spans="6:12" x14ac:dyDescent="0.3">
      <c r="F46" s="6">
        <v>0.2</v>
      </c>
      <c r="G46" s="2">
        <v>4</v>
      </c>
      <c r="H46" s="2">
        <v>208</v>
      </c>
      <c r="I46" s="2">
        <v>220</v>
      </c>
      <c r="J46" s="2">
        <f>I46-H46</f>
        <v>12</v>
      </c>
      <c r="K46" s="7">
        <f>J46*$C$5*$F$11</f>
        <v>23.535960000000003</v>
      </c>
    </row>
    <row r="47" spans="6:12" ht="15" thickBot="1" x14ac:dyDescent="0.35">
      <c r="F47" s="8"/>
      <c r="G47" s="9">
        <v>5</v>
      </c>
      <c r="H47" s="9">
        <v>208</v>
      </c>
      <c r="I47" s="9">
        <v>220</v>
      </c>
      <c r="J47" s="9">
        <f>I47-H47</f>
        <v>12</v>
      </c>
      <c r="K47" s="10">
        <f>J47*$C$5*$F$11</f>
        <v>23.535960000000003</v>
      </c>
    </row>
    <row r="48" spans="6:12" ht="15" thickBot="1" x14ac:dyDescent="0.35"/>
    <row r="49" spans="6:12" x14ac:dyDescent="0.3">
      <c r="F49" s="3" t="s">
        <v>6</v>
      </c>
      <c r="G49" s="4" t="s">
        <v>10</v>
      </c>
      <c r="H49" s="4" t="s">
        <v>14</v>
      </c>
      <c r="I49" s="4" t="s">
        <v>15</v>
      </c>
      <c r="J49" s="4" t="s">
        <v>13</v>
      </c>
      <c r="K49" s="5" t="s">
        <v>12</v>
      </c>
      <c r="L49" s="1">
        <f>AVERAGE(K50:K54)</f>
        <v>23.535960000000003</v>
      </c>
    </row>
    <row r="50" spans="6:12" x14ac:dyDescent="0.3">
      <c r="F50" s="6">
        <v>50</v>
      </c>
      <c r="G50" s="2">
        <v>1</v>
      </c>
      <c r="H50" s="2">
        <v>205.5</v>
      </c>
      <c r="I50" s="2">
        <v>217</v>
      </c>
      <c r="J50" s="2">
        <f>I50-H50</f>
        <v>11.5</v>
      </c>
      <c r="K50" s="7">
        <f>J50*$C$5*$F$11</f>
        <v>22.555295000000001</v>
      </c>
    </row>
    <row r="51" spans="6:12" x14ac:dyDescent="0.3">
      <c r="F51" s="6"/>
      <c r="G51" s="2">
        <v>2</v>
      </c>
      <c r="H51" s="2">
        <v>205</v>
      </c>
      <c r="I51" s="2">
        <v>217</v>
      </c>
      <c r="J51" s="2">
        <f>I51-H51</f>
        <v>12</v>
      </c>
      <c r="K51" s="7">
        <f>J51*$C$5*$F$11</f>
        <v>23.535960000000003</v>
      </c>
    </row>
    <row r="52" spans="6:12" x14ac:dyDescent="0.3">
      <c r="F52" s="6" t="s">
        <v>1</v>
      </c>
      <c r="G52" s="2">
        <v>3</v>
      </c>
      <c r="H52" s="2">
        <v>205</v>
      </c>
      <c r="I52" s="2">
        <v>217.5</v>
      </c>
      <c r="J52" s="2">
        <f>I52-H52</f>
        <v>12.5</v>
      </c>
      <c r="K52" s="7">
        <f>J52*$C$5*$F$11</f>
        <v>24.516625000000001</v>
      </c>
    </row>
    <row r="53" spans="6:12" x14ac:dyDescent="0.3">
      <c r="F53" s="6">
        <v>0.2</v>
      </c>
      <c r="G53" s="2">
        <v>4</v>
      </c>
      <c r="H53" s="2">
        <v>206</v>
      </c>
      <c r="I53" s="2">
        <v>218</v>
      </c>
      <c r="J53" s="2">
        <f>I53-H53</f>
        <v>12</v>
      </c>
      <c r="K53" s="7">
        <f>J53*$C$5*$F$11</f>
        <v>23.535960000000003</v>
      </c>
    </row>
    <row r="54" spans="6:12" ht="15" thickBot="1" x14ac:dyDescent="0.35">
      <c r="F54" s="8"/>
      <c r="G54" s="9">
        <v>5</v>
      </c>
      <c r="H54" s="9">
        <v>206</v>
      </c>
      <c r="I54" s="9">
        <v>218</v>
      </c>
      <c r="J54" s="9">
        <f>I54-H54</f>
        <v>12</v>
      </c>
      <c r="K54" s="10">
        <f>J54*$C$5*$F$11</f>
        <v>23.535960000000003</v>
      </c>
    </row>
    <row r="55" spans="6:12" ht="15" thickBot="1" x14ac:dyDescent="0.35"/>
    <row r="56" spans="6:12" x14ac:dyDescent="0.3">
      <c r="F56" s="3" t="s">
        <v>6</v>
      </c>
      <c r="G56" s="4" t="s">
        <v>10</v>
      </c>
      <c r="H56" s="4" t="s">
        <v>14</v>
      </c>
      <c r="I56" s="4" t="s">
        <v>15</v>
      </c>
      <c r="J56" s="4" t="s">
        <v>13</v>
      </c>
      <c r="K56" s="5" t="s">
        <v>12</v>
      </c>
      <c r="L56" s="1">
        <f>AVERAGE(K57:K61)</f>
        <v>23.535960000000003</v>
      </c>
    </row>
    <row r="57" spans="6:12" x14ac:dyDescent="0.3">
      <c r="F57" s="6">
        <v>55</v>
      </c>
      <c r="G57" s="2">
        <v>1</v>
      </c>
      <c r="H57" s="2">
        <v>204</v>
      </c>
      <c r="I57" s="2">
        <v>216</v>
      </c>
      <c r="J57" s="2">
        <f>I57-H57</f>
        <v>12</v>
      </c>
      <c r="K57" s="7">
        <f>J57*$C$5*$F$11</f>
        <v>23.535960000000003</v>
      </c>
    </row>
    <row r="58" spans="6:12" x14ac:dyDescent="0.3">
      <c r="F58" s="6"/>
      <c r="G58" s="2">
        <v>2</v>
      </c>
      <c r="H58" s="2">
        <v>204</v>
      </c>
      <c r="I58" s="2">
        <v>216</v>
      </c>
      <c r="J58" s="2">
        <f>I58-H58</f>
        <v>12</v>
      </c>
      <c r="K58" s="7">
        <f>J58*$C$5*$F$11</f>
        <v>23.535960000000003</v>
      </c>
    </row>
    <row r="59" spans="6:12" x14ac:dyDescent="0.3">
      <c r="F59" s="6" t="s">
        <v>1</v>
      </c>
      <c r="G59" s="2">
        <v>3</v>
      </c>
      <c r="H59" s="2">
        <v>204</v>
      </c>
      <c r="I59" s="2">
        <v>216</v>
      </c>
      <c r="J59" s="2">
        <f>I59-H59</f>
        <v>12</v>
      </c>
      <c r="K59" s="7">
        <f>J59*$C$5*$F$11</f>
        <v>23.535960000000003</v>
      </c>
    </row>
    <row r="60" spans="6:12" x14ac:dyDescent="0.3">
      <c r="F60" s="6">
        <v>0.2</v>
      </c>
      <c r="G60" s="2">
        <v>4</v>
      </c>
      <c r="H60" s="2">
        <v>204</v>
      </c>
      <c r="I60" s="2">
        <v>216</v>
      </c>
      <c r="J60" s="2">
        <f>I60-H60</f>
        <v>12</v>
      </c>
      <c r="K60" s="7">
        <f>J60*$C$5*$F$11</f>
        <v>23.535960000000003</v>
      </c>
    </row>
    <row r="61" spans="6:12" ht="15" thickBot="1" x14ac:dyDescent="0.35">
      <c r="F61" s="8"/>
      <c r="G61" s="9">
        <v>5</v>
      </c>
      <c r="H61" s="9">
        <v>204</v>
      </c>
      <c r="I61" s="9">
        <v>216</v>
      </c>
      <c r="J61" s="9">
        <f>I61-H61</f>
        <v>12</v>
      </c>
      <c r="K61" s="10">
        <f>J61*$C$5*$F$11</f>
        <v>23.535960000000003</v>
      </c>
    </row>
    <row r="62" spans="6:12" ht="15" thickBot="1" x14ac:dyDescent="0.35"/>
    <row r="63" spans="6:12" x14ac:dyDescent="0.3">
      <c r="F63" s="3" t="s">
        <v>6</v>
      </c>
      <c r="G63" s="4" t="s">
        <v>10</v>
      </c>
      <c r="H63" s="4" t="s">
        <v>14</v>
      </c>
      <c r="I63" s="4" t="s">
        <v>15</v>
      </c>
      <c r="J63" s="4" t="s">
        <v>13</v>
      </c>
      <c r="K63" s="5" t="s">
        <v>12</v>
      </c>
      <c r="L63" s="1">
        <f>AVERAGE(K64:K68)</f>
        <v>23.143694000000004</v>
      </c>
    </row>
    <row r="64" spans="6:12" x14ac:dyDescent="0.3">
      <c r="F64" s="6">
        <v>59</v>
      </c>
      <c r="G64" s="2">
        <v>1</v>
      </c>
      <c r="H64" s="2">
        <v>203</v>
      </c>
      <c r="I64" s="2">
        <v>215</v>
      </c>
      <c r="J64" s="2">
        <f>I64-H64</f>
        <v>12</v>
      </c>
      <c r="K64" s="7">
        <f>J64*$C$5*$F$11</f>
        <v>23.535960000000003</v>
      </c>
    </row>
    <row r="65" spans="6:11" x14ac:dyDescent="0.3">
      <c r="F65" s="6"/>
      <c r="G65" s="2">
        <v>2</v>
      </c>
      <c r="H65" s="2">
        <v>202.5</v>
      </c>
      <c r="I65" s="2">
        <v>215</v>
      </c>
      <c r="J65" s="2">
        <f>I65-H65</f>
        <v>12.5</v>
      </c>
      <c r="K65" s="7">
        <f>J65*$C$5*$F$11</f>
        <v>24.516625000000001</v>
      </c>
    </row>
    <row r="66" spans="6:11" x14ac:dyDescent="0.3">
      <c r="F66" s="6" t="s">
        <v>1</v>
      </c>
      <c r="G66" s="2">
        <v>3</v>
      </c>
      <c r="H66" s="2">
        <v>203</v>
      </c>
      <c r="I66" s="2">
        <v>215</v>
      </c>
      <c r="J66" s="2">
        <f>I66-H66</f>
        <v>12</v>
      </c>
      <c r="K66" s="7">
        <f>J66*$C$5*$F$11</f>
        <v>23.535960000000003</v>
      </c>
    </row>
    <row r="67" spans="6:11" x14ac:dyDescent="0.3">
      <c r="F67" s="6">
        <v>0.2</v>
      </c>
      <c r="G67" s="2">
        <v>4</v>
      </c>
      <c r="H67" s="2">
        <v>202.5</v>
      </c>
      <c r="I67" s="2">
        <v>214</v>
      </c>
      <c r="J67" s="2">
        <f>I67-H67</f>
        <v>11.5</v>
      </c>
      <c r="K67" s="7">
        <f>J67*$C$5*$F$11</f>
        <v>22.555295000000001</v>
      </c>
    </row>
    <row r="68" spans="6:11" ht="15" thickBot="1" x14ac:dyDescent="0.35">
      <c r="F68" s="8"/>
      <c r="G68" s="9">
        <v>5</v>
      </c>
      <c r="H68" s="9">
        <v>203</v>
      </c>
      <c r="I68" s="9">
        <v>214</v>
      </c>
      <c r="J68" s="9">
        <f>I68-H68</f>
        <v>11</v>
      </c>
      <c r="K68" s="10">
        <f>J68*$C$5*$F$11</f>
        <v>21.574629999999999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Головинов Георгий</dc:creator>
  <cp:lastModifiedBy>Головинов Георгий</cp:lastModifiedBy>
  <dcterms:created xsi:type="dcterms:W3CDTF">2024-03-12T06:29:11Z</dcterms:created>
  <dcterms:modified xsi:type="dcterms:W3CDTF">2024-03-12T14:44:30Z</dcterms:modified>
</cp:coreProperties>
</file>