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:\My Drive\BarstowLab\Papers\NaturalPlasmidTransformation\SecondSubmission\ExtraMaterial\"/>
    </mc:Choice>
  </mc:AlternateContent>
  <xr:revisionPtr revIDLastSave="0" documentId="13_ncr:1_{60768CA3-D792-4933-91FD-E61739BED45B}" xr6:coauthVersionLast="47" xr6:coauthVersionMax="47" xr10:uidLastSave="{00000000-0000-0000-0000-000000000000}"/>
  <bookViews>
    <workbookView xWindow="-38520" yWindow="4575" windowWidth="38640" windowHeight="15720" firstSheet="4" activeTab="18" xr2:uid="{09C5F2DA-92CA-4D52-8AA7-2809D1FA95CC}"/>
  </bookViews>
  <sheets>
    <sheet name="CoverPage" sheetId="25" r:id="rId1"/>
    <sheet name="AcetateConcentration" sheetId="1" r:id="rId2"/>
    <sheet name="NaConcentration" sheetId="2" r:id="rId3"/>
    <sheet name="pH" sheetId="3" r:id="rId4"/>
    <sheet name="pH HEPES" sheetId="4" r:id="rId5"/>
    <sheet name="TimeCourse30C" sheetId="5" r:id="rId6"/>
    <sheet name="TimeCourse20C" sheetId="6" r:id="rId7"/>
    <sheet name="RecoveryMedia" sheetId="8" r:id="rId8"/>
    <sheet name="Shaking" sheetId="11" r:id="rId9"/>
    <sheet name="Vortexing" sheetId="9" r:id="rId10"/>
    <sheet name="IncubationTime" sheetId="10" r:id="rId11"/>
    <sheet name="RT Melt" sheetId="12" r:id="rId12"/>
    <sheet name="NgTest" sheetId="14" r:id="rId13"/>
    <sheet name="MolecularBio" sheetId="17" r:id="rId14"/>
    <sheet name="VNSrc" sheetId="20" r:id="rId15"/>
    <sheet name="NoStop" sheetId="15" r:id="rId16"/>
    <sheet name="CarbonSrc" sheetId="21" r:id="rId17"/>
    <sheet name="NC7" sheetId="24" r:id="rId18"/>
    <sheet name="NC8" sheetId="26" r:id="rId19"/>
    <sheet name="NC1 Dalia Protocol" sheetId="28" r:id="rId20"/>
    <sheet name="pMMB+dDNS" sheetId="27" r:id="rId2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" i="26" l="1"/>
  <c r="K5" i="26"/>
  <c r="K6" i="26"/>
  <c r="K7" i="26"/>
  <c r="K8" i="26"/>
  <c r="K9" i="26"/>
  <c r="K10" i="26"/>
  <c r="K11" i="26"/>
  <c r="K3" i="26"/>
  <c r="H3" i="26"/>
  <c r="H4" i="28"/>
  <c r="I4" i="28"/>
  <c r="J4" i="28"/>
  <c r="I3" i="28"/>
  <c r="J3" i="28"/>
  <c r="H3" i="28"/>
  <c r="K4" i="27"/>
  <c r="J4" i="27"/>
  <c r="I4" i="27"/>
  <c r="H4" i="27"/>
  <c r="J3" i="27"/>
  <c r="K3" i="27" s="1"/>
  <c r="I3" i="27"/>
  <c r="H3" i="27"/>
  <c r="H4" i="26" l="1"/>
  <c r="I4" i="26"/>
  <c r="J4" i="26"/>
  <c r="H5" i="26"/>
  <c r="I5" i="26"/>
  <c r="J5" i="26"/>
  <c r="H6" i="26"/>
  <c r="I6" i="26"/>
  <c r="J6" i="26"/>
  <c r="H7" i="26"/>
  <c r="I7" i="26"/>
  <c r="J7" i="26"/>
  <c r="H8" i="26"/>
  <c r="I8" i="26"/>
  <c r="J8" i="26"/>
  <c r="H9" i="26"/>
  <c r="I9" i="26"/>
  <c r="J9" i="26"/>
  <c r="H10" i="26"/>
  <c r="I10" i="26"/>
  <c r="J10" i="26"/>
  <c r="H11" i="26"/>
  <c r="I11" i="26"/>
  <c r="J11" i="26"/>
  <c r="I3" i="26"/>
  <c r="J3" i="26"/>
  <c r="K3" i="20"/>
  <c r="I3" i="24"/>
  <c r="J3" i="24"/>
  <c r="H3" i="24"/>
  <c r="K3" i="24" s="1"/>
  <c r="I7" i="21"/>
  <c r="J7" i="21"/>
  <c r="K7" i="21"/>
  <c r="I3" i="21"/>
  <c r="J3" i="21"/>
  <c r="K3" i="21"/>
  <c r="L3" i="21" s="1"/>
  <c r="I4" i="21"/>
  <c r="J4" i="21"/>
  <c r="K4" i="21"/>
  <c r="I6" i="21"/>
  <c r="J6" i="21"/>
  <c r="K6" i="21"/>
  <c r="I8" i="21"/>
  <c r="J8" i="21"/>
  <c r="K8" i="21"/>
  <c r="I9" i="21"/>
  <c r="J9" i="21"/>
  <c r="K9" i="21"/>
  <c r="I10" i="21"/>
  <c r="J10" i="21"/>
  <c r="K10" i="21"/>
  <c r="I11" i="21"/>
  <c r="J11" i="21"/>
  <c r="K11" i="21"/>
  <c r="I12" i="21"/>
  <c r="J12" i="21"/>
  <c r="K12" i="21"/>
  <c r="I13" i="21"/>
  <c r="J13" i="21"/>
  <c r="K13" i="21"/>
  <c r="I14" i="21"/>
  <c r="J14" i="21"/>
  <c r="K14" i="21"/>
  <c r="J5" i="21"/>
  <c r="K5" i="21"/>
  <c r="I5" i="21"/>
  <c r="I3" i="20"/>
  <c r="J3" i="20"/>
  <c r="H3" i="20"/>
  <c r="D3" i="17"/>
  <c r="E3" i="17" s="1"/>
  <c r="L13" i="14"/>
  <c r="L14" i="14"/>
  <c r="L15" i="14"/>
  <c r="M15" i="14" s="1"/>
  <c r="L16" i="14"/>
  <c r="L17" i="14"/>
  <c r="L18" i="14"/>
  <c r="M18" i="14" s="1"/>
  <c r="L12" i="14"/>
  <c r="D2" i="17"/>
  <c r="E2" i="17" s="1"/>
  <c r="I5" i="15"/>
  <c r="J5" i="15"/>
  <c r="K5" i="15"/>
  <c r="L5" i="15"/>
  <c r="M12" i="14"/>
  <c r="M13" i="14"/>
  <c r="M14" i="14"/>
  <c r="M16" i="14"/>
  <c r="M17" i="14"/>
  <c r="J15" i="14"/>
  <c r="K15" i="14"/>
  <c r="J16" i="14"/>
  <c r="K16" i="14"/>
  <c r="J17" i="14"/>
  <c r="K17" i="14"/>
  <c r="J18" i="14"/>
  <c r="K18" i="14"/>
  <c r="K14" i="14"/>
  <c r="J14" i="14"/>
  <c r="K13" i="14"/>
  <c r="J13" i="14"/>
  <c r="K12" i="14"/>
  <c r="J12" i="14"/>
  <c r="L11" i="14"/>
  <c r="K11" i="14"/>
  <c r="M11" i="14" s="1"/>
  <c r="J11" i="14"/>
  <c r="L10" i="14"/>
  <c r="K10" i="14"/>
  <c r="J10" i="14"/>
  <c r="M10" i="14" s="1"/>
  <c r="L5" i="14"/>
  <c r="I4" i="15"/>
  <c r="J4" i="15"/>
  <c r="K4" i="15"/>
  <c r="L4" i="15"/>
  <c r="J4" i="14"/>
  <c r="K4" i="14"/>
  <c r="M4" i="14" s="1"/>
  <c r="L4" i="14"/>
  <c r="J5" i="14"/>
  <c r="M5" i="14" s="1"/>
  <c r="K5" i="14"/>
  <c r="J6" i="14"/>
  <c r="M6" i="14" s="1"/>
  <c r="K6" i="14"/>
  <c r="L6" i="14"/>
  <c r="J7" i="14"/>
  <c r="M7" i="14" s="1"/>
  <c r="K7" i="14"/>
  <c r="L7" i="14"/>
  <c r="J8" i="14"/>
  <c r="M8" i="14" s="1"/>
  <c r="K8" i="14"/>
  <c r="L8" i="14"/>
  <c r="J9" i="14"/>
  <c r="M9" i="14" s="1"/>
  <c r="K9" i="14"/>
  <c r="L9" i="14"/>
  <c r="K3" i="14"/>
  <c r="L3" i="14"/>
  <c r="L3" i="15"/>
  <c r="J3" i="15"/>
  <c r="K3" i="15"/>
  <c r="I3" i="15"/>
  <c r="J3" i="14"/>
  <c r="M3" i="14" s="1"/>
  <c r="K26" i="10"/>
  <c r="L26" i="10"/>
  <c r="J26" i="10"/>
  <c r="I26" i="10"/>
  <c r="K8" i="10"/>
  <c r="L8" i="10"/>
  <c r="J8" i="10"/>
  <c r="I8" i="10"/>
  <c r="J6" i="8"/>
  <c r="I6" i="8"/>
  <c r="K6" i="8" s="1"/>
  <c r="H6" i="8"/>
  <c r="L17" i="10"/>
  <c r="K17" i="10"/>
  <c r="J17" i="10"/>
  <c r="I17" i="10"/>
  <c r="I5" i="10"/>
  <c r="J5" i="10"/>
  <c r="K5" i="10"/>
  <c r="L5" i="10"/>
  <c r="I6" i="10"/>
  <c r="J6" i="10"/>
  <c r="K6" i="10"/>
  <c r="L6" i="10"/>
  <c r="I7" i="10"/>
  <c r="J7" i="10"/>
  <c r="K7" i="10"/>
  <c r="L7" i="10"/>
  <c r="K25" i="10"/>
  <c r="L25" i="10"/>
  <c r="J25" i="10"/>
  <c r="I25" i="10"/>
  <c r="K16" i="10"/>
  <c r="L16" i="10"/>
  <c r="J16" i="10"/>
  <c r="I16" i="10"/>
  <c r="K24" i="10"/>
  <c r="L24" i="10"/>
  <c r="J24" i="10"/>
  <c r="I24" i="10"/>
  <c r="K15" i="10"/>
  <c r="L15" i="10"/>
  <c r="J15" i="10"/>
  <c r="I15" i="10"/>
  <c r="K23" i="10"/>
  <c r="L23" i="10"/>
  <c r="J23" i="10"/>
  <c r="I23" i="10"/>
  <c r="K14" i="10"/>
  <c r="L14" i="10" s="1"/>
  <c r="J14" i="10"/>
  <c r="I14" i="10"/>
  <c r="L3" i="12"/>
  <c r="J3" i="12"/>
  <c r="K3" i="12"/>
  <c r="I3" i="12"/>
  <c r="I4" i="10"/>
  <c r="J4" i="10"/>
  <c r="K4" i="10"/>
  <c r="I9" i="10"/>
  <c r="J9" i="10"/>
  <c r="K9" i="10"/>
  <c r="I10" i="10"/>
  <c r="J10" i="10"/>
  <c r="K10" i="10"/>
  <c r="I11" i="10"/>
  <c r="J11" i="10"/>
  <c r="K11" i="10"/>
  <c r="I12" i="10"/>
  <c r="J12" i="10"/>
  <c r="K12" i="10"/>
  <c r="I13" i="10"/>
  <c r="J13" i="10"/>
  <c r="K13" i="10"/>
  <c r="I18" i="10"/>
  <c r="J18" i="10"/>
  <c r="K18" i="10"/>
  <c r="I19" i="10"/>
  <c r="J19" i="10"/>
  <c r="K19" i="10"/>
  <c r="I20" i="10"/>
  <c r="J20" i="10"/>
  <c r="K20" i="10"/>
  <c r="I21" i="10"/>
  <c r="J21" i="10"/>
  <c r="K21" i="10"/>
  <c r="I22" i="10"/>
  <c r="J22" i="10"/>
  <c r="K22" i="10"/>
  <c r="I27" i="10"/>
  <c r="J27" i="10"/>
  <c r="K27" i="10"/>
  <c r="I28" i="10"/>
  <c r="J28" i="10"/>
  <c r="K28" i="10"/>
  <c r="I29" i="10"/>
  <c r="J29" i="10"/>
  <c r="K29" i="10"/>
  <c r="I30" i="10"/>
  <c r="J30" i="10"/>
  <c r="K30" i="10"/>
  <c r="J3" i="10"/>
  <c r="K3" i="10"/>
  <c r="I3" i="10"/>
  <c r="L3" i="10" s="1"/>
  <c r="K3" i="11"/>
  <c r="I3" i="11"/>
  <c r="J3" i="11"/>
  <c r="H3" i="11"/>
  <c r="K4" i="6"/>
  <c r="K5" i="6"/>
  <c r="K6" i="6"/>
  <c r="K7" i="6"/>
  <c r="K8" i="6"/>
  <c r="K9" i="6"/>
  <c r="K10" i="6"/>
  <c r="K11" i="6"/>
  <c r="K12" i="6"/>
  <c r="K13" i="6"/>
  <c r="K3" i="6"/>
  <c r="H4" i="6"/>
  <c r="I4" i="6"/>
  <c r="J4" i="6"/>
  <c r="H5" i="6"/>
  <c r="I5" i="6"/>
  <c r="J5" i="6"/>
  <c r="H6" i="6"/>
  <c r="I6" i="6"/>
  <c r="J6" i="6"/>
  <c r="H7" i="6"/>
  <c r="I7" i="6"/>
  <c r="J7" i="6"/>
  <c r="H8" i="6"/>
  <c r="I8" i="6"/>
  <c r="J8" i="6"/>
  <c r="H9" i="6"/>
  <c r="I9" i="6"/>
  <c r="H10" i="6"/>
  <c r="I10" i="6"/>
  <c r="J10" i="6"/>
  <c r="H11" i="6"/>
  <c r="I11" i="6"/>
  <c r="J11" i="6"/>
  <c r="H12" i="6"/>
  <c r="I12" i="6"/>
  <c r="J12" i="6"/>
  <c r="H13" i="6"/>
  <c r="I13" i="6"/>
  <c r="J13" i="6"/>
  <c r="I3" i="6"/>
  <c r="J3" i="6"/>
  <c r="H3" i="6"/>
  <c r="K4" i="9"/>
  <c r="K5" i="9"/>
  <c r="K3" i="9"/>
  <c r="H4" i="9"/>
  <c r="I4" i="9"/>
  <c r="J4" i="9"/>
  <c r="H5" i="9"/>
  <c r="I5" i="9"/>
  <c r="J5" i="9"/>
  <c r="I3" i="9"/>
  <c r="J3" i="9"/>
  <c r="H3" i="9"/>
  <c r="K4" i="8"/>
  <c r="K5" i="8"/>
  <c r="K3" i="8"/>
  <c r="H4" i="8"/>
  <c r="I4" i="8"/>
  <c r="J4" i="8"/>
  <c r="H5" i="8"/>
  <c r="I5" i="8"/>
  <c r="J5" i="8"/>
  <c r="I3" i="8"/>
  <c r="J3" i="8"/>
  <c r="H3" i="8"/>
  <c r="H8" i="5"/>
  <c r="I8" i="5"/>
  <c r="J8" i="5"/>
  <c r="K8" i="5"/>
  <c r="H9" i="5"/>
  <c r="I9" i="5"/>
  <c r="J9" i="5"/>
  <c r="K9" i="5"/>
  <c r="H5" i="5"/>
  <c r="K5" i="5" s="1"/>
  <c r="I5" i="5"/>
  <c r="J5" i="5"/>
  <c r="K4" i="5"/>
  <c r="K6" i="5"/>
  <c r="K7" i="5"/>
  <c r="K10" i="5"/>
  <c r="K3" i="5"/>
  <c r="I10" i="5"/>
  <c r="J10" i="5"/>
  <c r="H10" i="5"/>
  <c r="H7" i="5"/>
  <c r="I7" i="5"/>
  <c r="J7" i="5"/>
  <c r="I6" i="5"/>
  <c r="J6" i="5"/>
  <c r="H6" i="5"/>
  <c r="H4" i="5"/>
  <c r="I4" i="5"/>
  <c r="J4" i="5"/>
  <c r="I3" i="5"/>
  <c r="J3" i="5"/>
  <c r="H3" i="5"/>
  <c r="H5" i="4"/>
  <c r="I5" i="4"/>
  <c r="J5" i="4"/>
  <c r="H6" i="4"/>
  <c r="I6" i="4"/>
  <c r="J6" i="4"/>
  <c r="H7" i="4"/>
  <c r="I7" i="4"/>
  <c r="J7" i="4"/>
  <c r="H8" i="4"/>
  <c r="K8" i="4" s="1"/>
  <c r="I8" i="4"/>
  <c r="J8" i="4"/>
  <c r="H9" i="4"/>
  <c r="I9" i="4"/>
  <c r="J9" i="4"/>
  <c r="H10" i="4"/>
  <c r="I10" i="4"/>
  <c r="J10" i="4"/>
  <c r="H3" i="4"/>
  <c r="I3" i="4"/>
  <c r="J3" i="4"/>
  <c r="I4" i="4"/>
  <c r="J4" i="4"/>
  <c r="H4" i="4"/>
  <c r="J3" i="3"/>
  <c r="J4" i="3"/>
  <c r="J5" i="3"/>
  <c r="J6" i="3"/>
  <c r="J7" i="3"/>
  <c r="J8" i="3"/>
  <c r="J9" i="3"/>
  <c r="K10" i="3"/>
  <c r="J11" i="3"/>
  <c r="I11" i="3"/>
  <c r="K11" i="3" s="1"/>
  <c r="H11" i="3"/>
  <c r="I10" i="3"/>
  <c r="H10" i="3"/>
  <c r="J13" i="3"/>
  <c r="J12" i="3"/>
  <c r="H12" i="3"/>
  <c r="I12" i="3"/>
  <c r="I14" i="3"/>
  <c r="J14" i="3"/>
  <c r="I13" i="3"/>
  <c r="H13" i="3"/>
  <c r="H14" i="3"/>
  <c r="I3" i="3"/>
  <c r="H3" i="3"/>
  <c r="I4" i="3"/>
  <c r="H4" i="3"/>
  <c r="K4" i="3" s="1"/>
  <c r="I5" i="3"/>
  <c r="H5" i="3"/>
  <c r="H8" i="3"/>
  <c r="I8" i="3"/>
  <c r="H9" i="3"/>
  <c r="I9" i="3"/>
  <c r="H7" i="3"/>
  <c r="I7" i="3"/>
  <c r="I6" i="3"/>
  <c r="H6" i="3"/>
  <c r="H6" i="1"/>
  <c r="I6" i="1"/>
  <c r="J6" i="1"/>
  <c r="K6" i="1"/>
  <c r="K10" i="1"/>
  <c r="K3" i="1"/>
  <c r="K4" i="1"/>
  <c r="K5" i="1"/>
  <c r="K7" i="1"/>
  <c r="K8" i="1"/>
  <c r="I10" i="1"/>
  <c r="J10" i="1"/>
  <c r="H10" i="1"/>
  <c r="I3" i="1"/>
  <c r="J3" i="1"/>
  <c r="I4" i="1"/>
  <c r="J4" i="1"/>
  <c r="I5" i="1"/>
  <c r="J5" i="1"/>
  <c r="H3" i="1"/>
  <c r="H4" i="1"/>
  <c r="H5" i="1"/>
  <c r="K9" i="1"/>
  <c r="I9" i="1"/>
  <c r="J9" i="1"/>
  <c r="H9" i="1"/>
  <c r="I7" i="1"/>
  <c r="J7" i="1"/>
  <c r="H7" i="1"/>
  <c r="I8" i="1"/>
  <c r="J8" i="1"/>
  <c r="H8" i="1"/>
  <c r="L7" i="21" l="1"/>
  <c r="L4" i="21"/>
  <c r="L12" i="21"/>
  <c r="L13" i="21"/>
  <c r="L9" i="21"/>
  <c r="L8" i="21"/>
  <c r="L14" i="21"/>
  <c r="L5" i="21"/>
  <c r="L10" i="21"/>
  <c r="L6" i="21"/>
  <c r="L11" i="21"/>
  <c r="L11" i="10"/>
  <c r="L21" i="10"/>
  <c r="L27" i="10"/>
  <c r="L20" i="10"/>
  <c r="L22" i="10"/>
  <c r="L19" i="10"/>
  <c r="L28" i="10"/>
  <c r="L30" i="10"/>
  <c r="L9" i="10"/>
  <c r="L29" i="10"/>
  <c r="L13" i="10"/>
  <c r="L10" i="10"/>
  <c r="L4" i="10"/>
  <c r="L12" i="10"/>
  <c r="L18" i="10"/>
  <c r="K6" i="4"/>
  <c r="K3" i="4"/>
  <c r="K5" i="4"/>
  <c r="K4" i="4"/>
  <c r="K10" i="4"/>
  <c r="K7" i="4"/>
  <c r="K9" i="4"/>
  <c r="K3" i="3"/>
  <c r="K13" i="3"/>
  <c r="K14" i="3"/>
  <c r="K9" i="3"/>
  <c r="K12" i="3"/>
  <c r="K6" i="3"/>
  <c r="K7" i="3"/>
  <c r="K8" i="3"/>
  <c r="K5" i="3"/>
</calcChain>
</file>

<file path=xl/sharedStrings.xml><?xml version="1.0" encoding="utf-8"?>
<sst xmlns="http://schemas.openxmlformats.org/spreadsheetml/2006/main" count="266" uniqueCount="79">
  <si>
    <t>Acetate concentration (mM)</t>
  </si>
  <si>
    <t>Abx+ replicates</t>
  </si>
  <si>
    <t>Frequency</t>
  </si>
  <si>
    <t>Abx- replicates</t>
  </si>
  <si>
    <t>Na concentration (mM)</t>
  </si>
  <si>
    <t>Mean Frequency</t>
  </si>
  <si>
    <t>pH</t>
  </si>
  <si>
    <t>Hours</t>
  </si>
  <si>
    <t>Type</t>
  </si>
  <si>
    <t>None</t>
  </si>
  <si>
    <t>LB2</t>
  </si>
  <si>
    <t>Recovery</t>
  </si>
  <si>
    <t>MCM</t>
  </si>
  <si>
    <t>1Second</t>
  </si>
  <si>
    <t>1Minute</t>
  </si>
  <si>
    <t>0'</t>
  </si>
  <si>
    <t>37C, 1.5H shaking</t>
  </si>
  <si>
    <t>15'</t>
  </si>
  <si>
    <t>30'</t>
  </si>
  <si>
    <t>45'</t>
  </si>
  <si>
    <t>1H</t>
  </si>
  <si>
    <t>1.5H (from other sheet)</t>
  </si>
  <si>
    <t>2H</t>
  </si>
  <si>
    <t>3H</t>
  </si>
  <si>
    <t>4.5H</t>
  </si>
  <si>
    <t>6H</t>
  </si>
  <si>
    <t>Temp</t>
  </si>
  <si>
    <t>37C</t>
  </si>
  <si>
    <t>30C</t>
  </si>
  <si>
    <t>20C</t>
  </si>
  <si>
    <t>1.5H</t>
  </si>
  <si>
    <t>30C, 1.5H</t>
  </si>
  <si>
    <t>None*</t>
  </si>
  <si>
    <t>ng</t>
  </si>
  <si>
    <t>Plasmid</t>
  </si>
  <si>
    <t>pDS5.30</t>
  </si>
  <si>
    <t>pUC</t>
  </si>
  <si>
    <t>Notes</t>
  </si>
  <si>
    <t>1.5H+gly</t>
  </si>
  <si>
    <t>KLD</t>
  </si>
  <si>
    <t>Gibson</t>
  </si>
  <si>
    <t>Carbon</t>
  </si>
  <si>
    <t>Pyruvate</t>
  </si>
  <si>
    <t>10% LB2</t>
  </si>
  <si>
    <t>Fresh</t>
  </si>
  <si>
    <t>Frozen</t>
  </si>
  <si>
    <t>Formic</t>
  </si>
  <si>
    <t xml:space="preserve">Sucrose </t>
  </si>
  <si>
    <t>Gluconate</t>
  </si>
  <si>
    <t>Sorbitol</t>
  </si>
  <si>
    <t>Glucose</t>
  </si>
  <si>
    <t>Tryptone</t>
  </si>
  <si>
    <t>1.5H; Full RT Protocol</t>
  </si>
  <si>
    <t>NC7 is the new CamR- strain</t>
  </si>
  <si>
    <t>IPTG</t>
  </si>
  <si>
    <t>All subsequent sheets follow the same format:</t>
  </si>
  <si>
    <t>Experimental Condition</t>
  </si>
  <si>
    <t>#cfus Replicate 1</t>
  </si>
  <si>
    <t>#cfus Replicate 3</t>
  </si>
  <si>
    <t>#cfus Replicate 2</t>
  </si>
  <si>
    <t>B6/E6</t>
  </si>
  <si>
    <t>C6/F6</t>
  </si>
  <si>
    <t>D6/G6</t>
  </si>
  <si>
    <t>B7/E7</t>
  </si>
  <si>
    <t>C7/F7</t>
  </si>
  <si>
    <t>D7/G7</t>
  </si>
  <si>
    <t>MEAN(H6,I6,J6)</t>
  </si>
  <si>
    <t>MEAN(H7,I7,J7)</t>
  </si>
  <si>
    <t>Abx+ replicates were done on plates containing an antibiotic as appropriate. These counts reflect the success rate of transformation.</t>
  </si>
  <si>
    <t>Abx- replicates were done on plates contain no antibiotic. These counts reflect total survival, regardless of transformation success.</t>
  </si>
  <si>
    <t>Natural Transformation Data Cover Sheet</t>
  </si>
  <si>
    <t>Reported yield from amount of added ng of plasmid DNA is scaled accordingly.</t>
  </si>
  <si>
    <t>All cfu counts are measured from a 50uL volume (from 350uL total cells in MCM in experiments without glycerol; of 460uL total cells in MCM in experiments with glycerol).</t>
  </si>
  <si>
    <t>Condition X</t>
  </si>
  <si>
    <t>Condition Y</t>
  </si>
  <si>
    <t>Material from the same replicate (1, 2, or 3) is diluted and used to plate onto abx+ and abx- plates, as appropriate.</t>
  </si>
  <si>
    <t>Recovery?</t>
  </si>
  <si>
    <t>No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</si>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</sst>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E+00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2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164" fontId="0" fillId="0" borderId="0" xfId="0" applyNumberFormat="1"/>
    <xf numFmtId="9" fontId="0" fillId="0" borderId="0" xfId="0" applyNumberForma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592B3-408D-4795-8722-0FD4EC2D115D}">
  <dimension ref="A1:K15"/>
  <sheetViews>
    <sheetView workbookViewId="0">
      <selection activeCell="C21" sqref="C21"/>
    </sheetView>
  </sheetViews>
  <sheetFormatPr defaultRowHeight="14.25" x14ac:dyDescent="0.45"/>
  <cols>
    <col min="1" max="1" width="23.33203125" customWidth="1"/>
    <col min="2" max="2" width="16.796875" customWidth="1"/>
    <col min="3" max="3" width="15.796875" customWidth="1"/>
    <col min="4" max="4" width="15.19921875" customWidth="1"/>
    <col min="5" max="5" width="16.06640625" customWidth="1"/>
    <col min="6" max="6" width="15.59765625" customWidth="1"/>
    <col min="7" max="7" width="15.33203125" customWidth="1"/>
    <col min="11" max="11" width="15.796875" customWidth="1"/>
  </cols>
  <sheetData>
    <row r="1" spans="1:11" ht="33.4" x14ac:dyDescent="1">
      <c r="A1" s="4" t="s">
        <v>70</v>
      </c>
      <c r="B1" s="5"/>
      <c r="C1" s="5"/>
      <c r="D1" s="5"/>
      <c r="E1" s="5"/>
      <c r="F1" s="5"/>
      <c r="G1" s="5"/>
      <c r="H1" s="5"/>
      <c r="I1" s="5"/>
      <c r="J1" s="5"/>
      <c r="K1" s="5"/>
    </row>
    <row r="2" spans="1:11" x14ac:dyDescent="0.45">
      <c r="A2" t="s">
        <v>55</v>
      </c>
    </row>
    <row r="4" spans="1:11" x14ac:dyDescent="0.45">
      <c r="B4" t="s">
        <v>1</v>
      </c>
      <c r="E4" t="s">
        <v>3</v>
      </c>
      <c r="H4" t="s">
        <v>2</v>
      </c>
      <c r="K4" t="s">
        <v>5</v>
      </c>
    </row>
    <row r="5" spans="1:11" x14ac:dyDescent="0.45">
      <c r="A5" t="s">
        <v>56</v>
      </c>
      <c r="B5">
        <v>1</v>
      </c>
      <c r="C5">
        <v>2</v>
      </c>
      <c r="D5">
        <v>3</v>
      </c>
      <c r="E5">
        <v>1</v>
      </c>
      <c r="F5">
        <v>2</v>
      </c>
      <c r="G5">
        <v>3</v>
      </c>
      <c r="H5">
        <v>1</v>
      </c>
      <c r="I5">
        <v>2</v>
      </c>
      <c r="J5">
        <v>3</v>
      </c>
    </row>
    <row r="6" spans="1:11" x14ac:dyDescent="0.45">
      <c r="A6" t="s">
        <v>73</v>
      </c>
      <c r="B6" t="s">
        <v>57</v>
      </c>
      <c r="C6" t="s">
        <v>59</v>
      </c>
      <c r="D6" t="s">
        <v>58</v>
      </c>
      <c r="E6" t="s">
        <v>57</v>
      </c>
      <c r="F6" t="s">
        <v>59</v>
      </c>
      <c r="G6" t="s">
        <v>58</v>
      </c>
      <c r="H6" t="s">
        <v>60</v>
      </c>
      <c r="I6" t="s">
        <v>61</v>
      </c>
      <c r="J6" t="s">
        <v>62</v>
      </c>
      <c r="K6" t="s">
        <v>66</v>
      </c>
    </row>
    <row r="7" spans="1:11" x14ac:dyDescent="0.45">
      <c r="A7" t="s">
        <v>74</v>
      </c>
      <c r="B7" t="s">
        <v>57</v>
      </c>
      <c r="C7" t="s">
        <v>59</v>
      </c>
      <c r="D7" t="s">
        <v>58</v>
      </c>
      <c r="E7" t="s">
        <v>57</v>
      </c>
      <c r="F7" t="s">
        <v>59</v>
      </c>
      <c r="G7" t="s">
        <v>58</v>
      </c>
      <c r="H7" t="s">
        <v>63</v>
      </c>
      <c r="I7" t="s">
        <v>64</v>
      </c>
      <c r="J7" t="s">
        <v>65</v>
      </c>
      <c r="K7" t="s">
        <v>67</v>
      </c>
    </row>
    <row r="9" spans="1:11" x14ac:dyDescent="0.45">
      <c r="A9" t="s">
        <v>72</v>
      </c>
    </row>
    <row r="10" spans="1:11" x14ac:dyDescent="0.45">
      <c r="A10" t="s">
        <v>71</v>
      </c>
    </row>
    <row r="12" spans="1:11" x14ac:dyDescent="0.45">
      <c r="A12" t="s">
        <v>75</v>
      </c>
    </row>
    <row r="14" spans="1:11" x14ac:dyDescent="0.45">
      <c r="A14" t="s">
        <v>68</v>
      </c>
    </row>
    <row r="15" spans="1:11" x14ac:dyDescent="0.45">
      <c r="A15" t="s">
        <v>69</v>
      </c>
    </row>
  </sheetData>
  <mergeCells count="1">
    <mergeCell ref="A1:K1"/>
  </mergeCells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9BB74-36AE-4242-962C-741F06571CD1}">
  <dimension ref="A1:K5"/>
  <sheetViews>
    <sheetView workbookViewId="0">
      <selection activeCell="C9" sqref="C9"/>
    </sheetView>
  </sheetViews>
  <sheetFormatPr defaultRowHeight="14.25" x14ac:dyDescent="0.45"/>
  <sheetData>
    <row r="1" spans="1:11" x14ac:dyDescent="0.45">
      <c r="B1" t="s">
        <v>1</v>
      </c>
      <c r="E1" t="s">
        <v>3</v>
      </c>
      <c r="H1" t="s">
        <v>2</v>
      </c>
      <c r="K1" t="s">
        <v>5</v>
      </c>
    </row>
    <row r="2" spans="1:11" x14ac:dyDescent="0.45">
      <c r="A2" t="s">
        <v>8</v>
      </c>
      <c r="B2">
        <v>1</v>
      </c>
      <c r="C2">
        <v>2</v>
      </c>
      <c r="D2">
        <v>3</v>
      </c>
      <c r="E2">
        <v>1</v>
      </c>
      <c r="F2">
        <v>2</v>
      </c>
      <c r="G2">
        <v>3</v>
      </c>
      <c r="H2">
        <v>1</v>
      </c>
      <c r="I2">
        <v>2</v>
      </c>
      <c r="J2">
        <v>3</v>
      </c>
    </row>
    <row r="3" spans="1:11" x14ac:dyDescent="0.45">
      <c r="A3" t="s">
        <v>9</v>
      </c>
      <c r="B3">
        <v>2700</v>
      </c>
      <c r="C3">
        <v>2400</v>
      </c>
      <c r="D3">
        <v>2500</v>
      </c>
      <c r="E3" s="1">
        <v>2000000</v>
      </c>
      <c r="F3" s="1">
        <v>5000000</v>
      </c>
      <c r="G3" s="1">
        <v>2000000</v>
      </c>
      <c r="H3" s="1">
        <f t="shared" ref="H3:J5" si="0">B3/E3</f>
        <v>1.3500000000000001E-3</v>
      </c>
      <c r="I3" s="1">
        <f t="shared" si="0"/>
        <v>4.8000000000000001E-4</v>
      </c>
      <c r="J3" s="1">
        <f t="shared" si="0"/>
        <v>1.25E-3</v>
      </c>
      <c r="K3" s="1">
        <f>AVERAGE(H3:J3)</f>
        <v>1.0266666666666668E-3</v>
      </c>
    </row>
    <row r="4" spans="1:11" x14ac:dyDescent="0.45">
      <c r="A4" t="s">
        <v>13</v>
      </c>
      <c r="B4">
        <v>2200</v>
      </c>
      <c r="C4">
        <v>2100</v>
      </c>
      <c r="D4">
        <v>1900</v>
      </c>
      <c r="E4" s="1">
        <v>1000000</v>
      </c>
      <c r="F4" s="1">
        <v>8000000</v>
      </c>
      <c r="G4" s="1">
        <v>5000000</v>
      </c>
      <c r="H4" s="1">
        <f t="shared" si="0"/>
        <v>2.2000000000000001E-3</v>
      </c>
      <c r="I4" s="1">
        <f t="shared" si="0"/>
        <v>2.6249999999999998E-4</v>
      </c>
      <c r="J4" s="1">
        <f t="shared" si="0"/>
        <v>3.8000000000000002E-4</v>
      </c>
      <c r="K4" s="1">
        <f>AVERAGE(H4:J4)</f>
        <v>9.475000000000001E-4</v>
      </c>
    </row>
    <row r="5" spans="1:11" x14ac:dyDescent="0.45">
      <c r="A5" t="s">
        <v>14</v>
      </c>
      <c r="B5">
        <v>2200</v>
      </c>
      <c r="C5">
        <v>2000</v>
      </c>
      <c r="D5">
        <v>2100</v>
      </c>
      <c r="E5" s="1">
        <v>5000000</v>
      </c>
      <c r="F5" s="1">
        <v>2000000</v>
      </c>
      <c r="G5" s="1">
        <v>5000000</v>
      </c>
      <c r="H5" s="1">
        <f t="shared" si="0"/>
        <v>4.4000000000000002E-4</v>
      </c>
      <c r="I5" s="1">
        <f t="shared" si="0"/>
        <v>1E-3</v>
      </c>
      <c r="J5" s="1">
        <f t="shared" si="0"/>
        <v>4.2000000000000002E-4</v>
      </c>
      <c r="K5" s="1">
        <f>AVERAGE(H5:J5)</f>
        <v>6.2E-4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06068-A479-4E7E-BBBB-7F59B22DA244}">
  <dimension ref="A1:L30"/>
  <sheetViews>
    <sheetView workbookViewId="0">
      <selection activeCell="A32" sqref="A32"/>
    </sheetView>
  </sheetViews>
  <sheetFormatPr defaultRowHeight="14.25" x14ac:dyDescent="0.45"/>
  <cols>
    <col min="1" max="1" width="21.19921875" customWidth="1"/>
  </cols>
  <sheetData>
    <row r="1" spans="1:12" x14ac:dyDescent="0.45">
      <c r="B1" t="s">
        <v>26</v>
      </c>
      <c r="C1" t="s">
        <v>1</v>
      </c>
      <c r="F1" t="s">
        <v>3</v>
      </c>
      <c r="I1" t="s">
        <v>2</v>
      </c>
      <c r="L1" t="s">
        <v>5</v>
      </c>
    </row>
    <row r="2" spans="1:12" x14ac:dyDescent="0.45">
      <c r="A2" t="s">
        <v>8</v>
      </c>
      <c r="C2">
        <v>1</v>
      </c>
      <c r="D2">
        <v>2</v>
      </c>
      <c r="E2">
        <v>3</v>
      </c>
      <c r="F2">
        <v>1</v>
      </c>
      <c r="G2">
        <v>2</v>
      </c>
      <c r="H2">
        <v>3</v>
      </c>
      <c r="I2">
        <v>1</v>
      </c>
      <c r="J2">
        <v>2</v>
      </c>
      <c r="K2">
        <v>3</v>
      </c>
    </row>
    <row r="3" spans="1:12" x14ac:dyDescent="0.45">
      <c r="A3" t="s">
        <v>15</v>
      </c>
      <c r="C3">
        <v>14</v>
      </c>
      <c r="D3">
        <v>24</v>
      </c>
      <c r="E3">
        <v>17</v>
      </c>
      <c r="F3" s="1">
        <v>3000000</v>
      </c>
      <c r="G3" s="1">
        <v>2000000</v>
      </c>
      <c r="H3" s="1">
        <v>5000000</v>
      </c>
      <c r="I3" s="1">
        <f>C3/F3</f>
        <v>4.6666666666666663E-6</v>
      </c>
      <c r="J3" s="1">
        <f>D3/G3</f>
        <v>1.2E-5</v>
      </c>
      <c r="K3" s="1">
        <f>E3/H3</f>
        <v>3.4000000000000001E-6</v>
      </c>
      <c r="L3" s="1">
        <f>AVERAGE(I3:K3)</f>
        <v>6.6888888888888899E-6</v>
      </c>
    </row>
    <row r="4" spans="1:12" x14ac:dyDescent="0.45">
      <c r="A4" t="s">
        <v>17</v>
      </c>
      <c r="B4" t="s">
        <v>27</v>
      </c>
      <c r="C4">
        <v>40</v>
      </c>
      <c r="D4">
        <v>100</v>
      </c>
      <c r="E4">
        <v>150</v>
      </c>
      <c r="F4" s="1">
        <v>1300000</v>
      </c>
      <c r="G4" s="1">
        <v>1800000</v>
      </c>
      <c r="H4" s="1">
        <v>2500000</v>
      </c>
      <c r="I4" s="1">
        <f t="shared" ref="I4:I30" si="0">C4/F4</f>
        <v>3.0769230769230768E-5</v>
      </c>
      <c r="J4" s="1">
        <f t="shared" ref="J4:J30" si="1">D4/G4</f>
        <v>5.5555555555555558E-5</v>
      </c>
      <c r="K4" s="1">
        <f t="shared" ref="K4:K30" si="2">E4/H4</f>
        <v>6.0000000000000002E-5</v>
      </c>
      <c r="L4" s="1">
        <f t="shared" ref="L4:L30" si="3">AVERAGE(I4:K4)</f>
        <v>4.8774928774928776E-5</v>
      </c>
    </row>
    <row r="5" spans="1:12" x14ac:dyDescent="0.45">
      <c r="A5" t="s">
        <v>18</v>
      </c>
      <c r="B5" t="s">
        <v>27</v>
      </c>
      <c r="C5">
        <v>1100</v>
      </c>
      <c r="D5">
        <v>600</v>
      </c>
      <c r="E5">
        <v>1300</v>
      </c>
      <c r="F5" s="1">
        <v>3000000</v>
      </c>
      <c r="G5" s="1">
        <v>2100000</v>
      </c>
      <c r="H5" s="1">
        <v>3000000</v>
      </c>
      <c r="I5" s="1">
        <f t="shared" si="0"/>
        <v>3.6666666666666667E-4</v>
      </c>
      <c r="J5" s="1">
        <f t="shared" si="1"/>
        <v>2.8571428571428574E-4</v>
      </c>
      <c r="K5" s="1">
        <f t="shared" si="2"/>
        <v>4.3333333333333331E-4</v>
      </c>
      <c r="L5" s="1">
        <f t="shared" si="3"/>
        <v>3.6190476190476191E-4</v>
      </c>
    </row>
    <row r="6" spans="1:12" x14ac:dyDescent="0.45">
      <c r="A6" t="s">
        <v>19</v>
      </c>
      <c r="B6" t="s">
        <v>27</v>
      </c>
      <c r="C6">
        <v>1300</v>
      </c>
      <c r="D6">
        <v>1100</v>
      </c>
      <c r="E6">
        <v>1300</v>
      </c>
      <c r="F6" s="1">
        <v>2800000</v>
      </c>
      <c r="G6" s="1">
        <v>2300000</v>
      </c>
      <c r="H6" s="1">
        <v>4000000</v>
      </c>
      <c r="I6" s="1">
        <f t="shared" ref="I6:K8" si="4">C6/F6</f>
        <v>4.6428571428571428E-4</v>
      </c>
      <c r="J6" s="1">
        <f t="shared" si="4"/>
        <v>4.782608695652174E-4</v>
      </c>
      <c r="K6" s="1">
        <f t="shared" si="4"/>
        <v>3.2499999999999999E-4</v>
      </c>
      <c r="L6" s="1">
        <f>AVERAGE(I6:K6)</f>
        <v>4.2251552795031052E-4</v>
      </c>
    </row>
    <row r="7" spans="1:12" x14ac:dyDescent="0.45">
      <c r="A7" t="s">
        <v>20</v>
      </c>
      <c r="B7" t="s">
        <v>27</v>
      </c>
      <c r="C7">
        <v>2300</v>
      </c>
      <c r="D7">
        <v>1900</v>
      </c>
      <c r="E7">
        <v>1800</v>
      </c>
      <c r="F7" s="1">
        <v>2400000</v>
      </c>
      <c r="G7" s="1">
        <v>3100000</v>
      </c>
      <c r="H7" s="1">
        <v>2900000</v>
      </c>
      <c r="I7" s="1">
        <f t="shared" si="4"/>
        <v>9.5833333333333328E-4</v>
      </c>
      <c r="J7" s="1">
        <f t="shared" si="4"/>
        <v>6.1290322580645159E-4</v>
      </c>
      <c r="K7" s="1">
        <f t="shared" si="4"/>
        <v>6.2068965517241383E-4</v>
      </c>
      <c r="L7" s="1">
        <f>AVERAGE(I7:K7)</f>
        <v>7.306420714373996E-4</v>
      </c>
    </row>
    <row r="8" spans="1:12" x14ac:dyDescent="0.45">
      <c r="A8" t="s">
        <v>30</v>
      </c>
      <c r="B8" t="s">
        <v>27</v>
      </c>
      <c r="C8">
        <v>2400</v>
      </c>
      <c r="D8">
        <v>1400</v>
      </c>
      <c r="E8">
        <v>2600</v>
      </c>
      <c r="F8" s="1">
        <v>1000000</v>
      </c>
      <c r="G8" s="1">
        <v>400000</v>
      </c>
      <c r="H8" s="1">
        <v>1600000</v>
      </c>
      <c r="I8" s="1">
        <f t="shared" si="4"/>
        <v>2.3999999999999998E-3</v>
      </c>
      <c r="J8" s="1">
        <f t="shared" si="4"/>
        <v>3.5000000000000001E-3</v>
      </c>
      <c r="K8" s="1">
        <f t="shared" si="4"/>
        <v>1.6249999999999999E-3</v>
      </c>
      <c r="L8" s="1">
        <f>AVERAGE(I8:K8)</f>
        <v>2.5083333333333333E-3</v>
      </c>
    </row>
    <row r="9" spans="1:12" x14ac:dyDescent="0.45">
      <c r="A9" t="s">
        <v>22</v>
      </c>
      <c r="B9" t="s">
        <v>27</v>
      </c>
      <c r="C9">
        <v>2400</v>
      </c>
      <c r="D9">
        <v>1300</v>
      </c>
      <c r="E9">
        <v>2000</v>
      </c>
      <c r="F9" s="1">
        <v>3200000</v>
      </c>
      <c r="G9" s="1">
        <v>2000000</v>
      </c>
      <c r="H9" s="1">
        <v>5400000</v>
      </c>
      <c r="I9" s="1">
        <f t="shared" si="0"/>
        <v>7.5000000000000002E-4</v>
      </c>
      <c r="J9" s="1">
        <f t="shared" si="1"/>
        <v>6.4999999999999997E-4</v>
      </c>
      <c r="K9" s="1">
        <f t="shared" si="2"/>
        <v>3.7037037037037035E-4</v>
      </c>
      <c r="L9" s="1">
        <f t="shared" si="3"/>
        <v>5.9012345679012343E-4</v>
      </c>
    </row>
    <row r="10" spans="1:12" x14ac:dyDescent="0.45">
      <c r="A10" t="s">
        <v>23</v>
      </c>
      <c r="B10" t="s">
        <v>27</v>
      </c>
      <c r="C10">
        <v>2500</v>
      </c>
      <c r="D10">
        <v>2100</v>
      </c>
      <c r="E10">
        <v>2300</v>
      </c>
      <c r="F10" s="1">
        <v>6000000</v>
      </c>
      <c r="G10" s="1">
        <v>4700000</v>
      </c>
      <c r="H10" s="1">
        <v>3900000</v>
      </c>
      <c r="I10" s="1">
        <f t="shared" si="0"/>
        <v>4.1666666666666669E-4</v>
      </c>
      <c r="J10" s="1">
        <f t="shared" si="1"/>
        <v>4.4680851063829785E-4</v>
      </c>
      <c r="K10" s="1">
        <f t="shared" si="2"/>
        <v>5.8974358974358979E-4</v>
      </c>
      <c r="L10" s="1">
        <f t="shared" si="3"/>
        <v>4.8440625568285152E-4</v>
      </c>
    </row>
    <row r="11" spans="1:12" x14ac:dyDescent="0.45">
      <c r="A11" t="s">
        <v>24</v>
      </c>
      <c r="B11" t="s">
        <v>27</v>
      </c>
      <c r="C11">
        <v>1500</v>
      </c>
      <c r="D11">
        <v>1100</v>
      </c>
      <c r="E11">
        <v>400</v>
      </c>
      <c r="F11" s="1">
        <v>300000</v>
      </c>
      <c r="G11" s="1">
        <v>700000</v>
      </c>
      <c r="H11" s="1">
        <v>1400000</v>
      </c>
      <c r="I11" s="1">
        <f t="shared" si="0"/>
        <v>5.0000000000000001E-3</v>
      </c>
      <c r="J11" s="1">
        <f t="shared" si="1"/>
        <v>1.5714285714285715E-3</v>
      </c>
      <c r="K11" s="1">
        <f t="shared" si="2"/>
        <v>2.8571428571428574E-4</v>
      </c>
      <c r="L11" s="1">
        <f t="shared" si="3"/>
        <v>2.2857142857142859E-3</v>
      </c>
    </row>
    <row r="12" spans="1:12" x14ac:dyDescent="0.45">
      <c r="A12" t="s">
        <v>25</v>
      </c>
      <c r="B12" t="s">
        <v>27</v>
      </c>
      <c r="C12">
        <v>600</v>
      </c>
      <c r="D12">
        <v>1100</v>
      </c>
      <c r="E12">
        <v>300</v>
      </c>
      <c r="F12" s="1">
        <v>2200000</v>
      </c>
      <c r="G12" s="1">
        <v>2100000</v>
      </c>
      <c r="H12" s="1">
        <v>3100000</v>
      </c>
      <c r="I12" s="1">
        <f t="shared" si="0"/>
        <v>2.7272727272727274E-4</v>
      </c>
      <c r="J12" s="1">
        <f t="shared" si="1"/>
        <v>5.2380952380952383E-4</v>
      </c>
      <c r="K12" s="1">
        <f t="shared" si="2"/>
        <v>9.6774193548387094E-5</v>
      </c>
      <c r="L12" s="1">
        <f t="shared" si="3"/>
        <v>2.9777033002839458E-4</v>
      </c>
    </row>
    <row r="13" spans="1:12" x14ac:dyDescent="0.45">
      <c r="A13" t="s">
        <v>17</v>
      </c>
      <c r="B13" t="s">
        <v>28</v>
      </c>
      <c r="C13">
        <v>80</v>
      </c>
      <c r="D13">
        <v>220</v>
      </c>
      <c r="E13">
        <v>200</v>
      </c>
      <c r="F13" s="1">
        <v>1600000</v>
      </c>
      <c r="G13" s="1">
        <v>2400000</v>
      </c>
      <c r="H13" s="1">
        <v>1900000</v>
      </c>
      <c r="I13" s="1">
        <f t="shared" si="0"/>
        <v>5.0000000000000002E-5</v>
      </c>
      <c r="J13" s="1">
        <f t="shared" si="1"/>
        <v>9.1666666666666668E-5</v>
      </c>
      <c r="K13" s="1">
        <f t="shared" si="2"/>
        <v>1.0526315789473685E-4</v>
      </c>
      <c r="L13" s="1">
        <f t="shared" si="3"/>
        <v>8.2309941520467846E-5</v>
      </c>
    </row>
    <row r="14" spans="1:12" x14ac:dyDescent="0.45">
      <c r="A14" t="s">
        <v>18</v>
      </c>
      <c r="B14" t="s">
        <v>28</v>
      </c>
      <c r="C14">
        <v>1000</v>
      </c>
      <c r="D14">
        <v>400</v>
      </c>
      <c r="E14">
        <v>800</v>
      </c>
      <c r="F14" s="1">
        <v>3000000</v>
      </c>
      <c r="G14" s="1">
        <v>3300000</v>
      </c>
      <c r="H14" s="1">
        <v>3300000</v>
      </c>
      <c r="I14" s="1">
        <f t="shared" si="0"/>
        <v>3.3333333333333332E-4</v>
      </c>
      <c r="J14" s="1">
        <f t="shared" si="1"/>
        <v>1.2121212121212121E-4</v>
      </c>
      <c r="K14" s="1">
        <f t="shared" si="2"/>
        <v>2.4242424242424242E-4</v>
      </c>
      <c r="L14" s="1">
        <f t="shared" si="3"/>
        <v>2.3232323232323234E-4</v>
      </c>
    </row>
    <row r="15" spans="1:12" x14ac:dyDescent="0.45">
      <c r="A15" t="s">
        <v>19</v>
      </c>
      <c r="B15" t="s">
        <v>28</v>
      </c>
      <c r="C15">
        <v>1800</v>
      </c>
      <c r="D15">
        <v>1800</v>
      </c>
      <c r="E15">
        <v>1700</v>
      </c>
      <c r="F15" s="1">
        <v>2200000</v>
      </c>
      <c r="G15" s="1">
        <v>3400000</v>
      </c>
      <c r="H15" s="1">
        <v>1200000</v>
      </c>
      <c r="I15" s="1">
        <f t="shared" si="0"/>
        <v>8.1818181818181816E-4</v>
      </c>
      <c r="J15" s="1">
        <f t="shared" si="1"/>
        <v>5.2941176470588231E-4</v>
      </c>
      <c r="K15" s="1">
        <f t="shared" si="2"/>
        <v>1.4166666666666668E-3</v>
      </c>
      <c r="L15" s="1">
        <f t="shared" si="3"/>
        <v>9.2142008318478908E-4</v>
      </c>
    </row>
    <row r="16" spans="1:12" x14ac:dyDescent="0.45">
      <c r="A16" t="s">
        <v>20</v>
      </c>
      <c r="B16" t="s">
        <v>28</v>
      </c>
      <c r="C16">
        <v>1500</v>
      </c>
      <c r="D16">
        <v>2400</v>
      </c>
      <c r="E16">
        <v>1900</v>
      </c>
      <c r="F16" s="1">
        <v>3400000</v>
      </c>
      <c r="G16" s="1">
        <v>3300000</v>
      </c>
      <c r="H16" s="1">
        <v>2100000</v>
      </c>
      <c r="I16" s="1">
        <f t="shared" si="0"/>
        <v>4.4117647058823531E-4</v>
      </c>
      <c r="J16" s="1">
        <f t="shared" si="1"/>
        <v>7.2727272727272723E-4</v>
      </c>
      <c r="K16" s="1">
        <f t="shared" si="2"/>
        <v>9.0476190476190474E-4</v>
      </c>
      <c r="L16" s="1">
        <f t="shared" si="3"/>
        <v>6.910703675409558E-4</v>
      </c>
    </row>
    <row r="17" spans="1:12" x14ac:dyDescent="0.45">
      <c r="A17" t="s">
        <v>21</v>
      </c>
      <c r="B17" t="s">
        <v>28</v>
      </c>
      <c r="C17">
        <v>2200</v>
      </c>
      <c r="D17">
        <v>2100</v>
      </c>
      <c r="E17">
        <v>1900</v>
      </c>
      <c r="F17" s="1">
        <v>1000000</v>
      </c>
      <c r="G17" s="1">
        <v>8000000</v>
      </c>
      <c r="H17" s="1">
        <v>5000000</v>
      </c>
      <c r="I17" s="1">
        <f t="shared" si="0"/>
        <v>2.2000000000000001E-3</v>
      </c>
      <c r="J17" s="1">
        <f t="shared" si="1"/>
        <v>2.6249999999999998E-4</v>
      </c>
      <c r="K17" s="1">
        <f t="shared" si="2"/>
        <v>3.8000000000000002E-4</v>
      </c>
      <c r="L17" s="1">
        <f t="shared" si="3"/>
        <v>9.475000000000001E-4</v>
      </c>
    </row>
    <row r="18" spans="1:12" x14ac:dyDescent="0.45">
      <c r="A18" t="s">
        <v>22</v>
      </c>
      <c r="B18" t="s">
        <v>28</v>
      </c>
      <c r="C18">
        <v>1500</v>
      </c>
      <c r="D18">
        <v>2600</v>
      </c>
      <c r="E18">
        <v>3000</v>
      </c>
      <c r="F18" s="1">
        <v>2200000</v>
      </c>
      <c r="G18" s="1">
        <v>3500000</v>
      </c>
      <c r="H18" s="1">
        <v>4300000</v>
      </c>
      <c r="I18" s="1">
        <f t="shared" si="0"/>
        <v>6.8181818181818187E-4</v>
      </c>
      <c r="J18" s="1">
        <f t="shared" si="1"/>
        <v>7.4285714285714287E-4</v>
      </c>
      <c r="K18" s="1">
        <f t="shared" si="2"/>
        <v>6.9767441860465117E-4</v>
      </c>
      <c r="L18" s="1">
        <f t="shared" si="3"/>
        <v>7.074499144266586E-4</v>
      </c>
    </row>
    <row r="19" spans="1:12" x14ac:dyDescent="0.45">
      <c r="A19" t="s">
        <v>23</v>
      </c>
      <c r="B19" t="s">
        <v>28</v>
      </c>
      <c r="C19">
        <v>3400</v>
      </c>
      <c r="D19">
        <v>4200</v>
      </c>
      <c r="E19">
        <v>2400</v>
      </c>
      <c r="F19" s="1">
        <v>6300000</v>
      </c>
      <c r="G19" s="1">
        <v>5000000</v>
      </c>
      <c r="H19" s="1">
        <v>5300000</v>
      </c>
      <c r="I19" s="1">
        <f t="shared" si="0"/>
        <v>5.3968253968253964E-4</v>
      </c>
      <c r="J19" s="1">
        <f t="shared" si="1"/>
        <v>8.4000000000000003E-4</v>
      </c>
      <c r="K19" s="1">
        <f t="shared" si="2"/>
        <v>4.5283018867924528E-4</v>
      </c>
      <c r="L19" s="1">
        <f t="shared" si="3"/>
        <v>6.1083757612059506E-4</v>
      </c>
    </row>
    <row r="20" spans="1:12" x14ac:dyDescent="0.45">
      <c r="A20" t="s">
        <v>24</v>
      </c>
      <c r="B20" t="s">
        <v>28</v>
      </c>
      <c r="C20">
        <v>1000</v>
      </c>
      <c r="D20">
        <v>800</v>
      </c>
      <c r="E20">
        <v>400</v>
      </c>
      <c r="F20" s="1">
        <v>1200000</v>
      </c>
      <c r="G20" s="1">
        <v>900000</v>
      </c>
      <c r="H20" s="1">
        <v>700000</v>
      </c>
      <c r="I20" s="1">
        <f t="shared" si="0"/>
        <v>8.3333333333333339E-4</v>
      </c>
      <c r="J20" s="1">
        <f t="shared" si="1"/>
        <v>8.8888888888888893E-4</v>
      </c>
      <c r="K20" s="1">
        <f t="shared" si="2"/>
        <v>5.7142857142857147E-4</v>
      </c>
      <c r="L20" s="1">
        <f t="shared" si="3"/>
        <v>7.6455026455026463E-4</v>
      </c>
    </row>
    <row r="21" spans="1:12" x14ac:dyDescent="0.45">
      <c r="A21" t="s">
        <v>25</v>
      </c>
      <c r="B21" t="s">
        <v>28</v>
      </c>
      <c r="C21">
        <v>600</v>
      </c>
      <c r="D21">
        <v>1400</v>
      </c>
      <c r="E21">
        <v>800</v>
      </c>
      <c r="F21" s="1">
        <v>1600000</v>
      </c>
      <c r="G21" s="1">
        <v>1700000</v>
      </c>
      <c r="H21" s="1">
        <v>1400000</v>
      </c>
      <c r="I21" s="1">
        <f t="shared" si="0"/>
        <v>3.7500000000000001E-4</v>
      </c>
      <c r="J21" s="1">
        <f t="shared" si="1"/>
        <v>8.2352941176470592E-4</v>
      </c>
      <c r="K21" s="1">
        <f t="shared" si="2"/>
        <v>5.7142857142857147E-4</v>
      </c>
      <c r="L21" s="1">
        <f t="shared" si="3"/>
        <v>5.8998599439775913E-4</v>
      </c>
    </row>
    <row r="22" spans="1:12" x14ac:dyDescent="0.45">
      <c r="A22" t="s">
        <v>17</v>
      </c>
      <c r="B22" t="s">
        <v>29</v>
      </c>
      <c r="C22">
        <v>60</v>
      </c>
      <c r="D22">
        <v>100</v>
      </c>
      <c r="E22">
        <v>30</v>
      </c>
      <c r="F22" s="1">
        <v>1400000</v>
      </c>
      <c r="G22" s="1">
        <v>1900000</v>
      </c>
      <c r="H22" s="1">
        <v>2300000</v>
      </c>
      <c r="I22" s="1">
        <f t="shared" si="0"/>
        <v>4.2857142857142856E-5</v>
      </c>
      <c r="J22" s="1">
        <f t="shared" si="1"/>
        <v>5.2631578947368424E-5</v>
      </c>
      <c r="K22" s="1">
        <f t="shared" si="2"/>
        <v>1.3043478260869566E-5</v>
      </c>
      <c r="L22" s="1">
        <f t="shared" si="3"/>
        <v>3.6177400021793613E-5</v>
      </c>
    </row>
    <row r="23" spans="1:12" x14ac:dyDescent="0.45">
      <c r="A23" t="s">
        <v>18</v>
      </c>
      <c r="B23" t="s">
        <v>29</v>
      </c>
      <c r="C23">
        <v>400</v>
      </c>
      <c r="D23">
        <v>500</v>
      </c>
      <c r="E23">
        <v>200</v>
      </c>
      <c r="F23" s="1">
        <v>3400000</v>
      </c>
      <c r="G23" s="1">
        <v>2500000</v>
      </c>
      <c r="H23" s="1">
        <v>2400000</v>
      </c>
      <c r="I23" s="1">
        <f t="shared" si="0"/>
        <v>1.1764705882352942E-4</v>
      </c>
      <c r="J23" s="1">
        <f t="shared" si="1"/>
        <v>2.0000000000000001E-4</v>
      </c>
      <c r="K23" s="1">
        <f t="shared" si="2"/>
        <v>8.3333333333333331E-5</v>
      </c>
      <c r="L23" s="1">
        <f t="shared" si="3"/>
        <v>1.3366013071895426E-4</v>
      </c>
    </row>
    <row r="24" spans="1:12" x14ac:dyDescent="0.45">
      <c r="A24" t="s">
        <v>19</v>
      </c>
      <c r="B24" t="s">
        <v>29</v>
      </c>
      <c r="C24">
        <v>1000</v>
      </c>
      <c r="D24">
        <v>1000</v>
      </c>
      <c r="E24">
        <v>1100</v>
      </c>
      <c r="F24" s="1">
        <v>1300000</v>
      </c>
      <c r="G24" s="1">
        <v>1900000</v>
      </c>
      <c r="H24" s="1">
        <v>1500000</v>
      </c>
      <c r="I24" s="1">
        <f t="shared" si="0"/>
        <v>7.6923076923076923E-4</v>
      </c>
      <c r="J24" s="1">
        <f t="shared" si="1"/>
        <v>5.263157894736842E-4</v>
      </c>
      <c r="K24" s="1">
        <f t="shared" si="2"/>
        <v>7.3333333333333334E-4</v>
      </c>
      <c r="L24" s="1">
        <f t="shared" si="3"/>
        <v>6.7629329734592892E-4</v>
      </c>
    </row>
    <row r="25" spans="1:12" x14ac:dyDescent="0.45">
      <c r="A25" t="s">
        <v>20</v>
      </c>
      <c r="B25" t="s">
        <v>29</v>
      </c>
      <c r="C25">
        <v>1800</v>
      </c>
      <c r="D25">
        <v>1500</v>
      </c>
      <c r="E25">
        <v>1400</v>
      </c>
      <c r="F25" s="1">
        <v>2000000</v>
      </c>
      <c r="G25" s="1">
        <v>2500000</v>
      </c>
      <c r="H25" s="1">
        <v>2600000</v>
      </c>
      <c r="I25" s="1">
        <f t="shared" si="0"/>
        <v>8.9999999999999998E-4</v>
      </c>
      <c r="J25" s="1">
        <f t="shared" si="1"/>
        <v>5.9999999999999995E-4</v>
      </c>
      <c r="K25" s="1">
        <f t="shared" si="2"/>
        <v>5.3846153846153844E-4</v>
      </c>
      <c r="L25" s="1">
        <f t="shared" si="3"/>
        <v>6.7948717948717945E-4</v>
      </c>
    </row>
    <row r="26" spans="1:12" x14ac:dyDescent="0.45">
      <c r="A26" t="s">
        <v>30</v>
      </c>
      <c r="B26" t="s">
        <v>29</v>
      </c>
      <c r="C26">
        <v>900</v>
      </c>
      <c r="D26">
        <v>1300</v>
      </c>
      <c r="E26">
        <v>700</v>
      </c>
      <c r="F26" s="1">
        <v>2000000</v>
      </c>
      <c r="G26" s="1">
        <v>600000</v>
      </c>
      <c r="H26" s="1">
        <v>1100000</v>
      </c>
      <c r="I26" s="1">
        <f t="shared" si="0"/>
        <v>4.4999999999999999E-4</v>
      </c>
      <c r="J26" s="1">
        <f t="shared" si="1"/>
        <v>2.1666666666666666E-3</v>
      </c>
      <c r="K26" s="1">
        <f t="shared" si="2"/>
        <v>6.3636363636363641E-4</v>
      </c>
      <c r="L26" s="1">
        <f t="shared" si="3"/>
        <v>1.0843434343434342E-3</v>
      </c>
    </row>
    <row r="27" spans="1:12" x14ac:dyDescent="0.45">
      <c r="A27" t="s">
        <v>22</v>
      </c>
      <c r="B27" t="s">
        <v>29</v>
      </c>
      <c r="C27">
        <v>500</v>
      </c>
      <c r="D27">
        <v>300</v>
      </c>
      <c r="E27">
        <v>1300</v>
      </c>
      <c r="F27" s="1">
        <v>2500000</v>
      </c>
      <c r="G27" s="1">
        <v>3200000</v>
      </c>
      <c r="H27" s="1">
        <v>1700000</v>
      </c>
      <c r="I27" s="1">
        <f t="shared" si="0"/>
        <v>2.0000000000000001E-4</v>
      </c>
      <c r="J27" s="1">
        <f t="shared" si="1"/>
        <v>9.3750000000000002E-5</v>
      </c>
      <c r="K27" s="1">
        <f t="shared" si="2"/>
        <v>7.6470588235294122E-4</v>
      </c>
      <c r="L27" s="1">
        <f t="shared" si="3"/>
        <v>3.5281862745098041E-4</v>
      </c>
    </row>
    <row r="28" spans="1:12" x14ac:dyDescent="0.45">
      <c r="A28" t="s">
        <v>23</v>
      </c>
      <c r="B28" t="s">
        <v>29</v>
      </c>
      <c r="C28">
        <v>1400</v>
      </c>
      <c r="D28">
        <v>800</v>
      </c>
      <c r="E28">
        <v>1600</v>
      </c>
      <c r="F28" s="1">
        <v>4700000</v>
      </c>
      <c r="G28" s="1">
        <v>3100000</v>
      </c>
      <c r="H28" s="1">
        <v>2300000</v>
      </c>
      <c r="I28" s="1">
        <f t="shared" si="0"/>
        <v>2.9787234042553192E-4</v>
      </c>
      <c r="J28" s="1">
        <f t="shared" si="1"/>
        <v>2.5806451612903227E-4</v>
      </c>
      <c r="K28" s="1">
        <f t="shared" si="2"/>
        <v>6.9565217391304353E-4</v>
      </c>
      <c r="L28" s="1">
        <f t="shared" si="3"/>
        <v>4.1719634348920252E-4</v>
      </c>
    </row>
    <row r="29" spans="1:12" x14ac:dyDescent="0.45">
      <c r="A29" t="s">
        <v>24</v>
      </c>
      <c r="B29" t="s">
        <v>29</v>
      </c>
      <c r="C29">
        <v>200</v>
      </c>
      <c r="D29">
        <v>800</v>
      </c>
      <c r="E29">
        <v>700</v>
      </c>
      <c r="F29" s="1">
        <v>200000</v>
      </c>
      <c r="G29" s="1">
        <v>400000</v>
      </c>
      <c r="H29" s="1">
        <v>900000</v>
      </c>
      <c r="I29" s="1">
        <f t="shared" si="0"/>
        <v>1E-3</v>
      </c>
      <c r="J29" s="1">
        <f t="shared" si="1"/>
        <v>2E-3</v>
      </c>
      <c r="K29" s="1">
        <f t="shared" si="2"/>
        <v>7.7777777777777773E-4</v>
      </c>
      <c r="L29" s="1">
        <f t="shared" si="3"/>
        <v>1.2592592592592592E-3</v>
      </c>
    </row>
    <row r="30" spans="1:12" x14ac:dyDescent="0.45">
      <c r="A30" t="s">
        <v>25</v>
      </c>
      <c r="B30" t="s">
        <v>29</v>
      </c>
      <c r="C30">
        <v>300</v>
      </c>
      <c r="D30">
        <v>400</v>
      </c>
      <c r="E30">
        <v>300</v>
      </c>
      <c r="F30" s="1">
        <v>1100000</v>
      </c>
      <c r="G30" s="1">
        <v>1700000</v>
      </c>
      <c r="H30" s="1">
        <v>2300000</v>
      </c>
      <c r="I30" s="1">
        <f t="shared" si="0"/>
        <v>2.7272727272727274E-4</v>
      </c>
      <c r="J30" s="1">
        <f t="shared" si="1"/>
        <v>2.3529411764705883E-4</v>
      </c>
      <c r="K30" s="1">
        <f t="shared" si="2"/>
        <v>1.3043478260869564E-4</v>
      </c>
      <c r="L30" s="1">
        <f t="shared" si="3"/>
        <v>2.1281872432767575E-4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1BD17-E879-4BD2-8D6D-977A980B0414}">
  <dimension ref="A1:L3"/>
  <sheetViews>
    <sheetView workbookViewId="0">
      <selection activeCell="F15" sqref="F15"/>
    </sheetView>
  </sheetViews>
  <sheetFormatPr defaultRowHeight="14.25" x14ac:dyDescent="0.45"/>
  <sheetData>
    <row r="1" spans="1:12" x14ac:dyDescent="0.45">
      <c r="B1" t="s">
        <v>26</v>
      </c>
      <c r="C1" t="s">
        <v>1</v>
      </c>
      <c r="F1" t="s">
        <v>3</v>
      </c>
      <c r="I1" t="s">
        <v>2</v>
      </c>
      <c r="L1" t="s">
        <v>5</v>
      </c>
    </row>
    <row r="2" spans="1:12" x14ac:dyDescent="0.45">
      <c r="A2" t="s">
        <v>8</v>
      </c>
      <c r="C2">
        <v>1</v>
      </c>
      <c r="D2">
        <v>2</v>
      </c>
      <c r="E2">
        <v>3</v>
      </c>
      <c r="F2">
        <v>1</v>
      </c>
      <c r="G2">
        <v>2</v>
      </c>
      <c r="H2">
        <v>3</v>
      </c>
      <c r="I2">
        <v>1</v>
      </c>
      <c r="J2">
        <v>2</v>
      </c>
      <c r="K2">
        <v>3</v>
      </c>
    </row>
    <row r="3" spans="1:12" x14ac:dyDescent="0.45">
      <c r="A3" t="s">
        <v>31</v>
      </c>
      <c r="B3">
        <v>30</v>
      </c>
      <c r="C3">
        <v>1500</v>
      </c>
      <c r="D3">
        <v>1600</v>
      </c>
      <c r="E3">
        <v>1900</v>
      </c>
      <c r="F3" s="1">
        <v>1700000</v>
      </c>
      <c r="G3" s="1">
        <v>2300000</v>
      </c>
      <c r="H3" s="1">
        <v>2700000</v>
      </c>
      <c r="I3" s="1">
        <f>C3/F3</f>
        <v>8.8235294117647062E-4</v>
      </c>
      <c r="J3" s="1">
        <f>D3/G3</f>
        <v>6.9565217391304353E-4</v>
      </c>
      <c r="K3" s="1">
        <f>E3/H3</f>
        <v>7.0370370370370367E-4</v>
      </c>
      <c r="L3" s="1">
        <f>AVERAGE(I3:K3)</f>
        <v>7.6056960626440598E-4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1FD58-D22E-4CA0-A46C-F91D0B96F358}">
  <dimension ref="A1:M18"/>
  <sheetViews>
    <sheetView workbookViewId="0">
      <selection activeCell="B22" sqref="B22"/>
    </sheetView>
  </sheetViews>
  <sheetFormatPr defaultRowHeight="14.25" x14ac:dyDescent="0.45"/>
  <sheetData>
    <row r="1" spans="1:13" x14ac:dyDescent="0.45">
      <c r="B1" t="s">
        <v>26</v>
      </c>
      <c r="C1" t="s">
        <v>34</v>
      </c>
      <c r="D1" t="s">
        <v>1</v>
      </c>
      <c r="G1" t="s">
        <v>3</v>
      </c>
      <c r="J1" t="s">
        <v>2</v>
      </c>
      <c r="M1" t="s">
        <v>5</v>
      </c>
    </row>
    <row r="2" spans="1:13" x14ac:dyDescent="0.45">
      <c r="A2" t="s">
        <v>33</v>
      </c>
      <c r="D2">
        <v>1</v>
      </c>
      <c r="E2">
        <v>2</v>
      </c>
      <c r="F2">
        <v>3</v>
      </c>
      <c r="G2">
        <v>1</v>
      </c>
      <c r="H2">
        <v>2</v>
      </c>
      <c r="I2">
        <v>3</v>
      </c>
      <c r="J2">
        <v>1</v>
      </c>
      <c r="K2">
        <v>2</v>
      </c>
      <c r="L2">
        <v>3</v>
      </c>
    </row>
    <row r="3" spans="1:13" x14ac:dyDescent="0.45">
      <c r="A3">
        <v>1000</v>
      </c>
      <c r="B3" t="s">
        <v>28</v>
      </c>
      <c r="C3" t="s">
        <v>35</v>
      </c>
      <c r="D3" s="1">
        <v>4000</v>
      </c>
      <c r="E3" s="1">
        <v>6000</v>
      </c>
      <c r="F3" s="1">
        <v>13000</v>
      </c>
      <c r="G3" s="1">
        <v>3900000</v>
      </c>
      <c r="H3" s="1">
        <v>2800000</v>
      </c>
      <c r="I3" s="1">
        <v>4100000</v>
      </c>
      <c r="J3" s="1">
        <f>D3/G3</f>
        <v>1.0256410256410256E-3</v>
      </c>
      <c r="K3" s="1">
        <f>E3/H3</f>
        <v>2.142857142857143E-3</v>
      </c>
      <c r="L3" s="1">
        <f>F3/I3</f>
        <v>3.1707317073170734E-3</v>
      </c>
      <c r="M3" s="1">
        <f>AVERAGE(J3:L3)</f>
        <v>2.1130766252717473E-3</v>
      </c>
    </row>
    <row r="4" spans="1:13" x14ac:dyDescent="0.45">
      <c r="A4">
        <v>500</v>
      </c>
      <c r="B4" t="s">
        <v>28</v>
      </c>
      <c r="C4" t="s">
        <v>35</v>
      </c>
      <c r="D4" s="1">
        <v>13000</v>
      </c>
      <c r="E4" s="1">
        <v>10000</v>
      </c>
      <c r="F4" s="1">
        <v>18000</v>
      </c>
      <c r="G4" s="1">
        <v>5200000</v>
      </c>
      <c r="H4" s="1">
        <v>2400000</v>
      </c>
      <c r="I4" s="1">
        <v>3300000</v>
      </c>
      <c r="J4" s="1">
        <f t="shared" ref="J4:L14" si="0">D4/G4</f>
        <v>2.5000000000000001E-3</v>
      </c>
      <c r="K4" s="1">
        <f t="shared" ref="K4:K14" si="1">E4/H4</f>
        <v>4.1666666666666666E-3</v>
      </c>
      <c r="L4" s="1">
        <f t="shared" ref="L4:L18" si="2">F4/I4</f>
        <v>5.454545454545455E-3</v>
      </c>
      <c r="M4" s="1">
        <f t="shared" ref="M4:M18" si="3">AVERAGE(J4:L4)</f>
        <v>4.0404040404040404E-3</v>
      </c>
    </row>
    <row r="5" spans="1:13" x14ac:dyDescent="0.45">
      <c r="A5">
        <v>250</v>
      </c>
      <c r="B5" t="s">
        <v>28</v>
      </c>
      <c r="C5" t="s">
        <v>35</v>
      </c>
      <c r="D5" s="1">
        <v>10000</v>
      </c>
      <c r="E5" s="1">
        <v>5000</v>
      </c>
      <c r="F5" s="1">
        <v>4000</v>
      </c>
      <c r="G5" s="1">
        <v>4500000</v>
      </c>
      <c r="H5" s="1">
        <v>3000000</v>
      </c>
      <c r="I5" s="1">
        <v>3000000</v>
      </c>
      <c r="J5" s="1">
        <f t="shared" si="0"/>
        <v>2.2222222222222222E-3</v>
      </c>
      <c r="K5" s="1">
        <f t="shared" si="1"/>
        <v>1.6666666666666668E-3</v>
      </c>
      <c r="L5" s="1">
        <f t="shared" si="0"/>
        <v>1.3333333333333333E-3</v>
      </c>
      <c r="M5" s="1">
        <f t="shared" si="3"/>
        <v>1.7407407407407406E-3</v>
      </c>
    </row>
    <row r="6" spans="1:13" x14ac:dyDescent="0.45">
      <c r="A6">
        <v>100</v>
      </c>
      <c r="B6" t="s">
        <v>28</v>
      </c>
      <c r="C6" t="s">
        <v>35</v>
      </c>
      <c r="D6" s="1">
        <v>12000</v>
      </c>
      <c r="E6" s="1">
        <v>6000</v>
      </c>
      <c r="F6" s="1">
        <v>7000</v>
      </c>
      <c r="G6" s="1">
        <v>5800000</v>
      </c>
      <c r="H6" s="1">
        <v>2700000</v>
      </c>
      <c r="I6" s="1">
        <v>3900000</v>
      </c>
      <c r="J6" s="1">
        <f t="shared" si="0"/>
        <v>2.0689655172413794E-3</v>
      </c>
      <c r="K6" s="1">
        <f t="shared" si="1"/>
        <v>2.2222222222222222E-3</v>
      </c>
      <c r="L6" s="1">
        <f t="shared" si="2"/>
        <v>1.7948717948717949E-3</v>
      </c>
      <c r="M6" s="1">
        <f t="shared" si="3"/>
        <v>2.0286865114451324E-3</v>
      </c>
    </row>
    <row r="7" spans="1:13" x14ac:dyDescent="0.45">
      <c r="A7">
        <v>50</v>
      </c>
      <c r="B7" t="s">
        <v>28</v>
      </c>
      <c r="C7" t="s">
        <v>35</v>
      </c>
      <c r="D7" s="1">
        <v>5000</v>
      </c>
      <c r="E7" s="1">
        <v>2000</v>
      </c>
      <c r="F7" s="1">
        <v>3000</v>
      </c>
      <c r="G7" s="1">
        <v>3500000</v>
      </c>
      <c r="H7" s="1">
        <v>4500000</v>
      </c>
      <c r="I7" s="1">
        <v>5100000</v>
      </c>
      <c r="J7" s="1">
        <f t="shared" si="0"/>
        <v>1.4285714285714286E-3</v>
      </c>
      <c r="K7" s="1">
        <f t="shared" si="1"/>
        <v>4.4444444444444447E-4</v>
      </c>
      <c r="L7" s="1">
        <f t="shared" si="2"/>
        <v>5.8823529411764701E-4</v>
      </c>
      <c r="M7" s="1">
        <f t="shared" si="3"/>
        <v>8.2041705571117335E-4</v>
      </c>
    </row>
    <row r="8" spans="1:13" x14ac:dyDescent="0.45">
      <c r="A8">
        <v>25</v>
      </c>
      <c r="B8" t="s">
        <v>28</v>
      </c>
      <c r="C8" t="s">
        <v>35</v>
      </c>
      <c r="D8" s="1">
        <v>4000</v>
      </c>
      <c r="E8" s="1">
        <v>2000</v>
      </c>
      <c r="F8" s="1">
        <v>6000</v>
      </c>
      <c r="G8" s="1">
        <v>3500000</v>
      </c>
      <c r="H8" s="1">
        <v>2100000</v>
      </c>
      <c r="I8" s="1">
        <v>5700000</v>
      </c>
      <c r="J8" s="1">
        <f t="shared" si="0"/>
        <v>1.1428571428571429E-3</v>
      </c>
      <c r="K8" s="1">
        <f t="shared" si="1"/>
        <v>9.5238095238095238E-4</v>
      </c>
      <c r="L8" s="1">
        <f t="shared" si="2"/>
        <v>1.0526315789473684E-3</v>
      </c>
      <c r="M8" s="1">
        <f t="shared" si="3"/>
        <v>1.0492898913951546E-3</v>
      </c>
    </row>
    <row r="9" spans="1:13" x14ac:dyDescent="0.45">
      <c r="A9">
        <v>10</v>
      </c>
      <c r="B9" t="s">
        <v>28</v>
      </c>
      <c r="C9" t="s">
        <v>35</v>
      </c>
      <c r="D9" s="1">
        <v>600</v>
      </c>
      <c r="E9" s="1">
        <v>500</v>
      </c>
      <c r="F9" s="1">
        <v>600</v>
      </c>
      <c r="G9" s="1">
        <v>5300000</v>
      </c>
      <c r="H9" s="1">
        <v>4300000</v>
      </c>
      <c r="I9" s="1">
        <v>3800000</v>
      </c>
      <c r="J9" s="1">
        <f t="shared" si="0"/>
        <v>1.1320754716981132E-4</v>
      </c>
      <c r="K9" s="1">
        <f t="shared" si="1"/>
        <v>1.1627906976744187E-4</v>
      </c>
      <c r="L9" s="1">
        <f t="shared" si="2"/>
        <v>1.5789473684210527E-4</v>
      </c>
      <c r="M9" s="1">
        <f t="shared" si="3"/>
        <v>1.2912711792645282E-4</v>
      </c>
    </row>
    <row r="10" spans="1:13" x14ac:dyDescent="0.45">
      <c r="A10">
        <v>5</v>
      </c>
      <c r="B10" t="s">
        <v>28</v>
      </c>
      <c r="C10" t="s">
        <v>35</v>
      </c>
      <c r="D10" s="1">
        <v>20</v>
      </c>
      <c r="E10" s="1">
        <v>15</v>
      </c>
      <c r="F10" s="1">
        <v>19</v>
      </c>
      <c r="G10" s="1">
        <v>2300000</v>
      </c>
      <c r="H10" s="1">
        <v>3400000</v>
      </c>
      <c r="I10" s="1">
        <v>2200000</v>
      </c>
      <c r="J10" s="1">
        <f t="shared" si="0"/>
        <v>8.6956521739130427E-6</v>
      </c>
      <c r="K10" s="1">
        <f t="shared" si="1"/>
        <v>4.4117647058823526E-6</v>
      </c>
      <c r="L10" s="1">
        <f t="shared" si="2"/>
        <v>8.636363636363637E-6</v>
      </c>
      <c r="M10" s="1">
        <f t="shared" si="3"/>
        <v>7.247926838719678E-6</v>
      </c>
    </row>
    <row r="11" spans="1:13" x14ac:dyDescent="0.45">
      <c r="A11">
        <v>2.5</v>
      </c>
      <c r="B11" t="s">
        <v>28</v>
      </c>
      <c r="C11" t="s">
        <v>35</v>
      </c>
      <c r="D11" s="1">
        <v>6</v>
      </c>
      <c r="E11" s="1">
        <v>6</v>
      </c>
      <c r="F11" s="1">
        <v>5</v>
      </c>
      <c r="G11" s="1">
        <v>2500000</v>
      </c>
      <c r="H11" s="1">
        <v>800000</v>
      </c>
      <c r="I11" s="1">
        <v>2600000</v>
      </c>
      <c r="J11" s="1">
        <f t="shared" si="0"/>
        <v>2.3999999999999999E-6</v>
      </c>
      <c r="K11" s="1">
        <f t="shared" si="1"/>
        <v>7.5000000000000002E-6</v>
      </c>
      <c r="L11" s="1">
        <f t="shared" si="2"/>
        <v>1.923076923076923E-6</v>
      </c>
      <c r="M11" s="1">
        <f t="shared" si="3"/>
        <v>3.9410256410256407E-6</v>
      </c>
    </row>
    <row r="12" spans="1:13" x14ac:dyDescent="0.45">
      <c r="A12">
        <v>250</v>
      </c>
      <c r="B12" t="s">
        <v>28</v>
      </c>
      <c r="C12" t="s">
        <v>36</v>
      </c>
      <c r="D12" s="1">
        <v>600</v>
      </c>
      <c r="E12" s="1">
        <v>1900</v>
      </c>
      <c r="F12" s="1">
        <v>2100</v>
      </c>
      <c r="G12" s="1">
        <v>2100000</v>
      </c>
      <c r="H12" s="1">
        <v>1600000</v>
      </c>
      <c r="I12" s="1">
        <v>1700000</v>
      </c>
      <c r="J12" s="1">
        <f t="shared" si="0"/>
        <v>2.8571428571428574E-4</v>
      </c>
      <c r="K12" s="1">
        <f t="shared" si="1"/>
        <v>1.1875E-3</v>
      </c>
      <c r="L12" s="1">
        <f t="shared" si="2"/>
        <v>1.2352941176470588E-3</v>
      </c>
      <c r="M12" s="1">
        <f t="shared" si="3"/>
        <v>9.0283613445378151E-4</v>
      </c>
    </row>
    <row r="13" spans="1:13" x14ac:dyDescent="0.45">
      <c r="A13">
        <v>100</v>
      </c>
      <c r="B13" t="s">
        <v>28</v>
      </c>
      <c r="C13" t="s">
        <v>36</v>
      </c>
      <c r="D13" s="1">
        <v>900</v>
      </c>
      <c r="E13" s="1">
        <v>900</v>
      </c>
      <c r="F13" s="1">
        <v>1600</v>
      </c>
      <c r="G13" s="1">
        <v>1700000</v>
      </c>
      <c r="H13" s="1">
        <v>2800000</v>
      </c>
      <c r="I13" s="1">
        <v>2600000</v>
      </c>
      <c r="J13" s="1">
        <f t="shared" si="0"/>
        <v>5.2941176470588231E-4</v>
      </c>
      <c r="K13" s="1">
        <f t="shared" si="1"/>
        <v>3.2142857142857141E-4</v>
      </c>
      <c r="L13" s="1">
        <f t="shared" si="2"/>
        <v>6.1538461538461541E-4</v>
      </c>
      <c r="M13" s="1">
        <f t="shared" si="3"/>
        <v>4.8874165050635636E-4</v>
      </c>
    </row>
    <row r="14" spans="1:13" x14ac:dyDescent="0.45">
      <c r="A14">
        <v>50</v>
      </c>
      <c r="B14" t="s">
        <v>28</v>
      </c>
      <c r="C14" t="s">
        <v>36</v>
      </c>
      <c r="D14" s="1">
        <v>1000</v>
      </c>
      <c r="E14" s="1">
        <v>1100</v>
      </c>
      <c r="F14" s="1">
        <v>1000</v>
      </c>
      <c r="G14" s="1">
        <v>2700000</v>
      </c>
      <c r="H14" s="1">
        <v>1900000</v>
      </c>
      <c r="I14" s="1">
        <v>1600000</v>
      </c>
      <c r="J14" s="1">
        <f t="shared" si="0"/>
        <v>3.7037037037037035E-4</v>
      </c>
      <c r="K14" s="1">
        <f t="shared" si="1"/>
        <v>5.7894736842105268E-4</v>
      </c>
      <c r="L14" s="1">
        <f t="shared" si="2"/>
        <v>6.2500000000000001E-4</v>
      </c>
      <c r="M14" s="1">
        <f t="shared" si="3"/>
        <v>5.2477257959714096E-4</v>
      </c>
    </row>
    <row r="15" spans="1:13" x14ac:dyDescent="0.45">
      <c r="A15">
        <v>25</v>
      </c>
      <c r="B15" t="s">
        <v>28</v>
      </c>
      <c r="C15" t="s">
        <v>36</v>
      </c>
      <c r="D15">
        <v>150</v>
      </c>
      <c r="E15">
        <v>290</v>
      </c>
      <c r="F15">
        <v>290</v>
      </c>
      <c r="G15" s="1">
        <v>2200000</v>
      </c>
      <c r="H15" s="1">
        <v>3400000</v>
      </c>
      <c r="I15" s="1">
        <v>2500000</v>
      </c>
      <c r="J15" s="1">
        <f t="shared" ref="J15:J18" si="4">D15/G15</f>
        <v>6.8181818181818184E-5</v>
      </c>
      <c r="K15" s="1">
        <f t="shared" ref="K15:K18" si="5">E15/H15</f>
        <v>8.529411764705883E-5</v>
      </c>
      <c r="L15" s="1">
        <f t="shared" si="2"/>
        <v>1.16E-4</v>
      </c>
      <c r="M15" s="1">
        <f t="shared" si="3"/>
        <v>8.9825311942959E-5</v>
      </c>
    </row>
    <row r="16" spans="1:13" x14ac:dyDescent="0.45">
      <c r="A16">
        <v>10</v>
      </c>
      <c r="B16" t="s">
        <v>28</v>
      </c>
      <c r="C16" t="s">
        <v>36</v>
      </c>
      <c r="D16">
        <v>90</v>
      </c>
      <c r="E16">
        <v>160</v>
      </c>
      <c r="F16">
        <v>110</v>
      </c>
      <c r="G16" s="1">
        <v>3400000</v>
      </c>
      <c r="H16" s="1">
        <v>3400000</v>
      </c>
      <c r="I16" s="1">
        <v>2000000</v>
      </c>
      <c r="J16" s="1">
        <f t="shared" si="4"/>
        <v>2.6470588235294119E-5</v>
      </c>
      <c r="K16" s="1">
        <f t="shared" si="5"/>
        <v>4.7058823529411767E-5</v>
      </c>
      <c r="L16" s="1">
        <f t="shared" si="2"/>
        <v>5.5000000000000002E-5</v>
      </c>
      <c r="M16" s="1">
        <f t="shared" si="3"/>
        <v>4.2843137254901959E-5</v>
      </c>
    </row>
    <row r="17" spans="1:13" x14ac:dyDescent="0.45">
      <c r="A17">
        <v>5</v>
      </c>
      <c r="B17" t="s">
        <v>28</v>
      </c>
      <c r="C17" t="s">
        <v>36</v>
      </c>
      <c r="D17">
        <v>20</v>
      </c>
      <c r="E17">
        <v>70</v>
      </c>
      <c r="F17">
        <v>20</v>
      </c>
      <c r="G17" s="1">
        <v>3200000</v>
      </c>
      <c r="H17" s="1">
        <v>1600000</v>
      </c>
      <c r="I17" s="1">
        <v>2800000</v>
      </c>
      <c r="J17" s="1">
        <f t="shared" si="4"/>
        <v>6.2500000000000003E-6</v>
      </c>
      <c r="K17" s="1">
        <f t="shared" si="5"/>
        <v>4.375E-5</v>
      </c>
      <c r="L17" s="1">
        <f t="shared" si="2"/>
        <v>7.1428571428571427E-6</v>
      </c>
      <c r="M17" s="1">
        <f t="shared" si="3"/>
        <v>1.9047619047619046E-5</v>
      </c>
    </row>
    <row r="18" spans="1:13" x14ac:dyDescent="0.45">
      <c r="A18">
        <v>2.5</v>
      </c>
      <c r="B18" t="s">
        <v>28</v>
      </c>
      <c r="C18" t="s">
        <v>36</v>
      </c>
      <c r="D18">
        <v>13</v>
      </c>
      <c r="E18">
        <v>21</v>
      </c>
      <c r="F18">
        <v>18</v>
      </c>
      <c r="G18" s="1">
        <v>2200000</v>
      </c>
      <c r="H18" s="1">
        <v>2600000</v>
      </c>
      <c r="I18" s="1">
        <v>1700000</v>
      </c>
      <c r="J18" s="1">
        <f t="shared" si="4"/>
        <v>5.9090909090909093E-6</v>
      </c>
      <c r="K18" s="1">
        <f t="shared" si="5"/>
        <v>8.076923076923077E-6</v>
      </c>
      <c r="L18" s="1">
        <f t="shared" si="2"/>
        <v>1.0588235294117648E-5</v>
      </c>
      <c r="M18" s="1">
        <f t="shared" si="3"/>
        <v>8.1914164267105447E-6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58449-BBC6-4B5B-A488-369937D48CA1}">
  <dimension ref="A1:E3"/>
  <sheetViews>
    <sheetView workbookViewId="0">
      <selection activeCell="K20" sqref="K20"/>
    </sheetView>
  </sheetViews>
  <sheetFormatPr defaultRowHeight="14.25" x14ac:dyDescent="0.45"/>
  <cols>
    <col min="2" max="2" width="16.06640625" customWidth="1"/>
    <col min="3" max="3" width="15.59765625" customWidth="1"/>
    <col min="4" max="4" width="10.33203125" customWidth="1"/>
  </cols>
  <sheetData>
    <row r="1" spans="1:5" x14ac:dyDescent="0.45">
      <c r="B1" t="s">
        <v>1</v>
      </c>
      <c r="C1" t="s">
        <v>3</v>
      </c>
      <c r="D1" t="s">
        <v>2</v>
      </c>
      <c r="E1" t="s">
        <v>5</v>
      </c>
    </row>
    <row r="2" spans="1:5" x14ac:dyDescent="0.45">
      <c r="A2" t="s">
        <v>39</v>
      </c>
      <c r="B2">
        <v>11000</v>
      </c>
      <c r="C2" s="1">
        <v>2700000</v>
      </c>
      <c r="D2" s="1">
        <f>B2/C2</f>
        <v>4.0740740740740737E-3</v>
      </c>
      <c r="E2" s="1">
        <f>AVERAGE(D2:D2)</f>
        <v>4.0740740740740737E-3</v>
      </c>
    </row>
    <row r="3" spans="1:5" x14ac:dyDescent="0.45">
      <c r="A3" t="s">
        <v>40</v>
      </c>
      <c r="B3">
        <v>140</v>
      </c>
      <c r="C3" s="1">
        <v>2000000</v>
      </c>
      <c r="D3" s="1">
        <f>B3/C3</f>
        <v>6.9999999999999994E-5</v>
      </c>
      <c r="E3" s="1">
        <f>AVERAGE(D3:D3)</f>
        <v>6.9999999999999994E-5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C577E-318C-47AC-A4AE-C1F0768F3A97}">
  <dimension ref="A1:K3"/>
  <sheetViews>
    <sheetView topLeftCell="C1" workbookViewId="0">
      <selection activeCell="D9" sqref="D9"/>
    </sheetView>
  </sheetViews>
  <sheetFormatPr defaultRowHeight="14.25" x14ac:dyDescent="0.45"/>
  <sheetData>
    <row r="1" spans="1:11" x14ac:dyDescent="0.45">
      <c r="B1" t="s">
        <v>1</v>
      </c>
      <c r="E1" t="s">
        <v>3</v>
      </c>
      <c r="H1" t="s">
        <v>2</v>
      </c>
      <c r="K1" t="s">
        <v>5</v>
      </c>
    </row>
    <row r="2" spans="1:11" x14ac:dyDescent="0.45">
      <c r="A2" t="s">
        <v>37</v>
      </c>
      <c r="B2">
        <v>1</v>
      </c>
      <c r="C2">
        <v>2</v>
      </c>
      <c r="D2">
        <v>3</v>
      </c>
      <c r="E2">
        <v>1</v>
      </c>
      <c r="F2">
        <v>2</v>
      </c>
      <c r="G2">
        <v>3</v>
      </c>
      <c r="H2">
        <v>1</v>
      </c>
      <c r="I2">
        <v>2</v>
      </c>
      <c r="J2">
        <v>3</v>
      </c>
    </row>
    <row r="3" spans="1:11" x14ac:dyDescent="0.45">
      <c r="B3" s="1">
        <v>6000</v>
      </c>
      <c r="C3" s="1">
        <v>3000</v>
      </c>
      <c r="D3" s="1">
        <v>5000</v>
      </c>
      <c r="E3" s="1">
        <v>400000</v>
      </c>
      <c r="F3" s="1">
        <v>1100000</v>
      </c>
      <c r="G3" s="1">
        <v>1500000</v>
      </c>
      <c r="H3" s="1">
        <f>B3/E3</f>
        <v>1.4999999999999999E-2</v>
      </c>
      <c r="I3" s="1">
        <f t="shared" ref="I3:J3" si="0">C3/F3</f>
        <v>2.7272727272727275E-3</v>
      </c>
      <c r="J3" s="1">
        <f t="shared" si="0"/>
        <v>3.3333333333333335E-3</v>
      </c>
      <c r="K3" s="1">
        <f>AVERAGE(H3:J3)</f>
        <v>7.0202020202020203E-3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FCCCD-CC5D-4082-9006-FA80742C4399}">
  <dimension ref="A1:L5"/>
  <sheetViews>
    <sheetView workbookViewId="0">
      <selection activeCell="C8" sqref="C8"/>
    </sheetView>
  </sheetViews>
  <sheetFormatPr defaultRowHeight="14.25" x14ac:dyDescent="0.45"/>
  <cols>
    <col min="1" max="1" width="19.06640625" customWidth="1"/>
  </cols>
  <sheetData>
    <row r="1" spans="1:12" x14ac:dyDescent="0.45">
      <c r="B1" t="s">
        <v>26</v>
      </c>
      <c r="C1" t="s">
        <v>1</v>
      </c>
      <c r="F1" t="s">
        <v>3</v>
      </c>
      <c r="I1" t="s">
        <v>2</v>
      </c>
      <c r="L1" t="s">
        <v>5</v>
      </c>
    </row>
    <row r="2" spans="1:12" x14ac:dyDescent="0.45">
      <c r="A2" t="s">
        <v>37</v>
      </c>
      <c r="C2">
        <v>1</v>
      </c>
      <c r="D2">
        <v>2</v>
      </c>
      <c r="E2">
        <v>3</v>
      </c>
      <c r="F2">
        <v>1</v>
      </c>
      <c r="G2">
        <v>2</v>
      </c>
      <c r="H2">
        <v>3</v>
      </c>
      <c r="I2">
        <v>1</v>
      </c>
      <c r="J2">
        <v>2</v>
      </c>
      <c r="K2">
        <v>3</v>
      </c>
    </row>
    <row r="3" spans="1:12" x14ac:dyDescent="0.45">
      <c r="A3" t="s">
        <v>30</v>
      </c>
      <c r="B3">
        <v>30</v>
      </c>
      <c r="C3">
        <v>400</v>
      </c>
      <c r="D3">
        <v>400</v>
      </c>
      <c r="E3">
        <v>200</v>
      </c>
      <c r="F3" s="1">
        <v>1600000</v>
      </c>
      <c r="G3" s="1">
        <v>1600000</v>
      </c>
      <c r="H3" s="1">
        <v>1900000</v>
      </c>
      <c r="I3" s="1">
        <f t="shared" ref="I3:K5" si="0">C3/F3</f>
        <v>2.5000000000000001E-4</v>
      </c>
      <c r="J3" s="1">
        <f t="shared" si="0"/>
        <v>2.5000000000000001E-4</v>
      </c>
      <c r="K3" s="1">
        <f t="shared" si="0"/>
        <v>1.0526315789473685E-4</v>
      </c>
      <c r="L3" s="1">
        <f>AVERAGE(I3:K3)</f>
        <v>2.017543859649123E-4</v>
      </c>
    </row>
    <row r="4" spans="1:12" x14ac:dyDescent="0.45">
      <c r="A4" t="s">
        <v>52</v>
      </c>
      <c r="B4">
        <v>20</v>
      </c>
      <c r="C4">
        <v>50</v>
      </c>
      <c r="D4">
        <v>40</v>
      </c>
      <c r="E4">
        <v>60</v>
      </c>
      <c r="F4" s="1">
        <v>3300000</v>
      </c>
      <c r="G4" s="1">
        <v>3600000</v>
      </c>
      <c r="H4" s="1">
        <v>2100000</v>
      </c>
      <c r="I4" s="1">
        <f t="shared" si="0"/>
        <v>1.5151515151515151E-5</v>
      </c>
      <c r="J4" s="1">
        <f t="shared" si="0"/>
        <v>1.1111111111111112E-5</v>
      </c>
      <c r="K4" s="1">
        <f t="shared" si="0"/>
        <v>2.8571428571428571E-5</v>
      </c>
      <c r="L4" s="1">
        <f>AVERAGE(I4:K4)</f>
        <v>1.827801827801828E-5</v>
      </c>
    </row>
    <row r="5" spans="1:12" x14ac:dyDescent="0.45">
      <c r="A5" t="s">
        <v>38</v>
      </c>
      <c r="B5">
        <v>30</v>
      </c>
      <c r="C5">
        <v>300</v>
      </c>
      <c r="D5">
        <v>300</v>
      </c>
      <c r="E5">
        <v>190</v>
      </c>
      <c r="F5" s="1">
        <v>1500000</v>
      </c>
      <c r="G5" s="1">
        <v>1800000</v>
      </c>
      <c r="H5" s="1">
        <v>1300000</v>
      </c>
      <c r="I5" s="1">
        <f t="shared" si="0"/>
        <v>2.0000000000000001E-4</v>
      </c>
      <c r="J5" s="1">
        <f t="shared" si="0"/>
        <v>1.6666666666666666E-4</v>
      </c>
      <c r="K5" s="1">
        <f t="shared" si="0"/>
        <v>1.4615384615384615E-4</v>
      </c>
      <c r="L5" s="1">
        <f>AVERAGE(I5:K5)</f>
        <v>1.7094017094017094E-4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95B29-1D34-40E7-B8C4-CC5878C870A3}">
  <dimension ref="A1:L14"/>
  <sheetViews>
    <sheetView workbookViewId="0">
      <selection activeCell="H21" sqref="H21"/>
    </sheetView>
  </sheetViews>
  <sheetFormatPr defaultRowHeight="14.25" x14ac:dyDescent="0.45"/>
  <sheetData>
    <row r="1" spans="1:12" x14ac:dyDescent="0.45">
      <c r="C1" t="s">
        <v>1</v>
      </c>
      <c r="F1" t="s">
        <v>3</v>
      </c>
      <c r="I1" t="s">
        <v>2</v>
      </c>
      <c r="L1" t="s">
        <v>5</v>
      </c>
    </row>
    <row r="2" spans="1:12" x14ac:dyDescent="0.45">
      <c r="A2" t="s">
        <v>41</v>
      </c>
      <c r="B2" t="s">
        <v>37</v>
      </c>
      <c r="C2">
        <v>1</v>
      </c>
      <c r="D2">
        <v>2</v>
      </c>
      <c r="E2">
        <v>3</v>
      </c>
      <c r="F2">
        <v>1</v>
      </c>
      <c r="G2">
        <v>2</v>
      </c>
      <c r="H2">
        <v>3</v>
      </c>
      <c r="I2">
        <v>1</v>
      </c>
      <c r="J2">
        <v>2</v>
      </c>
      <c r="K2">
        <v>3</v>
      </c>
    </row>
    <row r="3" spans="1:12" x14ac:dyDescent="0.45">
      <c r="A3" t="s">
        <v>42</v>
      </c>
      <c r="B3" t="s">
        <v>45</v>
      </c>
      <c r="C3">
        <v>900</v>
      </c>
      <c r="D3">
        <v>900</v>
      </c>
      <c r="E3">
        <v>700</v>
      </c>
      <c r="F3" s="1">
        <v>4000000</v>
      </c>
      <c r="G3" s="1">
        <v>2000000</v>
      </c>
      <c r="H3" s="1">
        <v>2700000</v>
      </c>
      <c r="I3" s="1">
        <f t="shared" ref="I3:I4" si="0">C3/F3</f>
        <v>2.2499999999999999E-4</v>
      </c>
      <c r="J3" s="1">
        <f t="shared" ref="J3:J4" si="1">D3/G3</f>
        <v>4.4999999999999999E-4</v>
      </c>
      <c r="K3" s="1">
        <f t="shared" ref="K3:K4" si="2">E3/H3</f>
        <v>2.5925925925925926E-4</v>
      </c>
      <c r="L3" s="1">
        <f t="shared" ref="L3:L4" si="3">AVERAGE(I3:K3)</f>
        <v>3.1141975308641973E-4</v>
      </c>
    </row>
    <row r="4" spans="1:12" x14ac:dyDescent="0.45">
      <c r="A4" t="s">
        <v>43</v>
      </c>
      <c r="B4" t="s">
        <v>45</v>
      </c>
      <c r="C4">
        <v>100</v>
      </c>
      <c r="D4">
        <v>100</v>
      </c>
      <c r="E4">
        <v>200</v>
      </c>
      <c r="F4" s="1">
        <v>20000000</v>
      </c>
      <c r="G4" s="1">
        <v>70000000</v>
      </c>
      <c r="H4" s="1">
        <v>30000000</v>
      </c>
      <c r="I4" s="1">
        <f t="shared" si="0"/>
        <v>5.0000000000000004E-6</v>
      </c>
      <c r="J4" s="1">
        <f t="shared" si="1"/>
        <v>1.4285714285714286E-6</v>
      </c>
      <c r="K4" s="1">
        <f t="shared" si="2"/>
        <v>6.6666666666666666E-6</v>
      </c>
      <c r="L4" s="1">
        <f t="shared" si="3"/>
        <v>4.3650793650793657E-6</v>
      </c>
    </row>
    <row r="5" spans="1:12" x14ac:dyDescent="0.45">
      <c r="A5" t="s">
        <v>42</v>
      </c>
      <c r="B5" t="s">
        <v>44</v>
      </c>
      <c r="C5">
        <v>500</v>
      </c>
      <c r="D5">
        <v>100</v>
      </c>
      <c r="E5">
        <v>600</v>
      </c>
      <c r="F5" s="1">
        <v>3000000</v>
      </c>
      <c r="G5" s="1">
        <v>6000000</v>
      </c>
      <c r="H5" s="1">
        <v>3000000</v>
      </c>
      <c r="I5" s="1">
        <f t="shared" ref="I5:K6" si="4">C5/F5</f>
        <v>1.6666666666666666E-4</v>
      </c>
      <c r="J5" s="1">
        <f t="shared" si="4"/>
        <v>1.6666666666666667E-5</v>
      </c>
      <c r="K5" s="1">
        <f t="shared" si="4"/>
        <v>2.0000000000000001E-4</v>
      </c>
      <c r="L5" s="1">
        <f>AVERAGE(I5:K5)</f>
        <v>1.2777777777777779E-4</v>
      </c>
    </row>
    <row r="6" spans="1:12" x14ac:dyDescent="0.45">
      <c r="A6" t="s">
        <v>43</v>
      </c>
      <c r="B6" t="s">
        <v>44</v>
      </c>
      <c r="C6">
        <v>45</v>
      </c>
      <c r="D6">
        <v>60</v>
      </c>
      <c r="E6">
        <v>62</v>
      </c>
      <c r="F6" s="1">
        <v>30000000</v>
      </c>
      <c r="G6" s="1">
        <v>50000000</v>
      </c>
      <c r="H6" s="1">
        <v>40000000</v>
      </c>
      <c r="I6" s="1">
        <f t="shared" si="4"/>
        <v>1.5E-6</v>
      </c>
      <c r="J6" s="1">
        <f t="shared" si="4"/>
        <v>1.1999999999999999E-6</v>
      </c>
      <c r="K6" s="1">
        <f t="shared" si="4"/>
        <v>1.55E-6</v>
      </c>
      <c r="L6" s="1">
        <f>AVERAGE(I6:K6)</f>
        <v>1.4166666666666667E-6</v>
      </c>
    </row>
    <row r="7" spans="1:12" x14ac:dyDescent="0.45">
      <c r="A7" t="s">
        <v>10</v>
      </c>
      <c r="B7" t="s">
        <v>44</v>
      </c>
      <c r="C7">
        <v>0</v>
      </c>
      <c r="D7">
        <v>0</v>
      </c>
      <c r="E7">
        <v>0</v>
      </c>
      <c r="F7" s="1">
        <v>200000000</v>
      </c>
      <c r="G7" s="1">
        <v>200000000</v>
      </c>
      <c r="H7" s="1">
        <v>300000000</v>
      </c>
      <c r="I7" s="1">
        <f t="shared" ref="I7:I14" si="5">C7/F7</f>
        <v>0</v>
      </c>
      <c r="J7" s="1">
        <f t="shared" ref="J7:J14" si="6">D7/G7</f>
        <v>0</v>
      </c>
      <c r="K7" s="1">
        <f t="shared" ref="K7:K14" si="7">E7/H7</f>
        <v>0</v>
      </c>
      <c r="L7" s="1">
        <f t="shared" ref="L7:L14" si="8">AVERAGE(I7:K7)</f>
        <v>0</v>
      </c>
    </row>
    <row r="8" spans="1:12" x14ac:dyDescent="0.45">
      <c r="A8" t="s">
        <v>46</v>
      </c>
      <c r="B8" t="s">
        <v>44</v>
      </c>
      <c r="C8">
        <v>2</v>
      </c>
      <c r="D8">
        <v>1</v>
      </c>
      <c r="E8">
        <v>0</v>
      </c>
      <c r="F8" s="1">
        <v>400000</v>
      </c>
      <c r="G8" s="1">
        <v>200000</v>
      </c>
      <c r="H8" s="1">
        <v>200000</v>
      </c>
      <c r="I8" s="1">
        <f t="shared" si="5"/>
        <v>5.0000000000000004E-6</v>
      </c>
      <c r="J8" s="1">
        <f t="shared" si="6"/>
        <v>5.0000000000000004E-6</v>
      </c>
      <c r="K8" s="1">
        <f t="shared" si="7"/>
        <v>0</v>
      </c>
      <c r="L8" s="1">
        <f t="shared" si="8"/>
        <v>3.3333333333333337E-6</v>
      </c>
    </row>
    <row r="9" spans="1:12" x14ac:dyDescent="0.45">
      <c r="A9" t="s">
        <v>47</v>
      </c>
      <c r="B9" t="s">
        <v>44</v>
      </c>
      <c r="C9">
        <v>0</v>
      </c>
      <c r="D9">
        <v>0</v>
      </c>
      <c r="E9">
        <v>0</v>
      </c>
      <c r="F9" s="1">
        <v>700000</v>
      </c>
      <c r="G9" s="1">
        <v>1500000</v>
      </c>
      <c r="H9" s="1">
        <v>400000</v>
      </c>
      <c r="I9" s="1">
        <f t="shared" si="5"/>
        <v>0</v>
      </c>
      <c r="J9" s="1">
        <f t="shared" si="6"/>
        <v>0</v>
      </c>
      <c r="K9" s="1">
        <f t="shared" si="7"/>
        <v>0</v>
      </c>
      <c r="L9" s="1">
        <f t="shared" si="8"/>
        <v>0</v>
      </c>
    </row>
    <row r="10" spans="1:12" x14ac:dyDescent="0.45">
      <c r="A10" t="s">
        <v>48</v>
      </c>
      <c r="B10" t="s">
        <v>44</v>
      </c>
      <c r="C10">
        <v>0</v>
      </c>
      <c r="D10">
        <v>0</v>
      </c>
      <c r="E10">
        <v>0</v>
      </c>
      <c r="F10" s="1">
        <v>200000</v>
      </c>
      <c r="G10" s="1">
        <v>200000</v>
      </c>
      <c r="H10" s="1">
        <v>200000</v>
      </c>
      <c r="I10" s="1">
        <f t="shared" si="5"/>
        <v>0</v>
      </c>
      <c r="J10" s="1">
        <f t="shared" si="6"/>
        <v>0</v>
      </c>
      <c r="K10" s="1">
        <f t="shared" si="7"/>
        <v>0</v>
      </c>
      <c r="L10" s="1">
        <f t="shared" si="8"/>
        <v>0</v>
      </c>
    </row>
    <row r="11" spans="1:12" x14ac:dyDescent="0.45">
      <c r="A11" t="s">
        <v>49</v>
      </c>
      <c r="B11" t="s">
        <v>44</v>
      </c>
      <c r="C11">
        <v>0</v>
      </c>
      <c r="D11">
        <v>0</v>
      </c>
      <c r="E11">
        <v>1</v>
      </c>
      <c r="F11" s="1">
        <v>300000</v>
      </c>
      <c r="G11" s="1">
        <v>300000</v>
      </c>
      <c r="H11" s="1">
        <v>200000</v>
      </c>
      <c r="I11" s="1">
        <f t="shared" si="5"/>
        <v>0</v>
      </c>
      <c r="J11" s="1">
        <f t="shared" si="6"/>
        <v>0</v>
      </c>
      <c r="K11" s="1">
        <f t="shared" si="7"/>
        <v>5.0000000000000004E-6</v>
      </c>
      <c r="L11" s="1">
        <f t="shared" si="8"/>
        <v>1.6666666666666669E-6</v>
      </c>
    </row>
    <row r="12" spans="1:12" x14ac:dyDescent="0.45">
      <c r="A12" t="s">
        <v>50</v>
      </c>
      <c r="B12" t="s">
        <v>44</v>
      </c>
      <c r="C12">
        <v>0</v>
      </c>
      <c r="D12">
        <v>0</v>
      </c>
      <c r="E12">
        <v>1</v>
      </c>
      <c r="F12" s="1">
        <v>20000000</v>
      </c>
      <c r="G12" s="1">
        <v>20000000</v>
      </c>
      <c r="H12" s="1">
        <v>5000000</v>
      </c>
      <c r="I12" s="1">
        <f t="shared" si="5"/>
        <v>0</v>
      </c>
      <c r="J12" s="1">
        <f t="shared" si="6"/>
        <v>0</v>
      </c>
      <c r="K12" s="1">
        <f t="shared" si="7"/>
        <v>1.9999999999999999E-7</v>
      </c>
      <c r="L12" s="1">
        <f t="shared" si="8"/>
        <v>6.6666666666666668E-8</v>
      </c>
    </row>
    <row r="13" spans="1:12" x14ac:dyDescent="0.45">
      <c r="A13" t="s">
        <v>51</v>
      </c>
      <c r="B13" t="s">
        <v>44</v>
      </c>
      <c r="C13">
        <v>1</v>
      </c>
      <c r="D13">
        <v>1</v>
      </c>
      <c r="E13">
        <v>3</v>
      </c>
      <c r="F13" s="1">
        <v>13000000</v>
      </c>
      <c r="G13" s="1">
        <v>13000000</v>
      </c>
      <c r="H13" s="1">
        <v>8000000</v>
      </c>
      <c r="I13" s="1">
        <f t="shared" si="5"/>
        <v>7.6923076923076923E-8</v>
      </c>
      <c r="J13" s="1">
        <f t="shared" si="6"/>
        <v>7.6923076923076923E-8</v>
      </c>
      <c r="K13" s="1">
        <f t="shared" si="7"/>
        <v>3.7500000000000001E-7</v>
      </c>
      <c r="L13" s="1">
        <f t="shared" si="8"/>
        <v>1.7628205128205129E-7</v>
      </c>
    </row>
    <row r="14" spans="1:12" x14ac:dyDescent="0.45">
      <c r="A14" s="3">
        <v>0.01</v>
      </c>
      <c r="B14" t="s">
        <v>44</v>
      </c>
      <c r="C14">
        <v>0</v>
      </c>
      <c r="D14">
        <v>0</v>
      </c>
      <c r="E14">
        <v>0</v>
      </c>
      <c r="F14" s="1">
        <v>11000000</v>
      </c>
      <c r="G14" s="1">
        <v>10000000</v>
      </c>
      <c r="H14" s="1">
        <v>9000000</v>
      </c>
      <c r="I14" s="1">
        <f t="shared" si="5"/>
        <v>0</v>
      </c>
      <c r="J14" s="1">
        <f t="shared" si="6"/>
        <v>0</v>
      </c>
      <c r="K14" s="1">
        <f t="shared" si="7"/>
        <v>0</v>
      </c>
      <c r="L14" s="1">
        <f t="shared" si="8"/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9AC53-A60D-467D-B6D6-875E36497FE8}">
  <dimension ref="A1:K3"/>
  <sheetViews>
    <sheetView workbookViewId="0">
      <selection activeCell="A2" sqref="A2"/>
    </sheetView>
  </sheetViews>
  <sheetFormatPr defaultRowHeight="14.25" x14ac:dyDescent="0.45"/>
  <cols>
    <col min="1" max="1" width="26.06640625" customWidth="1"/>
  </cols>
  <sheetData>
    <row r="1" spans="1:11" x14ac:dyDescent="0.45">
      <c r="B1" t="s">
        <v>1</v>
      </c>
      <c r="E1" t="s">
        <v>3</v>
      </c>
      <c r="H1" t="s">
        <v>2</v>
      </c>
      <c r="K1" t="s">
        <v>5</v>
      </c>
    </row>
    <row r="2" spans="1:11" x14ac:dyDescent="0.45">
      <c r="A2" t="s">
        <v>37</v>
      </c>
      <c r="B2">
        <v>1</v>
      </c>
      <c r="C2">
        <v>2</v>
      </c>
      <c r="D2">
        <v>3</v>
      </c>
      <c r="E2">
        <v>1</v>
      </c>
      <c r="F2">
        <v>2</v>
      </c>
      <c r="G2">
        <v>3</v>
      </c>
      <c r="H2">
        <v>1</v>
      </c>
      <c r="I2">
        <v>2</v>
      </c>
      <c r="J2">
        <v>3</v>
      </c>
    </row>
    <row r="3" spans="1:11" x14ac:dyDescent="0.45">
      <c r="A3" t="s">
        <v>53</v>
      </c>
      <c r="B3">
        <v>1000</v>
      </c>
      <c r="C3">
        <v>500</v>
      </c>
      <c r="D3">
        <v>400</v>
      </c>
      <c r="E3" s="1">
        <v>2200000</v>
      </c>
      <c r="F3" s="1">
        <v>1200000</v>
      </c>
      <c r="G3" s="1">
        <v>900000</v>
      </c>
      <c r="H3" s="1">
        <f>B3/E3</f>
        <v>4.5454545454545455E-4</v>
      </c>
      <c r="I3" s="1">
        <f t="shared" ref="I3:J3" si="0">C3/F3</f>
        <v>4.1666666666666669E-4</v>
      </c>
      <c r="J3" s="1">
        <f t="shared" si="0"/>
        <v>4.4444444444444447E-4</v>
      </c>
      <c r="K3" s="1">
        <f>AVERAGE(H3:J3)</f>
        <v>4.385521885521885E-4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F5E13-328A-4194-BC87-30AC3A287FFB}">
  <dimension ref="A1:K11"/>
  <sheetViews>
    <sheetView tabSelected="1" workbookViewId="0">
      <selection activeCell="P12" sqref="P12"/>
    </sheetView>
  </sheetViews>
  <sheetFormatPr defaultRowHeight="14.25" x14ac:dyDescent="0.45"/>
  <sheetData>
    <row r="1" spans="1:11" x14ac:dyDescent="0.45">
      <c r="A1" t="s">
        <v>54</v>
      </c>
      <c r="B1" t="s">
        <v>1</v>
      </c>
      <c r="E1" t="s">
        <v>3</v>
      </c>
      <c r="H1" t="s">
        <v>2</v>
      </c>
      <c r="K1" t="s">
        <v>5</v>
      </c>
    </row>
    <row r="2" spans="1:11" x14ac:dyDescent="0.45">
      <c r="B2">
        <v>1</v>
      </c>
      <c r="C2">
        <v>2</v>
      </c>
      <c r="D2">
        <v>3</v>
      </c>
      <c r="E2">
        <v>1</v>
      </c>
      <c r="F2">
        <v>2</v>
      </c>
      <c r="G2">
        <v>3</v>
      </c>
      <c r="H2">
        <v>1</v>
      </c>
      <c r="I2">
        <v>2</v>
      </c>
      <c r="J2">
        <v>3</v>
      </c>
    </row>
    <row r="3" spans="1:11" x14ac:dyDescent="0.45">
      <c r="A3">
        <v>200</v>
      </c>
      <c r="B3">
        <v>1</v>
      </c>
      <c r="C3">
        <v>1</v>
      </c>
      <c r="D3">
        <v>0</v>
      </c>
      <c r="E3" s="1">
        <v>2400</v>
      </c>
      <c r="F3" s="1">
        <v>3800</v>
      </c>
      <c r="G3" s="1">
        <v>2700</v>
      </c>
      <c r="H3" s="1">
        <f>B3/E3</f>
        <v>4.1666666666666669E-4</v>
      </c>
      <c r="I3" s="1">
        <f t="shared" ref="I3:J3" si="0">C3/F3</f>
        <v>2.631578947368421E-4</v>
      </c>
      <c r="J3" s="1">
        <f t="shared" si="0"/>
        <v>0</v>
      </c>
      <c r="K3" s="1">
        <f>AVERAGE(H3:J3)</f>
        <v>2.2660818713450296E-4</v>
      </c>
    </row>
    <row r="4" spans="1:11" x14ac:dyDescent="0.45">
      <c r="A4">
        <v>100</v>
      </c>
      <c r="B4">
        <v>1</v>
      </c>
      <c r="C4">
        <v>1</v>
      </c>
      <c r="D4">
        <v>23</v>
      </c>
      <c r="E4" s="1">
        <v>14000</v>
      </c>
      <c r="F4" s="1">
        <v>17000</v>
      </c>
      <c r="G4" s="1">
        <v>100000</v>
      </c>
      <c r="H4" s="1">
        <f t="shared" ref="H4:H11" si="1">B4/E4</f>
        <v>7.1428571428571434E-5</v>
      </c>
      <c r="I4" s="1">
        <f t="shared" ref="I4:I11" si="2">C4/F4</f>
        <v>5.8823529411764708E-5</v>
      </c>
      <c r="J4" s="1">
        <f t="shared" ref="J4:J11" si="3">D4/G4</f>
        <v>2.3000000000000001E-4</v>
      </c>
      <c r="K4" s="1">
        <f t="shared" ref="K4:K11" si="4">AVERAGE(H4:J4)</f>
        <v>1.2008403361344537E-4</v>
      </c>
    </row>
    <row r="5" spans="1:11" x14ac:dyDescent="0.45">
      <c r="A5">
        <v>50</v>
      </c>
      <c r="B5">
        <v>7</v>
      </c>
      <c r="C5">
        <v>1</v>
      </c>
      <c r="D5">
        <v>4</v>
      </c>
      <c r="E5" s="1">
        <v>30000</v>
      </c>
      <c r="F5" s="1">
        <v>37000</v>
      </c>
      <c r="G5" s="1">
        <v>41000</v>
      </c>
      <c r="H5" s="1">
        <f t="shared" si="1"/>
        <v>2.3333333333333333E-4</v>
      </c>
      <c r="I5" s="1">
        <f t="shared" si="2"/>
        <v>2.7027027027027027E-5</v>
      </c>
      <c r="J5" s="1">
        <f t="shared" si="3"/>
        <v>9.7560975609756103E-5</v>
      </c>
      <c r="K5" s="1">
        <f t="shared" si="4"/>
        <v>1.1930711199003884E-4</v>
      </c>
    </row>
    <row r="6" spans="1:11" x14ac:dyDescent="0.45">
      <c r="A6">
        <v>25</v>
      </c>
      <c r="B6">
        <v>15</v>
      </c>
      <c r="C6">
        <v>33</v>
      </c>
      <c r="D6">
        <v>72</v>
      </c>
      <c r="E6" s="1">
        <v>8000</v>
      </c>
      <c r="F6" s="1">
        <v>12000</v>
      </c>
      <c r="G6" s="1">
        <v>100000</v>
      </c>
      <c r="H6" s="1">
        <f t="shared" si="1"/>
        <v>1.8749999999999999E-3</v>
      </c>
      <c r="I6" s="1">
        <f t="shared" si="2"/>
        <v>2.7499999999999998E-3</v>
      </c>
      <c r="J6" s="1">
        <f t="shared" si="3"/>
        <v>7.2000000000000005E-4</v>
      </c>
      <c r="K6" s="1">
        <f t="shared" si="4"/>
        <v>1.7816666666666666E-3</v>
      </c>
    </row>
    <row r="7" spans="1:11" x14ac:dyDescent="0.45">
      <c r="A7">
        <v>6</v>
      </c>
      <c r="B7">
        <v>120</v>
      </c>
      <c r="C7">
        <v>30</v>
      </c>
      <c r="D7">
        <v>90</v>
      </c>
      <c r="E7" s="1">
        <v>550000</v>
      </c>
      <c r="F7" s="1">
        <v>80000</v>
      </c>
      <c r="G7" s="1">
        <v>50000</v>
      </c>
      <c r="H7" s="1">
        <f t="shared" si="1"/>
        <v>2.1818181818181818E-4</v>
      </c>
      <c r="I7" s="1">
        <f t="shared" si="2"/>
        <v>3.7500000000000001E-4</v>
      </c>
      <c r="J7" s="1">
        <f t="shared" si="3"/>
        <v>1.8E-3</v>
      </c>
      <c r="K7" s="1">
        <f t="shared" si="4"/>
        <v>7.9772727272727276E-4</v>
      </c>
    </row>
    <row r="8" spans="1:11" x14ac:dyDescent="0.45">
      <c r="A8">
        <v>3</v>
      </c>
      <c r="B8">
        <v>60</v>
      </c>
      <c r="C8">
        <v>10</v>
      </c>
      <c r="D8">
        <v>100</v>
      </c>
      <c r="E8" s="1">
        <v>100000</v>
      </c>
      <c r="F8" s="1">
        <v>100000</v>
      </c>
      <c r="G8" s="1">
        <v>100000</v>
      </c>
      <c r="H8" s="1">
        <f t="shared" si="1"/>
        <v>5.9999999999999995E-4</v>
      </c>
      <c r="I8" s="1">
        <f t="shared" si="2"/>
        <v>1E-4</v>
      </c>
      <c r="J8" s="1">
        <f t="shared" si="3"/>
        <v>1E-3</v>
      </c>
      <c r="K8" s="1">
        <f t="shared" si="4"/>
        <v>5.6666666666666671E-4</v>
      </c>
    </row>
    <row r="9" spans="1:11" x14ac:dyDescent="0.45">
      <c r="A9">
        <v>1.5</v>
      </c>
      <c r="B9">
        <v>1800</v>
      </c>
      <c r="C9">
        <v>300</v>
      </c>
      <c r="D9">
        <v>600</v>
      </c>
      <c r="E9" s="1">
        <v>800000</v>
      </c>
      <c r="F9" s="1">
        <v>1200000</v>
      </c>
      <c r="G9" s="1">
        <v>1300000</v>
      </c>
      <c r="H9" s="1">
        <f t="shared" si="1"/>
        <v>2.2499999999999998E-3</v>
      </c>
      <c r="I9" s="1">
        <f t="shared" si="2"/>
        <v>2.5000000000000001E-4</v>
      </c>
      <c r="J9" s="1">
        <f t="shared" si="3"/>
        <v>4.6153846153846153E-4</v>
      </c>
      <c r="K9" s="1">
        <f t="shared" si="4"/>
        <v>9.8717948717948699E-4</v>
      </c>
    </row>
    <row r="10" spans="1:11" x14ac:dyDescent="0.45">
      <c r="A10">
        <v>0.75</v>
      </c>
      <c r="B10">
        <v>1100</v>
      </c>
      <c r="C10">
        <v>900</v>
      </c>
      <c r="D10">
        <v>700</v>
      </c>
      <c r="E10" s="1">
        <v>1300000</v>
      </c>
      <c r="F10" s="1">
        <v>300000</v>
      </c>
      <c r="G10" s="1">
        <v>100000</v>
      </c>
      <c r="H10" s="1">
        <f t="shared" si="1"/>
        <v>8.461538461538462E-4</v>
      </c>
      <c r="I10" s="1">
        <f t="shared" si="2"/>
        <v>3.0000000000000001E-3</v>
      </c>
      <c r="J10" s="1">
        <f t="shared" si="3"/>
        <v>7.0000000000000001E-3</v>
      </c>
      <c r="K10" s="1">
        <f t="shared" si="4"/>
        <v>3.6153846153846154E-3</v>
      </c>
    </row>
    <row r="11" spans="1:11" x14ac:dyDescent="0.45">
      <c r="A11">
        <v>0</v>
      </c>
      <c r="B11">
        <v>190</v>
      </c>
      <c r="C11">
        <v>100</v>
      </c>
      <c r="D11">
        <v>300</v>
      </c>
      <c r="E11" s="1">
        <v>600000</v>
      </c>
      <c r="F11" s="1">
        <v>800000</v>
      </c>
      <c r="G11" s="1">
        <v>300000</v>
      </c>
      <c r="H11" s="1">
        <f t="shared" si="1"/>
        <v>3.1666666666666665E-4</v>
      </c>
      <c r="I11" s="1">
        <f t="shared" si="2"/>
        <v>1.25E-4</v>
      </c>
      <c r="J11" s="1">
        <f t="shared" si="3"/>
        <v>1E-3</v>
      </c>
      <c r="K11" s="1">
        <f t="shared" si="4"/>
        <v>4.8055555555555552E-4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1A5B7-0F0C-4F9E-9EFE-9C2EB5CC2C3F}">
  <dimension ref="A1:K10"/>
  <sheetViews>
    <sheetView workbookViewId="0">
      <selection activeCell="F24" sqref="F24"/>
    </sheetView>
  </sheetViews>
  <sheetFormatPr defaultRowHeight="14.25" x14ac:dyDescent="0.45"/>
  <cols>
    <col min="1" max="1" width="24.9296875" customWidth="1"/>
    <col min="8" max="8" width="10.33203125" customWidth="1"/>
    <col min="11" max="11" width="17.53125" customWidth="1"/>
  </cols>
  <sheetData>
    <row r="1" spans="1:11" x14ac:dyDescent="0.45">
      <c r="B1" t="s">
        <v>1</v>
      </c>
      <c r="E1" t="s">
        <v>3</v>
      </c>
      <c r="H1" t="s">
        <v>2</v>
      </c>
      <c r="K1" t="s">
        <v>5</v>
      </c>
    </row>
    <row r="2" spans="1:11" x14ac:dyDescent="0.45">
      <c r="A2" t="s">
        <v>0</v>
      </c>
      <c r="B2">
        <v>1</v>
      </c>
      <c r="C2">
        <v>2</v>
      </c>
      <c r="D2">
        <v>3</v>
      </c>
      <c r="E2">
        <v>1</v>
      </c>
      <c r="F2">
        <v>2</v>
      </c>
      <c r="G2">
        <v>3</v>
      </c>
      <c r="H2">
        <v>1</v>
      </c>
      <c r="I2">
        <v>2</v>
      </c>
      <c r="J2">
        <v>3</v>
      </c>
    </row>
    <row r="3" spans="1:11" x14ac:dyDescent="0.45">
      <c r="A3">
        <v>100</v>
      </c>
      <c r="B3">
        <v>0</v>
      </c>
      <c r="C3">
        <v>0</v>
      </c>
      <c r="D3">
        <v>0</v>
      </c>
      <c r="E3" s="1">
        <v>370000</v>
      </c>
      <c r="F3" s="1">
        <v>400000</v>
      </c>
      <c r="G3" s="1">
        <v>200000</v>
      </c>
      <c r="H3" s="1">
        <f t="shared" ref="H3:J7" si="0">B3/E3</f>
        <v>0</v>
      </c>
      <c r="I3" s="1">
        <f t="shared" si="0"/>
        <v>0</v>
      </c>
      <c r="J3" s="1">
        <f t="shared" si="0"/>
        <v>0</v>
      </c>
      <c r="K3" s="2">
        <f t="shared" ref="K3:K10" si="1">AVERAGE(H3:J3)</f>
        <v>0</v>
      </c>
    </row>
    <row r="4" spans="1:11" x14ac:dyDescent="0.45">
      <c r="A4">
        <v>50</v>
      </c>
      <c r="B4">
        <v>7</v>
      </c>
      <c r="C4">
        <v>5</v>
      </c>
      <c r="D4">
        <v>0</v>
      </c>
      <c r="E4" s="1">
        <v>140000</v>
      </c>
      <c r="F4" s="1">
        <v>270000</v>
      </c>
      <c r="G4" s="1">
        <v>270000</v>
      </c>
      <c r="H4" s="1">
        <f t="shared" si="0"/>
        <v>5.0000000000000002E-5</v>
      </c>
      <c r="I4" s="1">
        <f t="shared" si="0"/>
        <v>1.8518518518518518E-5</v>
      </c>
      <c r="J4" s="1">
        <f t="shared" si="0"/>
        <v>0</v>
      </c>
      <c r="K4" s="2">
        <f t="shared" si="1"/>
        <v>2.2839506172839509E-5</v>
      </c>
    </row>
    <row r="5" spans="1:11" x14ac:dyDescent="0.45">
      <c r="A5">
        <v>25</v>
      </c>
      <c r="B5">
        <v>12</v>
      </c>
      <c r="C5">
        <v>15</v>
      </c>
      <c r="D5">
        <v>10</v>
      </c>
      <c r="E5" s="1">
        <v>2500000</v>
      </c>
      <c r="F5" s="1">
        <v>600000</v>
      </c>
      <c r="G5" s="1">
        <v>400000</v>
      </c>
      <c r="H5" s="1">
        <f t="shared" si="0"/>
        <v>4.7999999999999998E-6</v>
      </c>
      <c r="I5" s="1">
        <f t="shared" si="0"/>
        <v>2.5000000000000001E-5</v>
      </c>
      <c r="J5" s="1">
        <f t="shared" si="0"/>
        <v>2.5000000000000001E-5</v>
      </c>
      <c r="K5" s="2">
        <f t="shared" si="1"/>
        <v>1.8266666666666669E-5</v>
      </c>
    </row>
    <row r="6" spans="1:11" x14ac:dyDescent="0.45">
      <c r="A6">
        <v>12.5</v>
      </c>
      <c r="B6">
        <v>61</v>
      </c>
      <c r="C6">
        <v>38</v>
      </c>
      <c r="D6">
        <v>58</v>
      </c>
      <c r="E6" s="1">
        <v>700000</v>
      </c>
      <c r="F6" s="1">
        <v>1100000</v>
      </c>
      <c r="G6" s="1">
        <v>1200000</v>
      </c>
      <c r="H6" s="1">
        <f t="shared" si="0"/>
        <v>8.7142857142857139E-5</v>
      </c>
      <c r="I6" s="1">
        <f t="shared" si="0"/>
        <v>3.4545454545454548E-5</v>
      </c>
      <c r="J6" s="1">
        <f t="shared" si="0"/>
        <v>4.8333333333333334E-5</v>
      </c>
      <c r="K6" s="2">
        <f>AVERAGE(H6:J6)</f>
        <v>5.6673881673881674E-5</v>
      </c>
    </row>
    <row r="7" spans="1:11" x14ac:dyDescent="0.45">
      <c r="A7">
        <v>6.25</v>
      </c>
      <c r="B7">
        <v>40</v>
      </c>
      <c r="C7">
        <v>110</v>
      </c>
      <c r="D7">
        <v>40</v>
      </c>
      <c r="E7" s="1">
        <v>1300000</v>
      </c>
      <c r="F7" s="1">
        <v>1800000</v>
      </c>
      <c r="G7" s="1">
        <v>1100000</v>
      </c>
      <c r="H7" s="1">
        <f t="shared" si="0"/>
        <v>3.0769230769230768E-5</v>
      </c>
      <c r="I7" s="1">
        <f t="shared" si="0"/>
        <v>6.1111111111111107E-5</v>
      </c>
      <c r="J7" s="1">
        <f t="shared" si="0"/>
        <v>3.6363636363636364E-5</v>
      </c>
      <c r="K7" s="2">
        <f t="shared" si="1"/>
        <v>4.2747992747992742E-5</v>
      </c>
    </row>
    <row r="8" spans="1:11" x14ac:dyDescent="0.45">
      <c r="A8">
        <v>3</v>
      </c>
      <c r="B8">
        <v>320</v>
      </c>
      <c r="C8">
        <v>440</v>
      </c>
      <c r="D8">
        <v>210</v>
      </c>
      <c r="E8" s="1">
        <v>8000000</v>
      </c>
      <c r="F8" s="1">
        <v>5000000</v>
      </c>
      <c r="G8" s="1">
        <v>7000000</v>
      </c>
      <c r="H8" s="1">
        <f>B8/E8</f>
        <v>4.0000000000000003E-5</v>
      </c>
      <c r="I8" s="1">
        <f t="shared" ref="I8:J10" si="2">C8/F8</f>
        <v>8.7999999999999998E-5</v>
      </c>
      <c r="J8" s="1">
        <f t="shared" si="2"/>
        <v>3.0000000000000001E-5</v>
      </c>
      <c r="K8" s="2">
        <f t="shared" si="1"/>
        <v>5.2666666666666662E-5</v>
      </c>
    </row>
    <row r="9" spans="1:11" x14ac:dyDescent="0.45">
      <c r="A9">
        <v>1.5</v>
      </c>
      <c r="B9">
        <v>70</v>
      </c>
      <c r="C9">
        <v>30</v>
      </c>
      <c r="D9">
        <v>40</v>
      </c>
      <c r="E9" s="1">
        <v>1600000</v>
      </c>
      <c r="F9" s="1">
        <v>1200000</v>
      </c>
      <c r="G9" s="1">
        <v>1000000</v>
      </c>
      <c r="H9" s="1">
        <f>B9/E9</f>
        <v>4.375E-5</v>
      </c>
      <c r="I9" s="1">
        <f t="shared" si="2"/>
        <v>2.5000000000000001E-5</v>
      </c>
      <c r="J9" s="1">
        <f t="shared" si="2"/>
        <v>4.0000000000000003E-5</v>
      </c>
      <c r="K9" s="2">
        <f>AVERAGE(H9:J9)</f>
        <v>3.6250000000000007E-5</v>
      </c>
    </row>
    <row r="10" spans="1:11" x14ac:dyDescent="0.45">
      <c r="A10">
        <v>0.75</v>
      </c>
      <c r="B10">
        <v>10</v>
      </c>
      <c r="C10">
        <v>7</v>
      </c>
      <c r="D10">
        <v>5</v>
      </c>
      <c r="E10" s="1">
        <v>340000</v>
      </c>
      <c r="F10" s="1">
        <v>360000</v>
      </c>
      <c r="G10" s="1">
        <v>300000</v>
      </c>
      <c r="H10" s="1">
        <f>B10/E10</f>
        <v>2.9411764705882354E-5</v>
      </c>
      <c r="I10" s="1">
        <f t="shared" si="2"/>
        <v>1.9444444444444445E-5</v>
      </c>
      <c r="J10" s="1">
        <f t="shared" si="2"/>
        <v>1.6666666666666667E-5</v>
      </c>
      <c r="K10" s="2">
        <f t="shared" si="1"/>
        <v>2.1840958605664487E-5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8BEF9-90C1-45BC-A88D-DCD628122E00}">
  <dimension ref="A1:K4"/>
  <sheetViews>
    <sheetView workbookViewId="0">
      <selection activeCell="J13" sqref="J13"/>
    </sheetView>
  </sheetViews>
  <sheetFormatPr defaultRowHeight="14.25" x14ac:dyDescent="0.45"/>
  <sheetData>
    <row r="1" spans="1:11" x14ac:dyDescent="0.45">
      <c r="A1" t="s">
        <v>76</v>
      </c>
      <c r="B1" t="s">
        <v>1</v>
      </c>
      <c r="E1" t="s">
        <v>3</v>
      </c>
      <c r="H1" t="s">
        <v>2</v>
      </c>
      <c r="K1" t="s">
        <v>37</v>
      </c>
    </row>
    <row r="2" spans="1:11" x14ac:dyDescent="0.45">
      <c r="B2">
        <v>1</v>
      </c>
      <c r="C2">
        <v>2</v>
      </c>
      <c r="D2">
        <v>3</v>
      </c>
      <c r="E2">
        <v>1</v>
      </c>
      <c r="F2">
        <v>2</v>
      </c>
      <c r="G2">
        <v>3</v>
      </c>
      <c r="H2">
        <v>1</v>
      </c>
      <c r="I2">
        <v>2</v>
      </c>
      <c r="J2">
        <v>3</v>
      </c>
    </row>
    <row r="3" spans="1:11" x14ac:dyDescent="0.45">
      <c r="A3" t="s">
        <v>77</v>
      </c>
      <c r="B3">
        <v>2400</v>
      </c>
      <c r="C3">
        <v>900</v>
      </c>
      <c r="D3">
        <v>1600</v>
      </c>
      <c r="E3" s="1">
        <v>8000000</v>
      </c>
      <c r="F3" s="1">
        <v>7000000</v>
      </c>
      <c r="G3" s="1">
        <v>7000000</v>
      </c>
      <c r="H3" s="1">
        <f>B3/E3</f>
        <v>2.9999999999999997E-4</v>
      </c>
      <c r="I3" s="1">
        <f t="shared" ref="I3:J3" si="0">C3/F3</f>
        <v>1.2857142857142858E-4</v>
      </c>
      <c r="J3" s="1">
        <f t="shared" si="0"/>
        <v>2.2857142857142857E-4</v>
      </c>
    </row>
    <row r="4" spans="1:11" x14ac:dyDescent="0.45">
      <c r="A4" t="s">
        <v>78</v>
      </c>
      <c r="B4">
        <v>900</v>
      </c>
      <c r="C4">
        <v>600</v>
      </c>
      <c r="D4">
        <v>600</v>
      </c>
      <c r="E4" s="1">
        <v>2300000</v>
      </c>
      <c r="F4" s="1">
        <v>1800000</v>
      </c>
      <c r="G4" s="1">
        <v>2900000</v>
      </c>
      <c r="H4" s="1">
        <f>B4/E4</f>
        <v>3.9130434782608698E-4</v>
      </c>
      <c r="I4" s="1">
        <f t="shared" ref="I4" si="1">C4/F4</f>
        <v>3.3333333333333332E-4</v>
      </c>
      <c r="J4" s="1">
        <f t="shared" ref="J4" si="2">D4/G4</f>
        <v>2.0689655172413793E-4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E194F-9926-4BEE-AC79-A1252BD022B7}">
  <dimension ref="A1:K4"/>
  <sheetViews>
    <sheetView workbookViewId="0">
      <selection activeCell="H8" sqref="H8"/>
    </sheetView>
  </sheetViews>
  <sheetFormatPr defaultRowHeight="14.25" x14ac:dyDescent="0.45"/>
  <sheetData>
    <row r="1" spans="1:11" x14ac:dyDescent="0.45">
      <c r="A1" t="s">
        <v>54</v>
      </c>
      <c r="B1" t="s">
        <v>1</v>
      </c>
      <c r="E1" t="s">
        <v>3</v>
      </c>
      <c r="H1" t="s">
        <v>2</v>
      </c>
      <c r="K1" t="s">
        <v>5</v>
      </c>
    </row>
    <row r="2" spans="1:11" x14ac:dyDescent="0.45">
      <c r="B2">
        <v>1</v>
      </c>
      <c r="C2">
        <v>2</v>
      </c>
      <c r="D2">
        <v>3</v>
      </c>
      <c r="E2">
        <v>1</v>
      </c>
      <c r="F2">
        <v>2</v>
      </c>
      <c r="G2">
        <v>3</v>
      </c>
      <c r="H2">
        <v>1</v>
      </c>
      <c r="I2">
        <v>2</v>
      </c>
      <c r="J2">
        <v>3</v>
      </c>
    </row>
    <row r="3" spans="1:11" x14ac:dyDescent="0.45">
      <c r="A3">
        <v>50</v>
      </c>
      <c r="B3">
        <v>1000</v>
      </c>
      <c r="C3">
        <v>1000</v>
      </c>
      <c r="D3">
        <v>1200</v>
      </c>
      <c r="E3" s="1">
        <v>800000</v>
      </c>
      <c r="F3" s="1">
        <v>1600000</v>
      </c>
      <c r="G3" s="1">
        <v>1600000</v>
      </c>
      <c r="H3">
        <f t="shared" ref="H3:J4" si="0">B3/E3</f>
        <v>1.25E-3</v>
      </c>
      <c r="I3">
        <f t="shared" si="0"/>
        <v>6.2500000000000001E-4</v>
      </c>
      <c r="J3">
        <f t="shared" si="0"/>
        <v>7.5000000000000002E-4</v>
      </c>
      <c r="K3">
        <f t="shared" ref="K3:K4" si="1">AVERAGE(H3:J3)</f>
        <v>8.7499999999999991E-4</v>
      </c>
    </row>
    <row r="4" spans="1:11" x14ac:dyDescent="0.45">
      <c r="A4">
        <v>0</v>
      </c>
      <c r="B4">
        <v>0</v>
      </c>
      <c r="C4">
        <v>0</v>
      </c>
      <c r="D4">
        <v>0</v>
      </c>
      <c r="E4" s="1">
        <v>80000</v>
      </c>
      <c r="F4" s="1">
        <v>90000</v>
      </c>
      <c r="G4" s="1">
        <v>270000</v>
      </c>
      <c r="H4">
        <f t="shared" si="0"/>
        <v>0</v>
      </c>
      <c r="I4">
        <f t="shared" si="0"/>
        <v>0</v>
      </c>
      <c r="J4">
        <f t="shared" si="0"/>
        <v>0</v>
      </c>
      <c r="K4">
        <f t="shared" si="1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6E205-F4CE-45EE-A6E5-0E5F54795C1C}">
  <dimension ref="A1:M17"/>
  <sheetViews>
    <sheetView zoomScale="115" zoomScaleNormal="115" workbookViewId="0">
      <selection activeCell="L8" sqref="L8"/>
    </sheetView>
  </sheetViews>
  <sheetFormatPr defaultRowHeight="14.25" x14ac:dyDescent="0.45"/>
  <cols>
    <col min="1" max="1" width="27.46484375" customWidth="1"/>
    <col min="11" max="11" width="15.06640625" customWidth="1"/>
    <col min="12" max="12" width="12.06640625" customWidth="1"/>
  </cols>
  <sheetData>
    <row r="1" spans="1:13" x14ac:dyDescent="0.45">
      <c r="B1" t="s">
        <v>1</v>
      </c>
      <c r="E1" t="s">
        <v>3</v>
      </c>
      <c r="H1" t="s">
        <v>2</v>
      </c>
      <c r="K1" t="s">
        <v>5</v>
      </c>
    </row>
    <row r="2" spans="1:13" x14ac:dyDescent="0.45">
      <c r="A2" t="s">
        <v>4</v>
      </c>
      <c r="B2">
        <v>1</v>
      </c>
      <c r="C2">
        <v>2</v>
      </c>
      <c r="D2">
        <v>3</v>
      </c>
      <c r="E2">
        <v>1</v>
      </c>
      <c r="F2">
        <v>2</v>
      </c>
      <c r="G2">
        <v>3</v>
      </c>
      <c r="H2">
        <v>1</v>
      </c>
      <c r="I2">
        <v>2</v>
      </c>
      <c r="J2">
        <v>3</v>
      </c>
    </row>
    <row r="3" spans="1:13" x14ac:dyDescent="0.45">
      <c r="A3">
        <v>50</v>
      </c>
      <c r="B3">
        <v>0</v>
      </c>
      <c r="C3">
        <v>1</v>
      </c>
      <c r="D3">
        <v>0</v>
      </c>
      <c r="E3" s="1">
        <v>400000</v>
      </c>
      <c r="F3" s="1">
        <v>200000</v>
      </c>
      <c r="G3" s="1">
        <v>300000</v>
      </c>
      <c r="H3" s="1">
        <v>0</v>
      </c>
      <c r="I3" s="1">
        <v>5.0000000000000004E-6</v>
      </c>
      <c r="J3" s="1">
        <v>0</v>
      </c>
      <c r="K3" s="1">
        <v>1.6700000000000001E-6</v>
      </c>
      <c r="L3" s="1"/>
      <c r="M3" s="1"/>
    </row>
    <row r="4" spans="1:13" x14ac:dyDescent="0.45">
      <c r="A4">
        <v>150</v>
      </c>
      <c r="B4">
        <v>31</v>
      </c>
      <c r="C4">
        <v>41</v>
      </c>
      <c r="D4">
        <v>21</v>
      </c>
      <c r="E4" s="1">
        <v>2700000</v>
      </c>
      <c r="F4" s="1">
        <v>1900000</v>
      </c>
      <c r="G4" s="1">
        <v>2500000</v>
      </c>
      <c r="H4" s="1">
        <v>1.15E-5</v>
      </c>
      <c r="I4" s="1">
        <v>2.16E-5</v>
      </c>
      <c r="J4" s="1">
        <v>8.3999999999999992E-6</v>
      </c>
      <c r="K4" s="1">
        <v>1.38E-5</v>
      </c>
      <c r="L4" s="1"/>
      <c r="M4" s="1"/>
    </row>
    <row r="5" spans="1:13" x14ac:dyDescent="0.45">
      <c r="A5">
        <v>250</v>
      </c>
      <c r="B5">
        <v>46</v>
      </c>
      <c r="C5">
        <v>53</v>
      </c>
      <c r="D5">
        <v>58</v>
      </c>
      <c r="E5" s="1">
        <v>1700000</v>
      </c>
      <c r="F5" s="1">
        <v>1300000</v>
      </c>
      <c r="G5" s="1">
        <v>1400000</v>
      </c>
      <c r="H5" s="1">
        <v>2.7100000000000001E-5</v>
      </c>
      <c r="I5" s="1">
        <v>4.0800000000000002E-5</v>
      </c>
      <c r="J5" s="1">
        <v>4.1399999999999997E-5</v>
      </c>
      <c r="K5" s="1">
        <v>3.6399999999999997E-5</v>
      </c>
      <c r="L5" s="1"/>
      <c r="M5" s="1"/>
    </row>
    <row r="6" spans="1:13" x14ac:dyDescent="0.45">
      <c r="A6">
        <v>350</v>
      </c>
      <c r="B6">
        <v>120</v>
      </c>
      <c r="C6">
        <v>220</v>
      </c>
      <c r="D6">
        <v>360</v>
      </c>
      <c r="E6" s="1">
        <v>8000000</v>
      </c>
      <c r="F6" s="1">
        <v>4000000</v>
      </c>
      <c r="G6" s="1">
        <v>6000000</v>
      </c>
      <c r="H6" s="1">
        <v>1.5E-5</v>
      </c>
      <c r="I6" s="1">
        <v>5.5000000000000002E-5</v>
      </c>
      <c r="J6" s="1">
        <v>6.0000000000000002E-5</v>
      </c>
      <c r="K6" s="1">
        <v>4.3300000000000002E-5</v>
      </c>
      <c r="L6" s="1"/>
      <c r="M6" s="1"/>
    </row>
    <row r="7" spans="1:13" x14ac:dyDescent="0.45">
      <c r="A7">
        <v>450</v>
      </c>
      <c r="B7">
        <v>2</v>
      </c>
      <c r="C7">
        <v>4</v>
      </c>
      <c r="D7">
        <v>3</v>
      </c>
      <c r="E7" s="1">
        <v>500000</v>
      </c>
      <c r="F7" s="1">
        <v>200000</v>
      </c>
      <c r="G7" s="1">
        <v>100000</v>
      </c>
      <c r="H7" s="1">
        <v>3.9999999999999998E-6</v>
      </c>
      <c r="I7" s="1">
        <v>2.0000000000000002E-5</v>
      </c>
      <c r="J7" s="1">
        <v>3.0000000000000001E-5</v>
      </c>
      <c r="K7" s="1">
        <v>1.8E-5</v>
      </c>
      <c r="L7" s="1"/>
      <c r="M7" s="1"/>
    </row>
    <row r="8" spans="1:13" x14ac:dyDescent="0.45">
      <c r="A8">
        <v>600</v>
      </c>
      <c r="B8">
        <v>13</v>
      </c>
      <c r="C8">
        <v>7</v>
      </c>
      <c r="D8">
        <v>10</v>
      </c>
      <c r="E8" s="1">
        <v>200000</v>
      </c>
      <c r="F8" s="1">
        <v>500000</v>
      </c>
      <c r="G8" s="1">
        <v>300000</v>
      </c>
      <c r="H8" s="1">
        <v>6.4999999999999994E-5</v>
      </c>
      <c r="I8" s="1">
        <v>1.4E-5</v>
      </c>
      <c r="J8" s="1">
        <v>3.3300000000000003E-5</v>
      </c>
      <c r="K8" s="1">
        <v>3.7400000000000001E-5</v>
      </c>
      <c r="L8" s="1"/>
      <c r="M8" s="1"/>
    </row>
    <row r="9" spans="1:13" x14ac:dyDescent="0.45">
      <c r="A9">
        <v>800</v>
      </c>
      <c r="B9">
        <v>0</v>
      </c>
      <c r="C9">
        <v>0</v>
      </c>
      <c r="D9">
        <v>0</v>
      </c>
      <c r="E9">
        <v>7000</v>
      </c>
      <c r="F9" s="1">
        <v>8000</v>
      </c>
      <c r="G9" s="1">
        <v>11000</v>
      </c>
      <c r="H9" s="1">
        <v>0</v>
      </c>
      <c r="I9" s="1">
        <v>0</v>
      </c>
      <c r="J9" s="1">
        <v>0</v>
      </c>
      <c r="K9" s="1">
        <v>0</v>
      </c>
      <c r="M9" s="1"/>
    </row>
    <row r="10" spans="1:13" x14ac:dyDescent="0.45">
      <c r="A10">
        <v>1000</v>
      </c>
      <c r="B10">
        <v>0</v>
      </c>
      <c r="C10">
        <v>0</v>
      </c>
      <c r="D10">
        <v>0</v>
      </c>
      <c r="E10">
        <v>15000</v>
      </c>
      <c r="F10" s="1">
        <v>15000</v>
      </c>
      <c r="G10" s="1">
        <v>17000</v>
      </c>
      <c r="H10" s="1">
        <v>0</v>
      </c>
      <c r="I10" s="1">
        <v>0</v>
      </c>
      <c r="J10" s="1">
        <v>0</v>
      </c>
      <c r="K10" s="1">
        <v>0</v>
      </c>
      <c r="M10" s="1"/>
    </row>
    <row r="12" spans="1:13" x14ac:dyDescent="0.45">
      <c r="E12" s="1"/>
      <c r="F12" s="1"/>
      <c r="H12" s="1"/>
      <c r="I12" s="1"/>
    </row>
    <row r="13" spans="1:13" x14ac:dyDescent="0.45">
      <c r="E13" s="1"/>
      <c r="F13" s="1"/>
      <c r="H13" s="1"/>
      <c r="I13" s="1"/>
    </row>
    <row r="14" spans="1:13" x14ac:dyDescent="0.45">
      <c r="E14" s="1"/>
      <c r="F14" s="1"/>
      <c r="H14" s="1"/>
      <c r="I14" s="1"/>
    </row>
    <row r="15" spans="1:13" x14ac:dyDescent="0.45">
      <c r="E15" s="1"/>
      <c r="F15" s="1"/>
      <c r="H15" s="1"/>
      <c r="I15" s="1"/>
    </row>
    <row r="16" spans="1:13" x14ac:dyDescent="0.45">
      <c r="E16" s="1"/>
      <c r="F16" s="1"/>
      <c r="H16" s="1"/>
      <c r="I16" s="1"/>
    </row>
    <row r="17" spans="5:9" x14ac:dyDescent="0.45">
      <c r="E17" s="1"/>
      <c r="F17" s="1"/>
      <c r="H17" s="1"/>
      <c r="I17" s="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CE5DD-4643-41FE-9545-EAB3EC295938}">
  <dimension ref="A1:Q21"/>
  <sheetViews>
    <sheetView workbookViewId="0">
      <selection activeCell="N1" sqref="N1:N1048576"/>
    </sheetView>
  </sheetViews>
  <sheetFormatPr defaultRowHeight="14.25" x14ac:dyDescent="0.45"/>
  <sheetData>
    <row r="1" spans="1:11" x14ac:dyDescent="0.45">
      <c r="B1" t="s">
        <v>1</v>
      </c>
      <c r="E1" t="s">
        <v>3</v>
      </c>
      <c r="H1" t="s">
        <v>2</v>
      </c>
      <c r="K1" t="s">
        <v>5</v>
      </c>
    </row>
    <row r="2" spans="1:11" x14ac:dyDescent="0.45">
      <c r="A2" t="s">
        <v>6</v>
      </c>
      <c r="B2">
        <v>1</v>
      </c>
      <c r="C2">
        <v>2</v>
      </c>
      <c r="D2">
        <v>3</v>
      </c>
      <c r="E2">
        <v>1</v>
      </c>
      <c r="F2">
        <v>2</v>
      </c>
      <c r="G2">
        <v>3</v>
      </c>
      <c r="H2">
        <v>1</v>
      </c>
      <c r="I2">
        <v>2</v>
      </c>
      <c r="J2">
        <v>3</v>
      </c>
    </row>
    <row r="3" spans="1:11" x14ac:dyDescent="0.45">
      <c r="A3">
        <v>6.12</v>
      </c>
      <c r="B3">
        <v>0</v>
      </c>
      <c r="C3">
        <v>0</v>
      </c>
      <c r="D3">
        <v>0</v>
      </c>
      <c r="E3" s="1">
        <v>1000000</v>
      </c>
      <c r="F3" s="1">
        <v>1500000</v>
      </c>
      <c r="G3" s="1">
        <v>1100000</v>
      </c>
      <c r="H3" s="1">
        <f t="shared" ref="H3:J4" si="0">B3/E3</f>
        <v>0</v>
      </c>
      <c r="I3" s="1">
        <f t="shared" si="0"/>
        <v>0</v>
      </c>
      <c r="J3" s="1">
        <f t="shared" si="0"/>
        <v>0</v>
      </c>
      <c r="K3" s="1">
        <f>AVERAGE(H3:J3)</f>
        <v>0</v>
      </c>
    </row>
    <row r="4" spans="1:11" x14ac:dyDescent="0.45">
      <c r="A4">
        <v>6.45</v>
      </c>
      <c r="B4">
        <v>3</v>
      </c>
      <c r="C4">
        <v>2</v>
      </c>
      <c r="D4">
        <v>3</v>
      </c>
      <c r="E4" s="1">
        <v>900000</v>
      </c>
      <c r="F4" s="1">
        <v>1400000</v>
      </c>
      <c r="G4" s="1">
        <v>1100000</v>
      </c>
      <c r="H4" s="1">
        <f t="shared" si="0"/>
        <v>3.3333333333333333E-6</v>
      </c>
      <c r="I4" s="1">
        <f t="shared" si="0"/>
        <v>1.4285714285714286E-6</v>
      </c>
      <c r="J4" s="1">
        <f t="shared" si="0"/>
        <v>2.7272727272727272E-6</v>
      </c>
      <c r="K4" s="1">
        <f>AVERAGE(H4:J4)</f>
        <v>2.4963924963924967E-6</v>
      </c>
    </row>
    <row r="5" spans="1:11" x14ac:dyDescent="0.45">
      <c r="A5">
        <v>6.74</v>
      </c>
      <c r="B5">
        <v>30</v>
      </c>
      <c r="C5">
        <v>32</v>
      </c>
      <c r="D5">
        <v>24</v>
      </c>
      <c r="E5" s="1">
        <v>4000000</v>
      </c>
      <c r="F5" s="1">
        <v>6000000</v>
      </c>
      <c r="G5" s="1">
        <v>2400000</v>
      </c>
      <c r="H5" s="1">
        <f>B5/E5</f>
        <v>7.5000000000000002E-6</v>
      </c>
      <c r="I5" s="1">
        <f>C5/F5</f>
        <v>5.3333333333333337E-6</v>
      </c>
      <c r="J5" s="1">
        <f>D5/G5</f>
        <v>1.0000000000000001E-5</v>
      </c>
      <c r="K5" s="1">
        <f>AVERAGE(H5:J5)</f>
        <v>7.6111111111111121E-6</v>
      </c>
    </row>
    <row r="6" spans="1:11" x14ac:dyDescent="0.45">
      <c r="A6">
        <v>6.81</v>
      </c>
      <c r="B6">
        <v>160</v>
      </c>
      <c r="C6">
        <v>160</v>
      </c>
      <c r="D6">
        <v>100</v>
      </c>
      <c r="E6" s="1">
        <v>2000000</v>
      </c>
      <c r="F6" s="1">
        <v>1000000</v>
      </c>
      <c r="G6" s="1">
        <v>1300000</v>
      </c>
      <c r="H6" s="1">
        <f t="shared" ref="H6:J11" si="1">B6/E6</f>
        <v>8.0000000000000007E-5</v>
      </c>
      <c r="I6" s="1">
        <f t="shared" si="1"/>
        <v>1.6000000000000001E-4</v>
      </c>
      <c r="J6" s="1">
        <f t="shared" si="1"/>
        <v>7.6923076923076926E-5</v>
      </c>
      <c r="K6" s="1">
        <f t="shared" ref="K6:K13" si="2">AVERAGE(H6:J6)</f>
        <v>1.0564102564102565E-4</v>
      </c>
    </row>
    <row r="7" spans="1:11" x14ac:dyDescent="0.45">
      <c r="A7">
        <v>6.89</v>
      </c>
      <c r="B7">
        <v>200</v>
      </c>
      <c r="C7">
        <v>140</v>
      </c>
      <c r="D7">
        <v>40</v>
      </c>
      <c r="E7" s="1">
        <v>4000000</v>
      </c>
      <c r="F7" s="1">
        <v>7000000</v>
      </c>
      <c r="G7" s="1">
        <v>4000000</v>
      </c>
      <c r="H7" s="1">
        <f>B7/E7</f>
        <v>5.0000000000000002E-5</v>
      </c>
      <c r="I7" s="1">
        <f>C7/F7</f>
        <v>2.0000000000000002E-5</v>
      </c>
      <c r="J7" s="1">
        <f>D7/G7</f>
        <v>1.0000000000000001E-5</v>
      </c>
      <c r="K7" s="1">
        <f t="shared" si="2"/>
        <v>2.666666666666667E-5</v>
      </c>
    </row>
    <row r="8" spans="1:11" x14ac:dyDescent="0.45">
      <c r="A8">
        <v>6.96</v>
      </c>
      <c r="B8">
        <v>140</v>
      </c>
      <c r="C8">
        <v>90</v>
      </c>
      <c r="D8">
        <v>80</v>
      </c>
      <c r="E8" s="1">
        <v>2000000</v>
      </c>
      <c r="F8" s="1">
        <v>2000000</v>
      </c>
      <c r="G8" s="1">
        <v>1000000</v>
      </c>
      <c r="H8" s="1">
        <f t="shared" si="1"/>
        <v>6.9999999999999994E-5</v>
      </c>
      <c r="I8" s="1">
        <f t="shared" si="1"/>
        <v>4.5000000000000003E-5</v>
      </c>
      <c r="J8" s="1">
        <f t="shared" si="1"/>
        <v>8.0000000000000007E-5</v>
      </c>
      <c r="K8" s="1">
        <f t="shared" si="2"/>
        <v>6.5000000000000008E-5</v>
      </c>
    </row>
    <row r="9" spans="1:11" x14ac:dyDescent="0.45">
      <c r="A9">
        <v>7</v>
      </c>
      <c r="B9">
        <v>130</v>
      </c>
      <c r="C9">
        <v>80</v>
      </c>
      <c r="D9">
        <v>70</v>
      </c>
      <c r="E9" s="1">
        <v>4000000</v>
      </c>
      <c r="F9" s="1">
        <v>5000000</v>
      </c>
      <c r="G9" s="1">
        <v>1000000</v>
      </c>
      <c r="H9" s="1">
        <f t="shared" si="1"/>
        <v>3.2499999999999997E-5</v>
      </c>
      <c r="I9" s="1">
        <f t="shared" si="1"/>
        <v>1.5999999999999999E-5</v>
      </c>
      <c r="J9" s="1">
        <f t="shared" si="1"/>
        <v>6.9999999999999994E-5</v>
      </c>
      <c r="K9" s="1">
        <f t="shared" si="2"/>
        <v>3.9499999999999998E-5</v>
      </c>
    </row>
    <row r="10" spans="1:11" x14ac:dyDescent="0.45">
      <c r="A10">
        <v>7.11</v>
      </c>
      <c r="B10">
        <v>70</v>
      </c>
      <c r="C10">
        <v>60</v>
      </c>
      <c r="E10" s="1">
        <v>3000000</v>
      </c>
      <c r="F10" s="1">
        <v>5000000</v>
      </c>
      <c r="H10" s="1">
        <f t="shared" si="1"/>
        <v>2.3333333333333332E-5</v>
      </c>
      <c r="I10" s="1">
        <f t="shared" si="1"/>
        <v>1.2E-5</v>
      </c>
      <c r="J10" s="1"/>
      <c r="K10" s="1">
        <f t="shared" si="2"/>
        <v>1.7666666666666665E-5</v>
      </c>
    </row>
    <row r="11" spans="1:11" x14ac:dyDescent="0.45">
      <c r="A11">
        <v>7.15</v>
      </c>
      <c r="B11">
        <v>80</v>
      </c>
      <c r="C11">
        <v>100</v>
      </c>
      <c r="D11">
        <v>40</v>
      </c>
      <c r="E11" s="1">
        <v>1000000</v>
      </c>
      <c r="F11" s="1">
        <v>5000000</v>
      </c>
      <c r="G11" s="1">
        <v>5000000</v>
      </c>
      <c r="H11" s="1">
        <f t="shared" si="1"/>
        <v>8.0000000000000007E-5</v>
      </c>
      <c r="I11" s="1">
        <f t="shared" si="1"/>
        <v>2.0000000000000002E-5</v>
      </c>
      <c r="J11" s="1">
        <f t="shared" si="1"/>
        <v>7.9999999999999996E-6</v>
      </c>
      <c r="K11" s="1">
        <f t="shared" si="2"/>
        <v>3.6000000000000001E-5</v>
      </c>
    </row>
    <row r="12" spans="1:11" x14ac:dyDescent="0.45">
      <c r="A12">
        <v>7.3</v>
      </c>
      <c r="B12">
        <v>150</v>
      </c>
      <c r="C12">
        <v>200</v>
      </c>
      <c r="D12">
        <v>250</v>
      </c>
      <c r="E12" s="1">
        <v>2700000</v>
      </c>
      <c r="F12" s="1">
        <v>1600000</v>
      </c>
      <c r="G12" s="1">
        <v>1900000</v>
      </c>
      <c r="H12" s="1">
        <f>B12/E12</f>
        <v>5.5555555555555558E-5</v>
      </c>
      <c r="I12" s="1">
        <f>C12/F12</f>
        <v>1.25E-4</v>
      </c>
      <c r="J12" s="1">
        <f>D12/G12</f>
        <v>1.3157894736842105E-4</v>
      </c>
      <c r="K12" s="1">
        <f t="shared" si="2"/>
        <v>1.0404483430799219E-4</v>
      </c>
    </row>
    <row r="13" spans="1:11" x14ac:dyDescent="0.45">
      <c r="A13">
        <v>7.49</v>
      </c>
      <c r="B13">
        <v>280</v>
      </c>
      <c r="C13">
        <v>170</v>
      </c>
      <c r="D13">
        <v>120</v>
      </c>
      <c r="E13" s="1">
        <v>2300000</v>
      </c>
      <c r="F13" s="1">
        <v>1200000</v>
      </c>
      <c r="G13" s="1">
        <v>1600000</v>
      </c>
      <c r="H13" s="1">
        <f>B13/F14</f>
        <v>1.75E-4</v>
      </c>
      <c r="I13" s="1">
        <f>C13/G14</f>
        <v>8.9473684210526319E-5</v>
      </c>
      <c r="J13" s="1">
        <f>D13/G13</f>
        <v>7.4999999999999993E-5</v>
      </c>
      <c r="K13" s="1">
        <f t="shared" si="2"/>
        <v>1.131578947368421E-4</v>
      </c>
    </row>
    <row r="14" spans="1:11" x14ac:dyDescent="0.45">
      <c r="A14">
        <v>7.6</v>
      </c>
      <c r="B14">
        <v>60</v>
      </c>
      <c r="C14">
        <v>50</v>
      </c>
      <c r="D14">
        <v>120</v>
      </c>
      <c r="E14" s="1">
        <v>1400000</v>
      </c>
      <c r="F14" s="1">
        <v>1600000</v>
      </c>
      <c r="G14" s="1">
        <v>1900000</v>
      </c>
      <c r="H14" s="1">
        <f>B14/E14</f>
        <v>4.2857142857142856E-5</v>
      </c>
      <c r="I14" s="1">
        <f>C14/F14</f>
        <v>3.1250000000000001E-5</v>
      </c>
      <c r="J14" s="1">
        <f>D14/G14</f>
        <v>6.3157894736842103E-5</v>
      </c>
      <c r="K14" s="1">
        <f>AVERAGE(H14:J14)</f>
        <v>4.5755012531328322E-5</v>
      </c>
    </row>
    <row r="19" spans="16:17" x14ac:dyDescent="0.45">
      <c r="P19" s="1"/>
      <c r="Q19" s="1"/>
    </row>
    <row r="21" spans="16:17" x14ac:dyDescent="0.45">
      <c r="P21" s="1"/>
      <c r="Q21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B95B5A-CC37-4CE7-82CE-2F6B87922664}">
  <dimension ref="A1:K10"/>
  <sheetViews>
    <sheetView workbookViewId="0">
      <selection activeCell="N1" sqref="N1:N1048576"/>
    </sheetView>
  </sheetViews>
  <sheetFormatPr defaultRowHeight="14.25" x14ac:dyDescent="0.45"/>
  <sheetData>
    <row r="1" spans="1:11" x14ac:dyDescent="0.45">
      <c r="B1" t="s">
        <v>1</v>
      </c>
      <c r="E1" t="s">
        <v>3</v>
      </c>
      <c r="H1" t="s">
        <v>2</v>
      </c>
      <c r="K1" t="s">
        <v>5</v>
      </c>
    </row>
    <row r="2" spans="1:11" x14ac:dyDescent="0.45">
      <c r="A2" t="s">
        <v>6</v>
      </c>
      <c r="B2">
        <v>1</v>
      </c>
      <c r="C2">
        <v>2</v>
      </c>
      <c r="D2">
        <v>3</v>
      </c>
      <c r="E2">
        <v>1</v>
      </c>
      <c r="F2">
        <v>2</v>
      </c>
      <c r="G2">
        <v>3</v>
      </c>
      <c r="H2">
        <v>1</v>
      </c>
      <c r="I2">
        <v>2</v>
      </c>
      <c r="J2">
        <v>3</v>
      </c>
    </row>
    <row r="3" spans="1:11" x14ac:dyDescent="0.45">
      <c r="A3">
        <v>7.19</v>
      </c>
      <c r="B3">
        <v>180</v>
      </c>
      <c r="C3">
        <v>170</v>
      </c>
      <c r="D3">
        <v>190</v>
      </c>
      <c r="E3" s="1">
        <v>9000000</v>
      </c>
      <c r="F3" s="1">
        <v>3000000</v>
      </c>
      <c r="G3" s="1">
        <v>11000000</v>
      </c>
      <c r="H3" s="1">
        <f>B3/E3</f>
        <v>2.0000000000000002E-5</v>
      </c>
      <c r="I3" s="1">
        <f>C3/F3</f>
        <v>5.6666666666666664E-5</v>
      </c>
      <c r="J3" s="1">
        <f>D3/G3</f>
        <v>1.7272727272727274E-5</v>
      </c>
      <c r="K3" s="1">
        <f>AVERAGE(H3:J3)</f>
        <v>3.1313131313131318E-5</v>
      </c>
    </row>
    <row r="4" spans="1:11" x14ac:dyDescent="0.45">
      <c r="A4">
        <v>7.3</v>
      </c>
      <c r="B4">
        <v>140</v>
      </c>
      <c r="C4">
        <v>260</v>
      </c>
      <c r="D4">
        <v>170</v>
      </c>
      <c r="E4" s="1">
        <v>2000000</v>
      </c>
      <c r="F4" s="1">
        <v>7000000</v>
      </c>
      <c r="G4" s="1">
        <v>2000000</v>
      </c>
      <c r="H4" s="1">
        <f t="shared" ref="H4:H10" si="0">B4/E4</f>
        <v>6.9999999999999994E-5</v>
      </c>
      <c r="I4" s="1">
        <f>C4/F4</f>
        <v>3.7142857142857143E-5</v>
      </c>
      <c r="J4" s="1">
        <f>D4/G4</f>
        <v>8.5000000000000006E-5</v>
      </c>
      <c r="K4" s="1">
        <f t="shared" ref="K4:K10" si="1">AVERAGE(H4:J4)</f>
        <v>6.4047619047619052E-5</v>
      </c>
    </row>
    <row r="5" spans="1:11" x14ac:dyDescent="0.45">
      <c r="A5">
        <v>7.38</v>
      </c>
      <c r="B5">
        <v>230</v>
      </c>
      <c r="C5">
        <v>180</v>
      </c>
      <c r="D5">
        <v>320</v>
      </c>
      <c r="E5" s="1">
        <v>3000000</v>
      </c>
      <c r="F5" s="1">
        <v>3000000</v>
      </c>
      <c r="G5" s="1">
        <v>3000000</v>
      </c>
      <c r="H5" s="1">
        <f t="shared" si="0"/>
        <v>7.6666666666666669E-5</v>
      </c>
      <c r="I5" s="1">
        <f t="shared" ref="I5:J10" si="2">C5/F5</f>
        <v>6.0000000000000002E-5</v>
      </c>
      <c r="J5" s="1">
        <f t="shared" si="2"/>
        <v>1.0666666666666667E-4</v>
      </c>
      <c r="K5" s="1">
        <f t="shared" si="1"/>
        <v>8.1111111111111106E-5</v>
      </c>
    </row>
    <row r="6" spans="1:11" x14ac:dyDescent="0.45">
      <c r="A6">
        <v>7.42</v>
      </c>
      <c r="B6">
        <v>160</v>
      </c>
      <c r="C6">
        <v>270</v>
      </c>
      <c r="D6">
        <v>340</v>
      </c>
      <c r="E6" s="1">
        <v>5000000</v>
      </c>
      <c r="F6" s="1">
        <v>4000000</v>
      </c>
      <c r="G6" s="1">
        <v>11000000</v>
      </c>
      <c r="H6" s="1">
        <f t="shared" si="0"/>
        <v>3.1999999999999999E-5</v>
      </c>
      <c r="I6" s="1">
        <f t="shared" si="2"/>
        <v>6.7500000000000001E-5</v>
      </c>
      <c r="J6" s="1">
        <f t="shared" si="2"/>
        <v>3.0909090909090909E-5</v>
      </c>
      <c r="K6" s="1">
        <f t="shared" si="1"/>
        <v>4.3469696969696969E-5</v>
      </c>
    </row>
    <row r="7" spans="1:11" x14ac:dyDescent="0.45">
      <c r="A7">
        <v>7.6</v>
      </c>
      <c r="B7">
        <v>140</v>
      </c>
      <c r="C7">
        <v>110</v>
      </c>
      <c r="D7">
        <v>200</v>
      </c>
      <c r="E7" s="1">
        <v>10000000</v>
      </c>
      <c r="F7" s="1">
        <v>10000000</v>
      </c>
      <c r="G7" s="1">
        <v>4000000</v>
      </c>
      <c r="H7" s="1">
        <f t="shared" si="0"/>
        <v>1.4E-5</v>
      </c>
      <c r="I7" s="1">
        <f t="shared" si="2"/>
        <v>1.1E-5</v>
      </c>
      <c r="J7" s="1">
        <f t="shared" si="2"/>
        <v>5.0000000000000002E-5</v>
      </c>
      <c r="K7" s="1">
        <f t="shared" si="1"/>
        <v>2.5000000000000001E-5</v>
      </c>
    </row>
    <row r="8" spans="1:11" x14ac:dyDescent="0.45">
      <c r="A8">
        <v>7.78</v>
      </c>
      <c r="B8">
        <v>290</v>
      </c>
      <c r="C8">
        <v>250</v>
      </c>
      <c r="D8">
        <v>380</v>
      </c>
      <c r="E8" s="1">
        <v>3000000</v>
      </c>
      <c r="F8" s="1">
        <v>11000000</v>
      </c>
      <c r="G8" s="1">
        <v>10000000</v>
      </c>
      <c r="H8" s="1">
        <f t="shared" si="0"/>
        <v>9.6666666666666667E-5</v>
      </c>
      <c r="I8" s="1">
        <f t="shared" si="2"/>
        <v>2.2727272727272726E-5</v>
      </c>
      <c r="J8" s="1">
        <f t="shared" si="2"/>
        <v>3.8000000000000002E-5</v>
      </c>
      <c r="K8" s="1">
        <f t="shared" si="1"/>
        <v>5.2464646464646467E-5</v>
      </c>
    </row>
    <row r="9" spans="1:11" x14ac:dyDescent="0.45">
      <c r="A9">
        <v>7.88</v>
      </c>
      <c r="B9">
        <v>290</v>
      </c>
      <c r="C9">
        <v>210</v>
      </c>
      <c r="D9">
        <v>320</v>
      </c>
      <c r="E9" s="1">
        <v>4000000</v>
      </c>
      <c r="F9" s="1">
        <v>7000000</v>
      </c>
      <c r="G9" s="1">
        <v>8000000</v>
      </c>
      <c r="H9" s="1">
        <f t="shared" si="0"/>
        <v>7.25E-5</v>
      </c>
      <c r="I9" s="1">
        <f t="shared" si="2"/>
        <v>3.0000000000000001E-5</v>
      </c>
      <c r="J9" s="1">
        <f t="shared" si="2"/>
        <v>4.0000000000000003E-5</v>
      </c>
      <c r="K9" s="1">
        <f t="shared" si="1"/>
        <v>4.7499999999999996E-5</v>
      </c>
    </row>
    <row r="10" spans="1:11" x14ac:dyDescent="0.45">
      <c r="A10">
        <v>7.99</v>
      </c>
      <c r="B10">
        <v>80</v>
      </c>
      <c r="C10">
        <v>110</v>
      </c>
      <c r="D10">
        <v>110</v>
      </c>
      <c r="E10" s="1">
        <v>5000000</v>
      </c>
      <c r="F10" s="1">
        <v>7000000</v>
      </c>
      <c r="G10" s="1">
        <v>6000000</v>
      </c>
      <c r="H10" s="1">
        <f t="shared" si="0"/>
        <v>1.5999999999999999E-5</v>
      </c>
      <c r="I10" s="1">
        <f t="shared" si="2"/>
        <v>1.5714285714285715E-5</v>
      </c>
      <c r="J10" s="1">
        <f t="shared" si="2"/>
        <v>1.8333333333333333E-5</v>
      </c>
      <c r="K10" s="1">
        <f t="shared" si="1"/>
        <v>1.6682539682539682E-5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EFA82-A62B-40E8-B91A-168218516AF8}">
  <dimension ref="A1:K10"/>
  <sheetViews>
    <sheetView workbookViewId="0">
      <selection activeCell="N1" sqref="N1:N1048576"/>
    </sheetView>
  </sheetViews>
  <sheetFormatPr defaultRowHeight="14.25" x14ac:dyDescent="0.45"/>
  <sheetData>
    <row r="1" spans="1:11" x14ac:dyDescent="0.45">
      <c r="B1" t="s">
        <v>1</v>
      </c>
      <c r="E1" t="s">
        <v>3</v>
      </c>
      <c r="H1" t="s">
        <v>2</v>
      </c>
      <c r="K1" t="s">
        <v>5</v>
      </c>
    </row>
    <row r="2" spans="1:11" x14ac:dyDescent="0.45">
      <c r="A2" t="s">
        <v>7</v>
      </c>
      <c r="B2">
        <v>1</v>
      </c>
      <c r="C2">
        <v>2</v>
      </c>
      <c r="D2">
        <v>3</v>
      </c>
      <c r="E2">
        <v>1</v>
      </c>
      <c r="F2">
        <v>2</v>
      </c>
      <c r="G2">
        <v>3</v>
      </c>
      <c r="H2">
        <v>1</v>
      </c>
      <c r="I2">
        <v>2</v>
      </c>
      <c r="J2">
        <v>3</v>
      </c>
    </row>
    <row r="3" spans="1:11" x14ac:dyDescent="0.45">
      <c r="A3">
        <v>10</v>
      </c>
      <c r="B3">
        <v>46</v>
      </c>
      <c r="C3">
        <v>30</v>
      </c>
      <c r="D3">
        <v>18</v>
      </c>
      <c r="E3" s="1">
        <v>700000</v>
      </c>
      <c r="F3" s="1">
        <v>200000</v>
      </c>
      <c r="G3" s="1">
        <v>200000</v>
      </c>
      <c r="H3" s="1">
        <f t="shared" ref="H3:J10" si="0">B3/E3</f>
        <v>6.5714285714285714E-5</v>
      </c>
      <c r="I3" s="1">
        <f t="shared" si="0"/>
        <v>1.4999999999999999E-4</v>
      </c>
      <c r="J3" s="1">
        <f t="shared" si="0"/>
        <v>9.0000000000000006E-5</v>
      </c>
      <c r="K3" s="1">
        <f>AVERAGE(H3:J3)</f>
        <v>1.0190476190476192E-4</v>
      </c>
    </row>
    <row r="4" spans="1:11" x14ac:dyDescent="0.45">
      <c r="A4">
        <v>12</v>
      </c>
      <c r="B4">
        <v>30</v>
      </c>
      <c r="C4">
        <v>57</v>
      </c>
      <c r="D4">
        <v>42</v>
      </c>
      <c r="E4" s="1">
        <v>900000</v>
      </c>
      <c r="F4" s="1">
        <v>1000000</v>
      </c>
      <c r="G4" s="1">
        <v>600000</v>
      </c>
      <c r="H4" s="1">
        <f t="shared" si="0"/>
        <v>3.3333333333333335E-5</v>
      </c>
      <c r="I4" s="1">
        <f t="shared" si="0"/>
        <v>5.7000000000000003E-5</v>
      </c>
      <c r="J4" s="1">
        <f t="shared" si="0"/>
        <v>6.9999999999999994E-5</v>
      </c>
      <c r="K4" s="1">
        <f t="shared" ref="K4:K10" si="1">AVERAGE(H4:J4)</f>
        <v>5.3444444444444448E-5</v>
      </c>
    </row>
    <row r="5" spans="1:11" x14ac:dyDescent="0.45">
      <c r="A5">
        <v>14</v>
      </c>
      <c r="B5">
        <v>11</v>
      </c>
      <c r="C5">
        <v>20</v>
      </c>
      <c r="D5">
        <v>15</v>
      </c>
      <c r="E5" s="1">
        <v>100000</v>
      </c>
      <c r="F5" s="1">
        <v>500000</v>
      </c>
      <c r="G5" s="1">
        <v>800000</v>
      </c>
      <c r="H5" s="1">
        <f t="shared" si="0"/>
        <v>1.1E-4</v>
      </c>
      <c r="I5" s="1">
        <f t="shared" si="0"/>
        <v>4.0000000000000003E-5</v>
      </c>
      <c r="J5" s="1">
        <f t="shared" si="0"/>
        <v>1.8749999999999998E-5</v>
      </c>
      <c r="K5" s="1">
        <f>AVERAGE(H5:J5)</f>
        <v>5.6250000000000005E-5</v>
      </c>
    </row>
    <row r="6" spans="1:11" x14ac:dyDescent="0.45">
      <c r="A6">
        <v>16</v>
      </c>
      <c r="B6">
        <v>190</v>
      </c>
      <c r="C6">
        <v>110</v>
      </c>
      <c r="D6">
        <v>330</v>
      </c>
      <c r="E6" s="1">
        <v>3000000</v>
      </c>
      <c r="F6" s="1">
        <v>2000000</v>
      </c>
      <c r="G6" s="1">
        <v>8000000</v>
      </c>
      <c r="H6" s="1">
        <f t="shared" si="0"/>
        <v>6.3333333333333332E-5</v>
      </c>
      <c r="I6" s="1">
        <f t="shared" si="0"/>
        <v>5.5000000000000002E-5</v>
      </c>
      <c r="J6" s="1">
        <f t="shared" si="0"/>
        <v>4.125E-5</v>
      </c>
      <c r="K6" s="1">
        <f t="shared" si="1"/>
        <v>5.3194444444444442E-5</v>
      </c>
    </row>
    <row r="7" spans="1:11" x14ac:dyDescent="0.45">
      <c r="A7">
        <v>18</v>
      </c>
      <c r="B7">
        <v>360</v>
      </c>
      <c r="C7">
        <v>600</v>
      </c>
      <c r="D7">
        <v>350</v>
      </c>
      <c r="E7" s="1">
        <v>1000000</v>
      </c>
      <c r="F7" s="1">
        <v>4000000</v>
      </c>
      <c r="G7" s="1">
        <v>1000000</v>
      </c>
      <c r="H7" s="1">
        <f t="shared" si="0"/>
        <v>3.6000000000000002E-4</v>
      </c>
      <c r="I7" s="1">
        <f t="shared" si="0"/>
        <v>1.4999999999999999E-4</v>
      </c>
      <c r="J7" s="1">
        <f t="shared" si="0"/>
        <v>3.5E-4</v>
      </c>
      <c r="K7" s="1">
        <f t="shared" si="1"/>
        <v>2.8666666666666668E-4</v>
      </c>
    </row>
    <row r="8" spans="1:11" x14ac:dyDescent="0.45">
      <c r="A8">
        <v>20</v>
      </c>
      <c r="B8">
        <v>390</v>
      </c>
      <c r="C8">
        <v>230</v>
      </c>
      <c r="D8">
        <v>200</v>
      </c>
      <c r="E8" s="1">
        <v>500000</v>
      </c>
      <c r="F8" s="1">
        <v>600000</v>
      </c>
      <c r="G8" s="1">
        <v>100000</v>
      </c>
      <c r="H8" s="1">
        <f t="shared" si="0"/>
        <v>7.7999999999999999E-4</v>
      </c>
      <c r="I8" s="1">
        <f t="shared" si="0"/>
        <v>3.8333333333333334E-4</v>
      </c>
      <c r="J8" s="1">
        <f t="shared" si="0"/>
        <v>2E-3</v>
      </c>
      <c r="K8" s="1">
        <f>AVERAGE(H8:J8)</f>
        <v>1.0544444444444444E-3</v>
      </c>
    </row>
    <row r="9" spans="1:11" x14ac:dyDescent="0.45">
      <c r="A9">
        <v>22</v>
      </c>
      <c r="B9">
        <v>150</v>
      </c>
      <c r="C9">
        <v>140</v>
      </c>
      <c r="D9">
        <v>100</v>
      </c>
      <c r="E9" s="1">
        <v>600000</v>
      </c>
      <c r="F9" s="1">
        <v>800000</v>
      </c>
      <c r="G9" s="1">
        <v>900000</v>
      </c>
      <c r="H9" s="1">
        <f t="shared" si="0"/>
        <v>2.5000000000000001E-4</v>
      </c>
      <c r="I9" s="1">
        <f t="shared" si="0"/>
        <v>1.75E-4</v>
      </c>
      <c r="J9" s="1">
        <f t="shared" si="0"/>
        <v>1.1111111111111112E-4</v>
      </c>
      <c r="K9" s="1">
        <f>AVERAGE(H9:J9)</f>
        <v>1.7870370370370371E-4</v>
      </c>
    </row>
    <row r="10" spans="1:11" x14ac:dyDescent="0.45">
      <c r="A10">
        <v>24</v>
      </c>
      <c r="B10">
        <v>730</v>
      </c>
      <c r="C10">
        <v>420</v>
      </c>
      <c r="D10">
        <v>850</v>
      </c>
      <c r="E10" s="1">
        <v>4000000</v>
      </c>
      <c r="F10" s="1">
        <v>1000000</v>
      </c>
      <c r="G10" s="1">
        <v>3000000</v>
      </c>
      <c r="H10" s="1">
        <f t="shared" si="0"/>
        <v>1.8249999999999999E-4</v>
      </c>
      <c r="I10" s="1">
        <f t="shared" si="0"/>
        <v>4.2000000000000002E-4</v>
      </c>
      <c r="J10" s="1">
        <f t="shared" si="0"/>
        <v>2.8333333333333335E-4</v>
      </c>
      <c r="K10" s="1">
        <f t="shared" si="1"/>
        <v>2.9527777777777777E-4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9731F-9706-46DA-B192-350977B46FBA}">
  <dimension ref="A1:K13"/>
  <sheetViews>
    <sheetView workbookViewId="0">
      <selection activeCell="N1" sqref="N1:N1048576"/>
    </sheetView>
  </sheetViews>
  <sheetFormatPr defaultRowHeight="14.25" x14ac:dyDescent="0.45"/>
  <sheetData>
    <row r="1" spans="1:11" x14ac:dyDescent="0.45">
      <c r="B1" t="s">
        <v>1</v>
      </c>
      <c r="E1" t="s">
        <v>3</v>
      </c>
      <c r="H1" t="s">
        <v>2</v>
      </c>
      <c r="K1" t="s">
        <v>5</v>
      </c>
    </row>
    <row r="2" spans="1:11" x14ac:dyDescent="0.45">
      <c r="A2" t="s">
        <v>7</v>
      </c>
      <c r="B2">
        <v>1</v>
      </c>
      <c r="C2">
        <v>2</v>
      </c>
      <c r="D2">
        <v>3</v>
      </c>
      <c r="E2">
        <v>1</v>
      </c>
      <c r="F2">
        <v>2</v>
      </c>
      <c r="G2">
        <v>3</v>
      </c>
      <c r="H2">
        <v>1</v>
      </c>
      <c r="I2">
        <v>2</v>
      </c>
      <c r="J2">
        <v>3</v>
      </c>
    </row>
    <row r="3" spans="1:11" x14ac:dyDescent="0.45">
      <c r="A3">
        <v>10</v>
      </c>
      <c r="B3">
        <v>5</v>
      </c>
      <c r="C3">
        <v>2</v>
      </c>
      <c r="D3">
        <v>5</v>
      </c>
      <c r="E3" s="1">
        <v>50000</v>
      </c>
      <c r="F3" s="1">
        <v>59000</v>
      </c>
      <c r="G3" s="1">
        <v>31000</v>
      </c>
      <c r="H3" s="1">
        <f>B3/E3</f>
        <v>1E-4</v>
      </c>
      <c r="I3" s="1">
        <f>C3/F3</f>
        <v>3.3898305084745762E-5</v>
      </c>
      <c r="J3" s="1">
        <f>D3/G3</f>
        <v>1.6129032258064516E-4</v>
      </c>
      <c r="K3" s="1">
        <f>AVERAGE(H3:J3)</f>
        <v>9.839620922179699E-5</v>
      </c>
    </row>
    <row r="4" spans="1:11" x14ac:dyDescent="0.45">
      <c r="A4">
        <v>12</v>
      </c>
      <c r="B4">
        <v>14</v>
      </c>
      <c r="C4">
        <v>10</v>
      </c>
      <c r="D4">
        <v>11</v>
      </c>
      <c r="E4" s="1">
        <v>40000</v>
      </c>
      <c r="F4" s="1">
        <v>40000</v>
      </c>
      <c r="G4" s="1">
        <v>15000</v>
      </c>
      <c r="H4" s="1">
        <f t="shared" ref="H4:H13" si="0">B4/E4</f>
        <v>3.5E-4</v>
      </c>
      <c r="I4" s="1">
        <f t="shared" ref="I4:I13" si="1">C4/F4</f>
        <v>2.5000000000000001E-4</v>
      </c>
      <c r="J4" s="1">
        <f t="shared" ref="J4:J13" si="2">D4/G4</f>
        <v>7.3333333333333334E-4</v>
      </c>
      <c r="K4" s="1">
        <f t="shared" ref="K4:K13" si="3">AVERAGE(H4:J4)</f>
        <v>4.4444444444444452E-4</v>
      </c>
    </row>
    <row r="5" spans="1:11" x14ac:dyDescent="0.45">
      <c r="A5">
        <v>14</v>
      </c>
      <c r="B5">
        <v>6</v>
      </c>
      <c r="C5">
        <v>8</v>
      </c>
      <c r="D5">
        <v>7</v>
      </c>
      <c r="E5" s="1">
        <v>54000</v>
      </c>
      <c r="F5" s="1">
        <v>55000</v>
      </c>
      <c r="G5" s="1">
        <v>55000</v>
      </c>
      <c r="H5" s="1">
        <f t="shared" si="0"/>
        <v>1.1111111111111112E-4</v>
      </c>
      <c r="I5" s="1">
        <f t="shared" si="1"/>
        <v>1.4545454545454546E-4</v>
      </c>
      <c r="J5" s="1">
        <f t="shared" si="2"/>
        <v>1.2727272727272728E-4</v>
      </c>
      <c r="K5" s="1">
        <f t="shared" si="3"/>
        <v>1.2794612794612796E-4</v>
      </c>
    </row>
    <row r="6" spans="1:11" x14ac:dyDescent="0.45">
      <c r="A6">
        <v>16</v>
      </c>
      <c r="B6">
        <v>7</v>
      </c>
      <c r="C6">
        <v>3</v>
      </c>
      <c r="D6">
        <v>2</v>
      </c>
      <c r="E6" s="1">
        <v>40000</v>
      </c>
      <c r="F6" s="1">
        <v>20000</v>
      </c>
      <c r="G6" s="1">
        <v>20000</v>
      </c>
      <c r="H6" s="1">
        <f t="shared" si="0"/>
        <v>1.75E-4</v>
      </c>
      <c r="I6" s="1">
        <f t="shared" si="1"/>
        <v>1.4999999999999999E-4</v>
      </c>
      <c r="J6" s="1">
        <f t="shared" si="2"/>
        <v>1E-4</v>
      </c>
      <c r="K6" s="1">
        <f t="shared" si="3"/>
        <v>1.4166666666666665E-4</v>
      </c>
    </row>
    <row r="7" spans="1:11" x14ac:dyDescent="0.45">
      <c r="A7">
        <v>18</v>
      </c>
      <c r="B7">
        <v>6</v>
      </c>
      <c r="C7">
        <v>4</v>
      </c>
      <c r="D7">
        <v>6</v>
      </c>
      <c r="E7" s="1">
        <v>60000</v>
      </c>
      <c r="F7" s="1">
        <v>60000</v>
      </c>
      <c r="G7" s="1">
        <v>10000</v>
      </c>
      <c r="H7" s="1">
        <f t="shared" si="0"/>
        <v>1E-4</v>
      </c>
      <c r="I7" s="1">
        <f t="shared" si="1"/>
        <v>6.666666666666667E-5</v>
      </c>
      <c r="J7" s="1">
        <f t="shared" si="2"/>
        <v>5.9999999999999995E-4</v>
      </c>
      <c r="K7" s="1">
        <f t="shared" si="3"/>
        <v>2.5555555555555553E-4</v>
      </c>
    </row>
    <row r="8" spans="1:11" x14ac:dyDescent="0.45">
      <c r="A8">
        <v>20</v>
      </c>
      <c r="B8">
        <v>25</v>
      </c>
      <c r="C8">
        <v>31</v>
      </c>
      <c r="D8">
        <v>33</v>
      </c>
      <c r="E8" s="1">
        <v>110000</v>
      </c>
      <c r="F8" s="1">
        <v>110000</v>
      </c>
      <c r="G8" s="1">
        <v>280000</v>
      </c>
      <c r="H8" s="1">
        <f t="shared" si="0"/>
        <v>2.2727272727272727E-4</v>
      </c>
      <c r="I8" s="1">
        <f t="shared" si="1"/>
        <v>2.818181818181818E-4</v>
      </c>
      <c r="J8" s="1">
        <f t="shared" si="2"/>
        <v>1.1785714285714286E-4</v>
      </c>
      <c r="K8" s="1">
        <f t="shared" si="3"/>
        <v>2.0898268398268399E-4</v>
      </c>
    </row>
    <row r="9" spans="1:11" x14ac:dyDescent="0.45">
      <c r="A9">
        <v>22</v>
      </c>
      <c r="B9">
        <v>60</v>
      </c>
      <c r="C9">
        <v>30</v>
      </c>
      <c r="E9" s="1">
        <v>240000</v>
      </c>
      <c r="F9" s="1">
        <v>180000</v>
      </c>
      <c r="G9" s="1"/>
      <c r="H9" s="1">
        <f t="shared" si="0"/>
        <v>2.5000000000000001E-4</v>
      </c>
      <c r="I9" s="1">
        <f t="shared" si="1"/>
        <v>1.6666666666666666E-4</v>
      </c>
      <c r="J9" s="1"/>
      <c r="K9" s="1">
        <f t="shared" si="3"/>
        <v>2.0833333333333332E-4</v>
      </c>
    </row>
    <row r="10" spans="1:11" x14ac:dyDescent="0.45">
      <c r="A10">
        <v>24</v>
      </c>
      <c r="B10">
        <v>90</v>
      </c>
      <c r="C10">
        <v>20</v>
      </c>
      <c r="D10">
        <v>50</v>
      </c>
      <c r="E10" s="1">
        <v>220000</v>
      </c>
      <c r="F10" s="1">
        <v>110000</v>
      </c>
      <c r="G10" s="1">
        <v>20000</v>
      </c>
      <c r="H10" s="1">
        <f t="shared" si="0"/>
        <v>4.0909090909090908E-4</v>
      </c>
      <c r="I10" s="1">
        <f t="shared" si="1"/>
        <v>1.8181818181818181E-4</v>
      </c>
      <c r="J10" s="1">
        <f t="shared" si="2"/>
        <v>2.5000000000000001E-3</v>
      </c>
      <c r="K10" s="1">
        <f t="shared" si="3"/>
        <v>1.0303030303030305E-3</v>
      </c>
    </row>
    <row r="11" spans="1:11" x14ac:dyDescent="0.45">
      <c r="A11">
        <v>31</v>
      </c>
      <c r="B11">
        <v>360</v>
      </c>
      <c r="C11">
        <v>280</v>
      </c>
      <c r="D11">
        <v>250</v>
      </c>
      <c r="E11" s="1">
        <v>670000</v>
      </c>
      <c r="F11" s="1">
        <v>800000</v>
      </c>
      <c r="G11" s="1">
        <v>900000</v>
      </c>
      <c r="H11" s="1">
        <f t="shared" si="0"/>
        <v>5.3731343283582088E-4</v>
      </c>
      <c r="I11" s="1">
        <f t="shared" si="1"/>
        <v>3.5E-4</v>
      </c>
      <c r="J11" s="1">
        <f t="shared" si="2"/>
        <v>2.7777777777777778E-4</v>
      </c>
      <c r="K11" s="1">
        <f t="shared" si="3"/>
        <v>3.8836373687119955E-4</v>
      </c>
    </row>
    <row r="12" spans="1:11" x14ac:dyDescent="0.45">
      <c r="A12">
        <v>38</v>
      </c>
      <c r="B12">
        <v>200</v>
      </c>
      <c r="C12">
        <v>350</v>
      </c>
      <c r="D12">
        <v>320</v>
      </c>
      <c r="E12" s="1">
        <v>530000</v>
      </c>
      <c r="F12" s="1">
        <v>300000</v>
      </c>
      <c r="G12" s="1">
        <v>100000</v>
      </c>
      <c r="H12" s="1">
        <f t="shared" si="0"/>
        <v>3.7735849056603772E-4</v>
      </c>
      <c r="I12" s="1">
        <f t="shared" si="1"/>
        <v>1.1666666666666668E-3</v>
      </c>
      <c r="J12" s="1">
        <f t="shared" si="2"/>
        <v>3.2000000000000002E-3</v>
      </c>
      <c r="K12" s="1">
        <f t="shared" si="3"/>
        <v>1.5813417190775683E-3</v>
      </c>
    </row>
    <row r="13" spans="1:11" x14ac:dyDescent="0.45">
      <c r="A13">
        <v>49</v>
      </c>
      <c r="B13">
        <v>110</v>
      </c>
      <c r="C13">
        <v>160</v>
      </c>
      <c r="D13">
        <v>180</v>
      </c>
      <c r="E13" s="1">
        <v>670000</v>
      </c>
      <c r="F13" s="1">
        <v>300000</v>
      </c>
      <c r="G13" s="1">
        <v>200000</v>
      </c>
      <c r="H13" s="1">
        <f t="shared" si="0"/>
        <v>1.6417910447761195E-4</v>
      </c>
      <c r="I13" s="1">
        <f t="shared" si="1"/>
        <v>5.3333333333333336E-4</v>
      </c>
      <c r="J13" s="1">
        <f t="shared" si="2"/>
        <v>8.9999999999999998E-4</v>
      </c>
      <c r="K13" s="1">
        <f t="shared" si="3"/>
        <v>5.3250414593698173E-4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B6D51-5B81-4E99-8A73-2CED667BE200}">
  <dimension ref="A1:K6"/>
  <sheetViews>
    <sheetView workbookViewId="0">
      <selection activeCell="A9" sqref="A9"/>
    </sheetView>
  </sheetViews>
  <sheetFormatPr defaultRowHeight="14.25" x14ac:dyDescent="0.45"/>
  <cols>
    <col min="1" max="1" width="13.33203125" customWidth="1"/>
  </cols>
  <sheetData>
    <row r="1" spans="1:11" x14ac:dyDescent="0.45">
      <c r="B1" t="s">
        <v>1</v>
      </c>
      <c r="E1" t="s">
        <v>3</v>
      </c>
      <c r="H1" t="s">
        <v>2</v>
      </c>
      <c r="K1" t="s">
        <v>5</v>
      </c>
    </row>
    <row r="2" spans="1:11" x14ac:dyDescent="0.45">
      <c r="A2" t="s">
        <v>8</v>
      </c>
      <c r="B2">
        <v>1</v>
      </c>
      <c r="C2">
        <v>2</v>
      </c>
      <c r="D2">
        <v>3</v>
      </c>
      <c r="E2">
        <v>1</v>
      </c>
      <c r="F2">
        <v>2</v>
      </c>
      <c r="G2">
        <v>3</v>
      </c>
      <c r="H2">
        <v>1</v>
      </c>
      <c r="I2">
        <v>2</v>
      </c>
      <c r="J2">
        <v>3</v>
      </c>
    </row>
    <row r="3" spans="1:11" x14ac:dyDescent="0.45">
      <c r="A3" t="s">
        <v>10</v>
      </c>
      <c r="B3">
        <v>200</v>
      </c>
      <c r="C3">
        <v>100</v>
      </c>
      <c r="D3">
        <v>200</v>
      </c>
      <c r="E3" s="1">
        <v>1900000</v>
      </c>
      <c r="F3" s="1">
        <v>700000</v>
      </c>
      <c r="G3" s="1">
        <v>2000000</v>
      </c>
      <c r="H3" s="1">
        <f>B3/E3</f>
        <v>1.0526315789473685E-4</v>
      </c>
      <c r="I3" s="1">
        <f>C3/F3</f>
        <v>1.4285714285714287E-4</v>
      </c>
      <c r="J3" s="1">
        <f>D3/G3</f>
        <v>1E-4</v>
      </c>
      <c r="K3" s="1">
        <f>AVERAGE(H3:J3)</f>
        <v>1.1604010025062657E-4</v>
      </c>
    </row>
    <row r="4" spans="1:11" x14ac:dyDescent="0.45">
      <c r="A4" t="s">
        <v>11</v>
      </c>
      <c r="B4">
        <v>200</v>
      </c>
      <c r="C4">
        <v>200</v>
      </c>
      <c r="D4">
        <v>100</v>
      </c>
      <c r="E4" s="1">
        <v>1200000</v>
      </c>
      <c r="F4" s="1">
        <v>600000</v>
      </c>
      <c r="G4" s="1">
        <v>1000000</v>
      </c>
      <c r="H4" s="1">
        <f>B4/E4</f>
        <v>1.6666666666666666E-4</v>
      </c>
      <c r="I4" s="1">
        <f t="shared" ref="I4:J6" si="0">C4/F4</f>
        <v>3.3333333333333332E-4</v>
      </c>
      <c r="J4" s="1">
        <f>D4/G4</f>
        <v>1E-4</v>
      </c>
      <c r="K4" s="1">
        <f>AVERAGE(H4:J4)</f>
        <v>2.0000000000000001E-4</v>
      </c>
    </row>
    <row r="5" spans="1:11" x14ac:dyDescent="0.45">
      <c r="A5" t="s">
        <v>12</v>
      </c>
      <c r="B5">
        <v>300</v>
      </c>
      <c r="C5">
        <v>200</v>
      </c>
      <c r="D5">
        <v>200</v>
      </c>
      <c r="E5" s="1">
        <v>1800000</v>
      </c>
      <c r="F5" s="1">
        <v>1100000</v>
      </c>
      <c r="G5" s="1">
        <v>1300000</v>
      </c>
      <c r="H5" s="1">
        <f>B5/E5</f>
        <v>1.6666666666666666E-4</v>
      </c>
      <c r="I5" s="1">
        <f t="shared" si="0"/>
        <v>1.8181818181818181E-4</v>
      </c>
      <c r="J5" s="1">
        <f>D5/G5</f>
        <v>1.5384615384615385E-4</v>
      </c>
      <c r="K5" s="1">
        <f>AVERAGE(H5:J5)</f>
        <v>1.6744366744366745E-4</v>
      </c>
    </row>
    <row r="6" spans="1:11" x14ac:dyDescent="0.45">
      <c r="A6" t="s">
        <v>32</v>
      </c>
      <c r="B6">
        <v>2700</v>
      </c>
      <c r="C6">
        <v>2400</v>
      </c>
      <c r="D6">
        <v>2500</v>
      </c>
      <c r="E6" s="1">
        <v>2000000</v>
      </c>
      <c r="F6" s="1">
        <v>5000000</v>
      </c>
      <c r="G6" s="1">
        <v>2000000</v>
      </c>
      <c r="H6" s="1">
        <f>B6/E6</f>
        <v>1.3500000000000001E-3</v>
      </c>
      <c r="I6" s="1">
        <f t="shared" si="0"/>
        <v>4.8000000000000001E-4</v>
      </c>
      <c r="J6" s="1">
        <f t="shared" si="0"/>
        <v>1.25E-3</v>
      </c>
      <c r="K6" s="1">
        <f>AVERAGE(H6:J6)</f>
        <v>1.0266666666666668E-3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31F5E-3AB3-4485-8033-A8183DACA0A4}">
  <dimension ref="A1:K3"/>
  <sheetViews>
    <sheetView workbookViewId="0">
      <selection activeCell="O30" sqref="O30"/>
    </sheetView>
  </sheetViews>
  <sheetFormatPr defaultRowHeight="14.25" x14ac:dyDescent="0.45"/>
  <cols>
    <col min="1" max="1" width="19.73046875" customWidth="1"/>
  </cols>
  <sheetData>
    <row r="1" spans="1:11" x14ac:dyDescent="0.45">
      <c r="B1" t="s">
        <v>1</v>
      </c>
      <c r="E1" t="s">
        <v>3</v>
      </c>
      <c r="H1" t="s">
        <v>2</v>
      </c>
      <c r="K1" t="s">
        <v>5</v>
      </c>
    </row>
    <row r="2" spans="1:11" x14ac:dyDescent="0.45">
      <c r="A2" t="s">
        <v>8</v>
      </c>
      <c r="B2">
        <v>1</v>
      </c>
      <c r="C2">
        <v>2</v>
      </c>
      <c r="D2">
        <v>3</v>
      </c>
      <c r="E2">
        <v>1</v>
      </c>
      <c r="F2">
        <v>2</v>
      </c>
      <c r="G2">
        <v>3</v>
      </c>
      <c r="H2">
        <v>1</v>
      </c>
      <c r="I2">
        <v>2</v>
      </c>
      <c r="J2">
        <v>3</v>
      </c>
    </row>
    <row r="3" spans="1:11" x14ac:dyDescent="0.45">
      <c r="A3" t="s">
        <v>16</v>
      </c>
      <c r="B3">
        <v>39</v>
      </c>
      <c r="C3">
        <v>40</v>
      </c>
      <c r="D3">
        <v>32</v>
      </c>
      <c r="E3" s="1">
        <v>500000</v>
      </c>
      <c r="F3" s="1">
        <v>400000</v>
      </c>
      <c r="G3" s="1">
        <v>300000</v>
      </c>
      <c r="H3" s="1">
        <f>B3/E3</f>
        <v>7.7999999999999999E-5</v>
      </c>
      <c r="I3" s="1">
        <f>C3/F3</f>
        <v>1E-4</v>
      </c>
      <c r="J3" s="1">
        <f>D3/G3</f>
        <v>1.0666666666666667E-4</v>
      </c>
      <c r="K3" s="1">
        <f>AVERAGE(H3:J3)</f>
        <v>9.488888888888889E-5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CoverPage</vt:lpstr>
      <vt:lpstr>AcetateConcentration</vt:lpstr>
      <vt:lpstr>NaConcentration</vt:lpstr>
      <vt:lpstr>pH</vt:lpstr>
      <vt:lpstr>pH HEPES</vt:lpstr>
      <vt:lpstr>TimeCourse30C</vt:lpstr>
      <vt:lpstr>TimeCourse20C</vt:lpstr>
      <vt:lpstr>RecoveryMedia</vt:lpstr>
      <vt:lpstr>Shaking</vt:lpstr>
      <vt:lpstr>Vortexing</vt:lpstr>
      <vt:lpstr>IncubationTime</vt:lpstr>
      <vt:lpstr>RT Melt</vt:lpstr>
      <vt:lpstr>NgTest</vt:lpstr>
      <vt:lpstr>MolecularBio</vt:lpstr>
      <vt:lpstr>VNSrc</vt:lpstr>
      <vt:lpstr>NoStop</vt:lpstr>
      <vt:lpstr>CarbonSrc</vt:lpstr>
      <vt:lpstr>NC7</vt:lpstr>
      <vt:lpstr>NC8</vt:lpstr>
      <vt:lpstr>NC1 Dalia Protocol</vt:lpstr>
      <vt:lpstr>pMMB+dDNS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Specht</dc:creator>
  <cp:lastModifiedBy>David Andrew Specht</cp:lastModifiedBy>
  <dcterms:created xsi:type="dcterms:W3CDTF">2023-03-15T14:31:51Z</dcterms:created>
  <dcterms:modified xsi:type="dcterms:W3CDTF">2023-11-20T13:55:32Z</dcterms:modified>
</cp:coreProperties>
</file>