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z/Desktop/"/>
    </mc:Choice>
  </mc:AlternateContent>
  <xr:revisionPtr revIDLastSave="0" documentId="13_ncr:1_{0C775ED5-4EED-2640-AB0C-9C6A7BAE447D}" xr6:coauthVersionLast="47" xr6:coauthVersionMax="47" xr10:uidLastSave="{00000000-0000-0000-0000-000000000000}"/>
  <bookViews>
    <workbookView xWindow="1640" yWindow="500" windowWidth="43460" windowHeight="24040" xr2:uid="{00000000-000D-0000-FFFF-FFFF00000000}"/>
  </bookViews>
  <sheets>
    <sheet name="Mg v pH v Time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3" i="18" l="1"/>
  <c r="J72" i="18"/>
  <c r="J71" i="18"/>
  <c r="J70" i="18"/>
  <c r="J69" i="18"/>
  <c r="J67" i="18"/>
  <c r="J66" i="18"/>
  <c r="J65" i="18"/>
  <c r="J64" i="18"/>
  <c r="J63" i="18"/>
  <c r="J61" i="18"/>
  <c r="J60" i="18"/>
  <c r="J59" i="18"/>
  <c r="J58" i="18"/>
  <c r="J57" i="18"/>
  <c r="J55" i="18"/>
  <c r="J54" i="18"/>
  <c r="J53" i="18"/>
  <c r="J52" i="18"/>
  <c r="J51" i="18"/>
  <c r="J49" i="18"/>
  <c r="J48" i="18"/>
  <c r="J47" i="18"/>
  <c r="J46" i="18"/>
  <c r="J45" i="18"/>
  <c r="J43" i="18"/>
  <c r="J42" i="18"/>
  <c r="J41" i="18"/>
  <c r="J40" i="18"/>
  <c r="J39" i="18"/>
  <c r="J37" i="18"/>
  <c r="J36" i="18"/>
  <c r="J35" i="18"/>
  <c r="J34" i="18"/>
  <c r="J33" i="18"/>
  <c r="J31" i="18"/>
  <c r="J30" i="18"/>
  <c r="J29" i="18"/>
  <c r="J28" i="18"/>
  <c r="J27" i="18"/>
  <c r="J25" i="18"/>
  <c r="J24" i="18"/>
  <c r="J23" i="18"/>
  <c r="J22" i="18"/>
  <c r="J21" i="18"/>
  <c r="J19" i="18"/>
  <c r="J18" i="18"/>
  <c r="J17" i="18"/>
  <c r="J16" i="18"/>
  <c r="J15" i="18"/>
  <c r="J13" i="18"/>
  <c r="J12" i="18"/>
  <c r="J11" i="18"/>
  <c r="J10" i="18"/>
  <c r="J9" i="18"/>
  <c r="J4" i="18"/>
  <c r="J5" i="18"/>
  <c r="J6" i="18"/>
  <c r="J7" i="18"/>
  <c r="J3" i="18"/>
  <c r="I73" i="18"/>
  <c r="I72" i="18"/>
  <c r="I71" i="18"/>
  <c r="I70" i="18"/>
  <c r="I69" i="18"/>
  <c r="I67" i="18"/>
  <c r="I66" i="18"/>
  <c r="I65" i="18"/>
  <c r="I64" i="18"/>
  <c r="I63" i="18"/>
  <c r="I61" i="18"/>
  <c r="I60" i="18"/>
  <c r="I59" i="18"/>
  <c r="I58" i="18"/>
  <c r="I57" i="18"/>
  <c r="I55" i="18"/>
  <c r="I54" i="18"/>
  <c r="I53" i="18"/>
  <c r="I52" i="18"/>
  <c r="I51" i="18"/>
  <c r="I49" i="18"/>
  <c r="I48" i="18"/>
  <c r="I47" i="18"/>
  <c r="I46" i="18"/>
  <c r="I45" i="18"/>
  <c r="I43" i="18"/>
  <c r="I42" i="18"/>
  <c r="I41" i="18"/>
  <c r="I40" i="18"/>
  <c r="I39" i="18"/>
  <c r="I37" i="18"/>
  <c r="I36" i="18"/>
  <c r="I35" i="18"/>
  <c r="I34" i="18"/>
  <c r="I33" i="18"/>
  <c r="I31" i="18"/>
  <c r="I30" i="18"/>
  <c r="I29" i="18"/>
  <c r="I28" i="18"/>
  <c r="I27" i="18"/>
  <c r="I25" i="18"/>
  <c r="I24" i="18"/>
  <c r="I23" i="18"/>
  <c r="I22" i="18"/>
  <c r="I21" i="18"/>
  <c r="I19" i="18"/>
  <c r="I18" i="18"/>
  <c r="I17" i="18"/>
  <c r="I16" i="18"/>
  <c r="I15" i="18"/>
  <c r="I13" i="18"/>
  <c r="I12" i="18"/>
  <c r="I11" i="18"/>
  <c r="I10" i="18"/>
  <c r="I9" i="18"/>
  <c r="I4" i="18"/>
  <c r="I5" i="18"/>
  <c r="I6" i="18"/>
  <c r="I7" i="18"/>
  <c r="I3" i="18"/>
  <c r="H3" i="18"/>
  <c r="H4" i="18"/>
  <c r="H5" i="18"/>
  <c r="H6" i="18"/>
  <c r="H7" i="18"/>
  <c r="H9" i="18"/>
  <c r="H10" i="18"/>
  <c r="H11" i="18"/>
  <c r="H12" i="18"/>
  <c r="H13" i="18"/>
  <c r="H15" i="18"/>
  <c r="H16" i="18"/>
  <c r="H17" i="18"/>
  <c r="H18" i="18"/>
  <c r="H19" i="18"/>
  <c r="H21" i="18"/>
  <c r="H22" i="18"/>
  <c r="H23" i="18"/>
  <c r="H24" i="18"/>
  <c r="H25" i="18"/>
  <c r="H27" i="18"/>
  <c r="H28" i="18"/>
  <c r="H29" i="18"/>
  <c r="H30" i="18"/>
  <c r="H31" i="18"/>
  <c r="H33" i="18"/>
  <c r="H34" i="18"/>
  <c r="H35" i="18"/>
  <c r="H36" i="18"/>
  <c r="H37" i="18"/>
  <c r="H39" i="18"/>
  <c r="H40" i="18"/>
  <c r="H41" i="18"/>
  <c r="H42" i="18"/>
  <c r="H43" i="18"/>
  <c r="H45" i="18"/>
  <c r="H46" i="18"/>
  <c r="H47" i="18"/>
  <c r="H48" i="18"/>
  <c r="H49" i="18"/>
  <c r="H51" i="18"/>
  <c r="H52" i="18"/>
  <c r="H53" i="18"/>
  <c r="H54" i="18"/>
  <c r="H55" i="18"/>
  <c r="H57" i="18"/>
  <c r="H58" i="18"/>
  <c r="H59" i="18"/>
  <c r="H60" i="18"/>
  <c r="H61" i="18"/>
  <c r="H63" i="18"/>
  <c r="H64" i="18"/>
  <c r="H65" i="18"/>
  <c r="H66" i="18"/>
  <c r="H67" i="18"/>
  <c r="H69" i="18"/>
  <c r="H70" i="18"/>
  <c r="H71" i="18"/>
  <c r="H72" i="18"/>
  <c r="H73" i="18"/>
</calcChain>
</file>

<file path=xl/sharedStrings.xml><?xml version="1.0" encoding="utf-8"?>
<sst xmlns="http://schemas.openxmlformats.org/spreadsheetml/2006/main" count="82" uniqueCount="22">
  <si>
    <t>Mg (mg/L)</t>
  </si>
  <si>
    <t>pH</t>
  </si>
  <si>
    <t>Species</t>
  </si>
  <si>
    <t>CTL 1%</t>
  </si>
  <si>
    <t>CTL 2%</t>
  </si>
  <si>
    <t>CTL 3%</t>
  </si>
  <si>
    <t>GO 1%</t>
  </si>
  <si>
    <t>GO 2%</t>
  </si>
  <si>
    <t>GO 3%</t>
  </si>
  <si>
    <t>SD 1%</t>
  </si>
  <si>
    <t>SD 2%</t>
  </si>
  <si>
    <t>SD 3%</t>
  </si>
  <si>
    <t>PS 1%</t>
  </si>
  <si>
    <t>PS 2%</t>
  </si>
  <si>
    <t>PS 3%</t>
  </si>
  <si>
    <t>pH STDEV</t>
  </si>
  <si>
    <t>Mg STDEV</t>
  </si>
  <si>
    <t>Day</t>
  </si>
  <si>
    <t>Mg/d (mg/L-d)</t>
  </si>
  <si>
    <t>(1/pH)-d</t>
  </si>
  <si>
    <t>Pulp Density (%)</t>
  </si>
  <si>
    <t>Mg/Pulp Density (mg/L-Pulp Density)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</si>
</sst>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Leachate</a:t>
            </a:r>
            <a:r>
              <a:rPr lang="en-US" baseline="0"/>
              <a:t> Mg v 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61135100047978"/>
          <c:y val="8.2055743032120973E-2"/>
          <c:w val="0.83108815398075242"/>
          <c:h val="0.757432320959880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'Mg v pH v Time'!$A$2</c:f>
              <c:strCache>
                <c:ptCount val="1"/>
                <c:pt idx="0">
                  <c:v>CTL 1%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'Mg v pH v Time'!$D$2:$D$7</c:f>
              <c:numCache>
                <c:formatCode>0.0000000</c:formatCode>
                <c:ptCount val="6"/>
                <c:pt idx="0">
                  <c:v>8.1166666666666671</c:v>
                </c:pt>
                <c:pt idx="1">
                  <c:v>8.3133333333333344</c:v>
                </c:pt>
                <c:pt idx="2">
                  <c:v>8.2966666666666669</c:v>
                </c:pt>
                <c:pt idx="3">
                  <c:v>8.1933333333333334</c:v>
                </c:pt>
                <c:pt idx="4">
                  <c:v>8.3466666666666658</c:v>
                </c:pt>
                <c:pt idx="5">
                  <c:v>8.2333333333333325</c:v>
                </c:pt>
              </c:numCache>
            </c:numRef>
          </c:xVal>
          <c:yVal>
            <c:numRef>
              <c:f>'Mg v pH v Time'!$F$2:$F$7</c:f>
              <c:numCache>
                <c:formatCode>0.0000000</c:formatCode>
                <c:ptCount val="6"/>
                <c:pt idx="0">
                  <c:v>10.040633333333332</c:v>
                </c:pt>
                <c:pt idx="1">
                  <c:v>21.852966666666664</c:v>
                </c:pt>
                <c:pt idx="2">
                  <c:v>21.451466666666665</c:v>
                </c:pt>
                <c:pt idx="3">
                  <c:v>24.463666666666665</c:v>
                </c:pt>
                <c:pt idx="4">
                  <c:v>22.462566666666664</c:v>
                </c:pt>
                <c:pt idx="5">
                  <c:v>21.921133333333334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D5-4CD1-8814-2545541F3CE6}"/>
            </c:ext>
          </c:extLst>
        </c:ser>
        <c:ser>
          <c:idx val="1"/>
          <c:order val="1"/>
          <c:tx>
            <c:strRef>
              <c:f>'Mg v pH v Time'!$A$8</c:f>
              <c:strCache>
                <c:ptCount val="1"/>
                <c:pt idx="0">
                  <c:v>CTL 2%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'Mg v pH v Time'!$D$8:$D$13</c:f>
              <c:numCache>
                <c:formatCode>0.0000000</c:formatCode>
                <c:ptCount val="6"/>
                <c:pt idx="0">
                  <c:v>8.31</c:v>
                </c:pt>
                <c:pt idx="1">
                  <c:v>8.5899999999999981</c:v>
                </c:pt>
                <c:pt idx="2">
                  <c:v>8.6133333333333333</c:v>
                </c:pt>
                <c:pt idx="3">
                  <c:v>8.4266666666666676</c:v>
                </c:pt>
                <c:pt idx="4">
                  <c:v>8.3066666666666666</c:v>
                </c:pt>
                <c:pt idx="5">
                  <c:v>8.44</c:v>
                </c:pt>
              </c:numCache>
            </c:numRef>
          </c:xVal>
          <c:yVal>
            <c:numRef>
              <c:f>'Mg v pH v Time'!$F$8:$F$13</c:f>
              <c:numCache>
                <c:formatCode>0.0000000</c:formatCode>
                <c:ptCount val="6"/>
                <c:pt idx="0">
                  <c:v>12.919933333333333</c:v>
                </c:pt>
                <c:pt idx="1">
                  <c:v>20.421533333333333</c:v>
                </c:pt>
                <c:pt idx="2">
                  <c:v>22.923300000000001</c:v>
                </c:pt>
                <c:pt idx="3">
                  <c:v>25.301466666666666</c:v>
                </c:pt>
                <c:pt idx="4">
                  <c:v>26.77783333333333</c:v>
                </c:pt>
                <c:pt idx="5">
                  <c:v>26.584566666666664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D5-4CD1-8814-2545541F3CE6}"/>
            </c:ext>
          </c:extLst>
        </c:ser>
        <c:ser>
          <c:idx val="2"/>
          <c:order val="2"/>
          <c:tx>
            <c:strRef>
              <c:f>'Mg v pH v Time'!$A$14</c:f>
              <c:strCache>
                <c:ptCount val="1"/>
                <c:pt idx="0">
                  <c:v>CTL 3%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'Mg v pH v Time'!$D$14:$D$19</c:f>
              <c:numCache>
                <c:formatCode>0.0000000</c:formatCode>
                <c:ptCount val="6"/>
                <c:pt idx="0">
                  <c:v>8.4033333333333342</c:v>
                </c:pt>
                <c:pt idx="1">
                  <c:v>8.7533333333333339</c:v>
                </c:pt>
                <c:pt idx="2">
                  <c:v>8.6733333333333338</c:v>
                </c:pt>
                <c:pt idx="3">
                  <c:v>8.586666666666666</c:v>
                </c:pt>
                <c:pt idx="4">
                  <c:v>8.6</c:v>
                </c:pt>
                <c:pt idx="5">
                  <c:v>8.5466666666666669</c:v>
                </c:pt>
              </c:numCache>
            </c:numRef>
          </c:xVal>
          <c:yVal>
            <c:numRef>
              <c:f>'Mg v pH v Time'!$F$14:$F$19</c:f>
              <c:numCache>
                <c:formatCode>0.0000000</c:formatCode>
                <c:ptCount val="6"/>
                <c:pt idx="0">
                  <c:v>13.317133333333336</c:v>
                </c:pt>
                <c:pt idx="1">
                  <c:v>23.946333333333332</c:v>
                </c:pt>
                <c:pt idx="2">
                  <c:v>28.444633333333332</c:v>
                </c:pt>
                <c:pt idx="3">
                  <c:v>37.190566666666662</c:v>
                </c:pt>
                <c:pt idx="4">
                  <c:v>59.041066666666666</c:v>
                </c:pt>
                <c:pt idx="5">
                  <c:v>56.139166666666675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BD5-4CD1-8814-2545541F3CE6}"/>
            </c:ext>
          </c:extLst>
        </c:ser>
        <c:ser>
          <c:idx val="3"/>
          <c:order val="3"/>
          <c:tx>
            <c:strRef>
              <c:f>'Mg v pH v Time'!$A$20</c:f>
              <c:strCache>
                <c:ptCount val="1"/>
                <c:pt idx="0">
                  <c:v>GO 1%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'Mg v pH v Time'!$D$20:$D$25</c:f>
              <c:numCache>
                <c:formatCode>0.0000000</c:formatCode>
                <c:ptCount val="6"/>
                <c:pt idx="0">
                  <c:v>4.4766666666666666</c:v>
                </c:pt>
                <c:pt idx="1">
                  <c:v>2.5633333333333335</c:v>
                </c:pt>
                <c:pt idx="2">
                  <c:v>2.2266666666666666</c:v>
                </c:pt>
                <c:pt idx="3">
                  <c:v>2.1533333333333333</c:v>
                </c:pt>
                <c:pt idx="4">
                  <c:v>2.1633333333333336</c:v>
                </c:pt>
                <c:pt idx="5">
                  <c:v>2.3333333333333335</c:v>
                </c:pt>
              </c:numCache>
            </c:numRef>
          </c:xVal>
          <c:yVal>
            <c:numRef>
              <c:f>'Mg v pH v Time'!$F$20:$F$25</c:f>
              <c:numCache>
                <c:formatCode>0.0000000</c:formatCode>
                <c:ptCount val="6"/>
                <c:pt idx="0">
                  <c:v>19.601500000000001</c:v>
                </c:pt>
                <c:pt idx="1">
                  <c:v>346.33016666666663</c:v>
                </c:pt>
                <c:pt idx="2">
                  <c:v>601.73760000000004</c:v>
                </c:pt>
                <c:pt idx="3">
                  <c:v>767.17916666666667</c:v>
                </c:pt>
                <c:pt idx="4">
                  <c:v>867.20643333333328</c:v>
                </c:pt>
                <c:pt idx="5">
                  <c:v>1063.2997666666668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BD5-4CD1-8814-2545541F3CE6}"/>
            </c:ext>
          </c:extLst>
        </c:ser>
        <c:ser>
          <c:idx val="4"/>
          <c:order val="4"/>
          <c:tx>
            <c:strRef>
              <c:f>'Mg v pH v Time'!$A$26</c:f>
              <c:strCache>
                <c:ptCount val="1"/>
                <c:pt idx="0">
                  <c:v>GO 2%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'Mg v pH v Time'!$D$26:$D$31</c:f>
              <c:numCache>
                <c:formatCode>0.0000000</c:formatCode>
                <c:ptCount val="6"/>
                <c:pt idx="0">
                  <c:v>4.4733333333333327</c:v>
                </c:pt>
                <c:pt idx="1">
                  <c:v>2.8133333333333339</c:v>
                </c:pt>
                <c:pt idx="2">
                  <c:v>2.793333333333333</c:v>
                </c:pt>
                <c:pt idx="3">
                  <c:v>2.5366666666666666</c:v>
                </c:pt>
                <c:pt idx="4">
                  <c:v>2.67</c:v>
                </c:pt>
                <c:pt idx="5">
                  <c:v>2.5966666666666667</c:v>
                </c:pt>
              </c:numCache>
            </c:numRef>
          </c:xVal>
          <c:yVal>
            <c:numRef>
              <c:f>'Mg v pH v Time'!$F$26:$F$31</c:f>
              <c:numCache>
                <c:formatCode>0.0000000</c:formatCode>
                <c:ptCount val="6"/>
                <c:pt idx="0">
                  <c:v>27.82643333333333</c:v>
                </c:pt>
                <c:pt idx="1">
                  <c:v>512.81246666666664</c:v>
                </c:pt>
                <c:pt idx="2">
                  <c:v>952.36766666666665</c:v>
                </c:pt>
                <c:pt idx="3">
                  <c:v>1324.4411666666665</c:v>
                </c:pt>
                <c:pt idx="4">
                  <c:v>1689.4611999999997</c:v>
                </c:pt>
                <c:pt idx="5">
                  <c:v>1973.0042333333331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BD5-4CD1-8814-2545541F3CE6}"/>
            </c:ext>
          </c:extLst>
        </c:ser>
        <c:ser>
          <c:idx val="5"/>
          <c:order val="5"/>
          <c:tx>
            <c:strRef>
              <c:f>'Mg v pH v Time'!$A$32</c:f>
              <c:strCache>
                <c:ptCount val="1"/>
                <c:pt idx="0">
                  <c:v>GO 3%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'Mg v pH v Time'!$D$32:$D$37</c:f>
              <c:numCache>
                <c:formatCode>0.0000000</c:formatCode>
                <c:ptCount val="6"/>
                <c:pt idx="0">
                  <c:v>4.6566666666666663</c:v>
                </c:pt>
                <c:pt idx="1">
                  <c:v>3.5266666666666668</c:v>
                </c:pt>
                <c:pt idx="2">
                  <c:v>2.8433333333333337</c:v>
                </c:pt>
                <c:pt idx="3">
                  <c:v>2.6466666666666665</c:v>
                </c:pt>
                <c:pt idx="4">
                  <c:v>2.6799999999999997</c:v>
                </c:pt>
                <c:pt idx="5">
                  <c:v>2.8466666666666662</c:v>
                </c:pt>
              </c:numCache>
            </c:numRef>
          </c:xVal>
          <c:yVal>
            <c:numRef>
              <c:f>'Mg v pH v Time'!$F$32:$F$37</c:f>
              <c:numCache>
                <c:formatCode>0.0000000</c:formatCode>
                <c:ptCount val="6"/>
                <c:pt idx="0">
                  <c:v>33.608266666666665</c:v>
                </c:pt>
                <c:pt idx="1">
                  <c:v>762.82853333333333</c:v>
                </c:pt>
                <c:pt idx="2">
                  <c:v>1573.0204000000001</c:v>
                </c:pt>
                <c:pt idx="3">
                  <c:v>2143.5295333333333</c:v>
                </c:pt>
                <c:pt idx="4">
                  <c:v>2611.0461666666665</c:v>
                </c:pt>
                <c:pt idx="5">
                  <c:v>3130.4823000000001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BD5-4CD1-8814-2545541F3CE6}"/>
            </c:ext>
          </c:extLst>
        </c:ser>
        <c:ser>
          <c:idx val="6"/>
          <c:order val="6"/>
          <c:tx>
            <c:strRef>
              <c:f>'Mg v pH v Time'!$A$38</c:f>
              <c:strCache>
                <c:ptCount val="1"/>
                <c:pt idx="0">
                  <c:v>SD 1%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Time'!$D$38:$D$43</c:f>
              <c:numCache>
                <c:formatCode>0.0000000</c:formatCode>
                <c:ptCount val="6"/>
                <c:pt idx="0">
                  <c:v>7.43</c:v>
                </c:pt>
                <c:pt idx="1">
                  <c:v>7.0666666666666664</c:v>
                </c:pt>
                <c:pt idx="2">
                  <c:v>6.7833333333333341</c:v>
                </c:pt>
                <c:pt idx="3">
                  <c:v>6.1099999999999994</c:v>
                </c:pt>
                <c:pt idx="4">
                  <c:v>5.73</c:v>
                </c:pt>
                <c:pt idx="5">
                  <c:v>5.5333333333333341</c:v>
                </c:pt>
              </c:numCache>
            </c:numRef>
          </c:xVal>
          <c:yVal>
            <c:numRef>
              <c:f>'Mg v pH v Time'!$F$38:$F$43</c:f>
              <c:numCache>
                <c:formatCode>0.0000000</c:formatCode>
                <c:ptCount val="6"/>
                <c:pt idx="0">
                  <c:v>12.635266666666666</c:v>
                </c:pt>
                <c:pt idx="1">
                  <c:v>35.437200000000004</c:v>
                </c:pt>
                <c:pt idx="2">
                  <c:v>39.277466666666669</c:v>
                </c:pt>
                <c:pt idx="3">
                  <c:v>39.637866666666667</c:v>
                </c:pt>
                <c:pt idx="4">
                  <c:v>48.744499999999995</c:v>
                </c:pt>
                <c:pt idx="5">
                  <c:v>64.178333333333327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BD5-4CD1-8814-2545541F3CE6}"/>
            </c:ext>
          </c:extLst>
        </c:ser>
        <c:ser>
          <c:idx val="7"/>
          <c:order val="7"/>
          <c:tx>
            <c:strRef>
              <c:f>'Mg v pH v Time'!$A$44</c:f>
              <c:strCache>
                <c:ptCount val="1"/>
                <c:pt idx="0">
                  <c:v>SD 2%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Time'!$D$44:$D$49</c:f>
              <c:numCache>
                <c:formatCode>0.0000000</c:formatCode>
                <c:ptCount val="6"/>
                <c:pt idx="0">
                  <c:v>7.6333333333333337</c:v>
                </c:pt>
                <c:pt idx="1">
                  <c:v>7.38</c:v>
                </c:pt>
                <c:pt idx="2">
                  <c:v>7.1166666666666671</c:v>
                </c:pt>
                <c:pt idx="3">
                  <c:v>6.55</c:v>
                </c:pt>
                <c:pt idx="4">
                  <c:v>6.253333333333333</c:v>
                </c:pt>
                <c:pt idx="5">
                  <c:v>5.9466666666666663</c:v>
                </c:pt>
              </c:numCache>
            </c:numRef>
          </c:xVal>
          <c:yVal>
            <c:numRef>
              <c:f>'Mg v pH v Time'!$F$44:$F$49</c:f>
              <c:numCache>
                <c:formatCode>0.0000000</c:formatCode>
                <c:ptCount val="6"/>
                <c:pt idx="0">
                  <c:v>13.533033333333334</c:v>
                </c:pt>
                <c:pt idx="1">
                  <c:v>33.683533333333337</c:v>
                </c:pt>
                <c:pt idx="2">
                  <c:v>44.730866666666664</c:v>
                </c:pt>
                <c:pt idx="3">
                  <c:v>54.643866666666668</c:v>
                </c:pt>
                <c:pt idx="4">
                  <c:v>60.278866666666666</c:v>
                </c:pt>
                <c:pt idx="5">
                  <c:v>73.309566666666669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BD5-4CD1-8814-2545541F3CE6}"/>
            </c:ext>
          </c:extLst>
        </c:ser>
        <c:ser>
          <c:idx val="8"/>
          <c:order val="8"/>
          <c:tx>
            <c:strRef>
              <c:f>'Mg v pH v Time'!$A$50</c:f>
              <c:strCache>
                <c:ptCount val="1"/>
                <c:pt idx="0">
                  <c:v>SD 3%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Time'!$D$50:$D$55</c:f>
              <c:numCache>
                <c:formatCode>0.0000000</c:formatCode>
                <c:ptCount val="6"/>
                <c:pt idx="0">
                  <c:v>7.5766666666666671</c:v>
                </c:pt>
                <c:pt idx="1">
                  <c:v>7.72</c:v>
                </c:pt>
                <c:pt idx="2">
                  <c:v>7.543333333333333</c:v>
                </c:pt>
                <c:pt idx="3">
                  <c:v>7.31</c:v>
                </c:pt>
                <c:pt idx="4">
                  <c:v>6.9233333333333329</c:v>
                </c:pt>
                <c:pt idx="5">
                  <c:v>6.68</c:v>
                </c:pt>
              </c:numCache>
            </c:numRef>
          </c:xVal>
          <c:yVal>
            <c:numRef>
              <c:f>'Mg v pH v Time'!$F$50:$F$55</c:f>
              <c:numCache>
                <c:formatCode>0.0000000</c:formatCode>
                <c:ptCount val="6"/>
                <c:pt idx="0">
                  <c:v>14.931166666666668</c:v>
                </c:pt>
                <c:pt idx="1">
                  <c:v>39.258500000000005</c:v>
                </c:pt>
                <c:pt idx="2">
                  <c:v>49.779299999999999</c:v>
                </c:pt>
                <c:pt idx="3">
                  <c:v>55.602800000000002</c:v>
                </c:pt>
                <c:pt idx="4">
                  <c:v>88.249700000000004</c:v>
                </c:pt>
                <c:pt idx="5">
                  <c:v>99.498966666666661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BD5-4CD1-8814-2545541F3CE6}"/>
            </c:ext>
          </c:extLst>
        </c:ser>
        <c:ser>
          <c:idx val="9"/>
          <c:order val="9"/>
          <c:tx>
            <c:strRef>
              <c:f>'Mg v pH v Time'!$A$56</c:f>
              <c:strCache>
                <c:ptCount val="1"/>
                <c:pt idx="0">
                  <c:v>PS 1%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Time'!$D$56:$D$61</c:f>
              <c:numCache>
                <c:formatCode>0.0000000</c:formatCode>
                <c:ptCount val="6"/>
                <c:pt idx="0">
                  <c:v>7.2333333333333334</c:v>
                </c:pt>
                <c:pt idx="1">
                  <c:v>6.7766666666666664</c:v>
                </c:pt>
                <c:pt idx="2">
                  <c:v>4.6500000000000004</c:v>
                </c:pt>
                <c:pt idx="3">
                  <c:v>3.8800000000000003</c:v>
                </c:pt>
                <c:pt idx="4">
                  <c:v>3.7533333333333334</c:v>
                </c:pt>
                <c:pt idx="5">
                  <c:v>3.7633333333333332</c:v>
                </c:pt>
              </c:numCache>
            </c:numRef>
          </c:xVal>
          <c:yVal>
            <c:numRef>
              <c:f>'Mg v pH v Time'!$F$56:$F$61</c:f>
              <c:numCache>
                <c:formatCode>0.0000000</c:formatCode>
                <c:ptCount val="6"/>
                <c:pt idx="0">
                  <c:v>14.168833333333334</c:v>
                </c:pt>
                <c:pt idx="1">
                  <c:v>34.432233333333336</c:v>
                </c:pt>
                <c:pt idx="2">
                  <c:v>74.986033333333339</c:v>
                </c:pt>
                <c:pt idx="3">
                  <c:v>216.67433333333335</c:v>
                </c:pt>
                <c:pt idx="4">
                  <c:v>368.73323333333337</c:v>
                </c:pt>
                <c:pt idx="5">
                  <c:v>487.36533333333335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BD5-4CD1-8814-2545541F3CE6}"/>
            </c:ext>
          </c:extLst>
        </c:ser>
        <c:ser>
          <c:idx val="10"/>
          <c:order val="10"/>
          <c:tx>
            <c:strRef>
              <c:f>'Mg v pH v Time'!$A$62</c:f>
              <c:strCache>
                <c:ptCount val="1"/>
                <c:pt idx="0">
                  <c:v>PS 2%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Time'!$D$62:$D$67</c:f>
              <c:numCache>
                <c:formatCode>0.0000000</c:formatCode>
                <c:ptCount val="6"/>
                <c:pt idx="0">
                  <c:v>7.5866666666666669</c:v>
                </c:pt>
                <c:pt idx="1">
                  <c:v>7.1000000000000005</c:v>
                </c:pt>
                <c:pt idx="2">
                  <c:v>4.7166666666666659</c:v>
                </c:pt>
                <c:pt idx="3">
                  <c:v>4.293333333333333</c:v>
                </c:pt>
                <c:pt idx="4">
                  <c:v>4.126666666666666</c:v>
                </c:pt>
                <c:pt idx="5">
                  <c:v>4.08</c:v>
                </c:pt>
              </c:numCache>
            </c:numRef>
          </c:xVal>
          <c:yVal>
            <c:numRef>
              <c:f>'Mg v pH v Time'!$F$62:$F$67</c:f>
              <c:numCache>
                <c:formatCode>0.0000000</c:formatCode>
                <c:ptCount val="6"/>
                <c:pt idx="0">
                  <c:v>15.226766666666668</c:v>
                </c:pt>
                <c:pt idx="1">
                  <c:v>39.434166666666663</c:v>
                </c:pt>
                <c:pt idx="2">
                  <c:v>135.01643333333334</c:v>
                </c:pt>
                <c:pt idx="3">
                  <c:v>417.68890000000005</c:v>
                </c:pt>
                <c:pt idx="4">
                  <c:v>762.18133333333333</c:v>
                </c:pt>
                <c:pt idx="5">
                  <c:v>907.07749999999999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BD5-4CD1-8814-2545541F3CE6}"/>
            </c:ext>
          </c:extLst>
        </c:ser>
        <c:ser>
          <c:idx val="11"/>
          <c:order val="11"/>
          <c:tx>
            <c:strRef>
              <c:f>'Mg v pH v Time'!$A$68</c:f>
              <c:strCache>
                <c:ptCount val="1"/>
                <c:pt idx="0">
                  <c:v>PS 3%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Time'!$D$68:$D$73</c:f>
              <c:numCache>
                <c:formatCode>0.0000000</c:formatCode>
                <c:ptCount val="6"/>
                <c:pt idx="0">
                  <c:v>7.6766666666666667</c:v>
                </c:pt>
                <c:pt idx="1">
                  <c:v>7.4333333333333336</c:v>
                </c:pt>
                <c:pt idx="2">
                  <c:v>6.3266666666666671</c:v>
                </c:pt>
                <c:pt idx="3">
                  <c:v>5.26</c:v>
                </c:pt>
                <c:pt idx="4">
                  <c:v>4.4433333333333334</c:v>
                </c:pt>
                <c:pt idx="5">
                  <c:v>4.4633333333333338</c:v>
                </c:pt>
              </c:numCache>
            </c:numRef>
          </c:xVal>
          <c:yVal>
            <c:numRef>
              <c:f>'Mg v pH v Time'!$F$68:$F$73</c:f>
              <c:numCache>
                <c:formatCode>0.0000000</c:formatCode>
                <c:ptCount val="6"/>
                <c:pt idx="0">
                  <c:v>18.436800000000002</c:v>
                </c:pt>
                <c:pt idx="1">
                  <c:v>44.512300000000003</c:v>
                </c:pt>
                <c:pt idx="2">
                  <c:v>77.346166666666662</c:v>
                </c:pt>
                <c:pt idx="3">
                  <c:v>223.90189999999998</c:v>
                </c:pt>
                <c:pt idx="4">
                  <c:v>452.43049999999999</c:v>
                </c:pt>
                <c:pt idx="5">
                  <c:v>628.85966666666673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BD5-4CD1-8814-2545541F3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283919"/>
        <c:axId val="228323247"/>
      </c:scatterChart>
      <c:valAx>
        <c:axId val="228283919"/>
        <c:scaling>
          <c:orientation val="minMax"/>
          <c:max val="9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323247"/>
        <c:crosses val="autoZero"/>
        <c:crossBetween val="midCat"/>
      </c:valAx>
      <c:valAx>
        <c:axId val="22832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Mg</a:t>
                </a:r>
                <a:r>
                  <a:rPr lang="en-US" baseline="30000"/>
                  <a:t>2+</a:t>
                </a:r>
                <a:r>
                  <a:rPr lang="en-US"/>
                  <a:t>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283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Leachate</a:t>
            </a:r>
            <a:r>
              <a:rPr lang="en-US" baseline="0"/>
              <a:t> Mg/d v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61135100047978"/>
          <c:y val="8.2055743032120973E-2"/>
          <c:w val="0.83108815398075242"/>
          <c:h val="0.757432320959880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'Mg v pH v Time'!$A$2</c:f>
              <c:strCache>
                <c:ptCount val="1"/>
                <c:pt idx="0">
                  <c:v>CTL 1%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'Mg v pH v Time'!$D$3:$D$7</c:f>
              <c:numCache>
                <c:formatCode>0.0000000</c:formatCode>
                <c:ptCount val="5"/>
                <c:pt idx="0">
                  <c:v>8.3133333333333344</c:v>
                </c:pt>
                <c:pt idx="1">
                  <c:v>8.2966666666666669</c:v>
                </c:pt>
                <c:pt idx="2">
                  <c:v>8.1933333333333334</c:v>
                </c:pt>
                <c:pt idx="3">
                  <c:v>8.3466666666666658</c:v>
                </c:pt>
                <c:pt idx="4">
                  <c:v>8.2333333333333325</c:v>
                </c:pt>
              </c:numCache>
            </c:numRef>
          </c:xVal>
          <c:yVal>
            <c:numRef>
              <c:f>'Mg v pH v Time'!$H$3:$H$7</c:f>
              <c:numCache>
                <c:formatCode>General</c:formatCode>
                <c:ptCount val="5"/>
                <c:pt idx="0">
                  <c:v>21.852966666666664</c:v>
                </c:pt>
                <c:pt idx="1">
                  <c:v>10.725733333333332</c:v>
                </c:pt>
                <c:pt idx="2">
                  <c:v>8.1545555555555556</c:v>
                </c:pt>
                <c:pt idx="3">
                  <c:v>5.615641666666666</c:v>
                </c:pt>
                <c:pt idx="4">
                  <c:v>4.3842266666666667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EE-425F-BBD8-6D5BEE925E70}"/>
            </c:ext>
          </c:extLst>
        </c:ser>
        <c:ser>
          <c:idx val="1"/>
          <c:order val="1"/>
          <c:tx>
            <c:strRef>
              <c:f>'Mg v pH v Time'!$A$8</c:f>
              <c:strCache>
                <c:ptCount val="1"/>
                <c:pt idx="0">
                  <c:v>CTL 2%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'Mg v pH v Time'!$D$9:$D$13</c:f>
              <c:numCache>
                <c:formatCode>0.0000000</c:formatCode>
                <c:ptCount val="5"/>
                <c:pt idx="0">
                  <c:v>8.5899999999999981</c:v>
                </c:pt>
                <c:pt idx="1">
                  <c:v>8.6133333333333333</c:v>
                </c:pt>
                <c:pt idx="2">
                  <c:v>8.4266666666666676</c:v>
                </c:pt>
                <c:pt idx="3">
                  <c:v>8.3066666666666666</c:v>
                </c:pt>
                <c:pt idx="4">
                  <c:v>8.44</c:v>
                </c:pt>
              </c:numCache>
            </c:numRef>
          </c:xVal>
          <c:yVal>
            <c:numRef>
              <c:f>'Mg v pH v Time'!$H$9:$H$13</c:f>
              <c:numCache>
                <c:formatCode>General</c:formatCode>
                <c:ptCount val="5"/>
                <c:pt idx="0">
                  <c:v>20.421533333333333</c:v>
                </c:pt>
                <c:pt idx="1">
                  <c:v>11.461650000000001</c:v>
                </c:pt>
                <c:pt idx="2">
                  <c:v>8.4338222222222221</c:v>
                </c:pt>
                <c:pt idx="3">
                  <c:v>6.6944583333333325</c:v>
                </c:pt>
                <c:pt idx="4">
                  <c:v>5.3169133333333329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EE-425F-BBD8-6D5BEE925E70}"/>
            </c:ext>
          </c:extLst>
        </c:ser>
        <c:ser>
          <c:idx val="2"/>
          <c:order val="2"/>
          <c:tx>
            <c:strRef>
              <c:f>'Mg v pH v Time'!$A$14</c:f>
              <c:strCache>
                <c:ptCount val="1"/>
                <c:pt idx="0">
                  <c:v>CTL 3%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'Mg v pH v Time'!$D$15:$D$19</c:f>
              <c:numCache>
                <c:formatCode>0.0000000</c:formatCode>
                <c:ptCount val="5"/>
                <c:pt idx="0">
                  <c:v>8.7533333333333339</c:v>
                </c:pt>
                <c:pt idx="1">
                  <c:v>8.6733333333333338</c:v>
                </c:pt>
                <c:pt idx="2">
                  <c:v>8.586666666666666</c:v>
                </c:pt>
                <c:pt idx="3">
                  <c:v>8.6</c:v>
                </c:pt>
                <c:pt idx="4">
                  <c:v>8.5466666666666669</c:v>
                </c:pt>
              </c:numCache>
            </c:numRef>
          </c:xVal>
          <c:yVal>
            <c:numRef>
              <c:f>'Mg v pH v Time'!$H$15:$H$19</c:f>
              <c:numCache>
                <c:formatCode>General</c:formatCode>
                <c:ptCount val="5"/>
                <c:pt idx="0">
                  <c:v>23.946333333333332</c:v>
                </c:pt>
                <c:pt idx="1">
                  <c:v>14.222316666666666</c:v>
                </c:pt>
                <c:pt idx="2">
                  <c:v>12.396855555555554</c:v>
                </c:pt>
                <c:pt idx="3">
                  <c:v>14.760266666666666</c:v>
                </c:pt>
                <c:pt idx="4">
                  <c:v>11.227833333333335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EE-425F-BBD8-6D5BEE925E70}"/>
            </c:ext>
          </c:extLst>
        </c:ser>
        <c:ser>
          <c:idx val="3"/>
          <c:order val="3"/>
          <c:tx>
            <c:strRef>
              <c:f>'Mg v pH v Time'!$A$20</c:f>
              <c:strCache>
                <c:ptCount val="1"/>
                <c:pt idx="0">
                  <c:v>GO 1%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'Mg v pH v Time'!$D$21:$D$25</c:f>
              <c:numCache>
                <c:formatCode>0.0000000</c:formatCode>
                <c:ptCount val="5"/>
                <c:pt idx="0">
                  <c:v>2.5633333333333335</c:v>
                </c:pt>
                <c:pt idx="1">
                  <c:v>2.2266666666666666</c:v>
                </c:pt>
                <c:pt idx="2">
                  <c:v>2.1533333333333333</c:v>
                </c:pt>
                <c:pt idx="3">
                  <c:v>2.1633333333333336</c:v>
                </c:pt>
                <c:pt idx="4">
                  <c:v>2.3333333333333335</c:v>
                </c:pt>
              </c:numCache>
            </c:numRef>
          </c:xVal>
          <c:yVal>
            <c:numRef>
              <c:f>'Mg v pH v Time'!$H$21:$H$25</c:f>
              <c:numCache>
                <c:formatCode>General</c:formatCode>
                <c:ptCount val="5"/>
                <c:pt idx="0">
                  <c:v>346.33016666666663</c:v>
                </c:pt>
                <c:pt idx="1">
                  <c:v>300.86880000000002</c:v>
                </c:pt>
                <c:pt idx="2">
                  <c:v>255.72638888888889</c:v>
                </c:pt>
                <c:pt idx="3">
                  <c:v>216.80160833333332</c:v>
                </c:pt>
                <c:pt idx="4">
                  <c:v>212.65995333333336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EE-425F-BBD8-6D5BEE925E70}"/>
            </c:ext>
          </c:extLst>
        </c:ser>
        <c:ser>
          <c:idx val="4"/>
          <c:order val="4"/>
          <c:tx>
            <c:strRef>
              <c:f>'Mg v pH v Time'!$A$26</c:f>
              <c:strCache>
                <c:ptCount val="1"/>
                <c:pt idx="0">
                  <c:v>GO 2%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'Mg v pH v Time'!$D$27:$D$31</c:f>
              <c:numCache>
                <c:formatCode>0.0000000</c:formatCode>
                <c:ptCount val="5"/>
                <c:pt idx="0">
                  <c:v>2.8133333333333339</c:v>
                </c:pt>
                <c:pt idx="1">
                  <c:v>2.793333333333333</c:v>
                </c:pt>
                <c:pt idx="2">
                  <c:v>2.5366666666666666</c:v>
                </c:pt>
                <c:pt idx="3">
                  <c:v>2.67</c:v>
                </c:pt>
                <c:pt idx="4">
                  <c:v>2.5966666666666667</c:v>
                </c:pt>
              </c:numCache>
            </c:numRef>
          </c:xVal>
          <c:yVal>
            <c:numRef>
              <c:f>'Mg v pH v Time'!$H$27:$H$31</c:f>
              <c:numCache>
                <c:formatCode>General</c:formatCode>
                <c:ptCount val="5"/>
                <c:pt idx="0">
                  <c:v>512.81246666666664</c:v>
                </c:pt>
                <c:pt idx="1">
                  <c:v>476.18383333333333</c:v>
                </c:pt>
                <c:pt idx="2">
                  <c:v>441.48038888888885</c:v>
                </c:pt>
                <c:pt idx="3">
                  <c:v>422.36529999999993</c:v>
                </c:pt>
                <c:pt idx="4">
                  <c:v>394.6008466666666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2EE-425F-BBD8-6D5BEE925E70}"/>
            </c:ext>
          </c:extLst>
        </c:ser>
        <c:ser>
          <c:idx val="5"/>
          <c:order val="5"/>
          <c:tx>
            <c:strRef>
              <c:f>'Mg v pH v Time'!$A$32</c:f>
              <c:strCache>
                <c:ptCount val="1"/>
                <c:pt idx="0">
                  <c:v>GO 3%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'Mg v pH v Time'!$D$33:$D$37</c:f>
              <c:numCache>
                <c:formatCode>0.0000000</c:formatCode>
                <c:ptCount val="5"/>
                <c:pt idx="0">
                  <c:v>3.5266666666666668</c:v>
                </c:pt>
                <c:pt idx="1">
                  <c:v>2.8433333333333337</c:v>
                </c:pt>
                <c:pt idx="2">
                  <c:v>2.6466666666666665</c:v>
                </c:pt>
                <c:pt idx="3">
                  <c:v>2.6799999999999997</c:v>
                </c:pt>
                <c:pt idx="4">
                  <c:v>2.8466666666666662</c:v>
                </c:pt>
              </c:numCache>
            </c:numRef>
          </c:xVal>
          <c:yVal>
            <c:numRef>
              <c:f>'Mg v pH v Time'!$H$33:$H$37</c:f>
              <c:numCache>
                <c:formatCode>General</c:formatCode>
                <c:ptCount val="5"/>
                <c:pt idx="0">
                  <c:v>762.82853333333333</c:v>
                </c:pt>
                <c:pt idx="1">
                  <c:v>786.51020000000005</c:v>
                </c:pt>
                <c:pt idx="2">
                  <c:v>714.50984444444441</c:v>
                </c:pt>
                <c:pt idx="3">
                  <c:v>652.76154166666663</c:v>
                </c:pt>
                <c:pt idx="4">
                  <c:v>626.09645999999998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EE-425F-BBD8-6D5BEE925E70}"/>
            </c:ext>
          </c:extLst>
        </c:ser>
        <c:ser>
          <c:idx val="6"/>
          <c:order val="6"/>
          <c:tx>
            <c:strRef>
              <c:f>'Mg v pH v Time'!$A$38</c:f>
              <c:strCache>
                <c:ptCount val="1"/>
                <c:pt idx="0">
                  <c:v>SD 1%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Time'!$D$39:$D$43</c:f>
              <c:numCache>
                <c:formatCode>0.0000000</c:formatCode>
                <c:ptCount val="5"/>
                <c:pt idx="0">
                  <c:v>7.0666666666666664</c:v>
                </c:pt>
                <c:pt idx="1">
                  <c:v>6.7833333333333341</c:v>
                </c:pt>
                <c:pt idx="2">
                  <c:v>6.1099999999999994</c:v>
                </c:pt>
                <c:pt idx="3">
                  <c:v>5.73</c:v>
                </c:pt>
                <c:pt idx="4">
                  <c:v>5.5333333333333341</c:v>
                </c:pt>
              </c:numCache>
            </c:numRef>
          </c:xVal>
          <c:yVal>
            <c:numRef>
              <c:f>'Mg v pH v Time'!$H$39:$H$43</c:f>
              <c:numCache>
                <c:formatCode>General</c:formatCode>
                <c:ptCount val="5"/>
                <c:pt idx="0">
                  <c:v>35.437200000000004</c:v>
                </c:pt>
                <c:pt idx="1">
                  <c:v>19.638733333333334</c:v>
                </c:pt>
                <c:pt idx="2">
                  <c:v>13.212622222222222</c:v>
                </c:pt>
                <c:pt idx="3">
                  <c:v>12.186124999999999</c:v>
                </c:pt>
                <c:pt idx="4">
                  <c:v>12.835666666666665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2EE-425F-BBD8-6D5BEE925E70}"/>
            </c:ext>
          </c:extLst>
        </c:ser>
        <c:ser>
          <c:idx val="7"/>
          <c:order val="7"/>
          <c:tx>
            <c:strRef>
              <c:f>'Mg v pH v Time'!$A$44</c:f>
              <c:strCache>
                <c:ptCount val="1"/>
                <c:pt idx="0">
                  <c:v>SD 2%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Time'!$D$45:$D$49</c:f>
              <c:numCache>
                <c:formatCode>0.0000000</c:formatCode>
                <c:ptCount val="5"/>
                <c:pt idx="0">
                  <c:v>7.38</c:v>
                </c:pt>
                <c:pt idx="1">
                  <c:v>7.1166666666666671</c:v>
                </c:pt>
                <c:pt idx="2">
                  <c:v>6.55</c:v>
                </c:pt>
                <c:pt idx="3">
                  <c:v>6.253333333333333</c:v>
                </c:pt>
                <c:pt idx="4">
                  <c:v>5.9466666666666663</c:v>
                </c:pt>
              </c:numCache>
            </c:numRef>
          </c:xVal>
          <c:yVal>
            <c:numRef>
              <c:f>'Mg v pH v Time'!$H$45:$H$49</c:f>
              <c:numCache>
                <c:formatCode>General</c:formatCode>
                <c:ptCount val="5"/>
                <c:pt idx="0">
                  <c:v>33.683533333333337</c:v>
                </c:pt>
                <c:pt idx="1">
                  <c:v>22.365433333333332</c:v>
                </c:pt>
                <c:pt idx="2">
                  <c:v>18.214622222222221</c:v>
                </c:pt>
                <c:pt idx="3">
                  <c:v>15.069716666666666</c:v>
                </c:pt>
                <c:pt idx="4">
                  <c:v>14.661913333333334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2EE-425F-BBD8-6D5BEE925E70}"/>
            </c:ext>
          </c:extLst>
        </c:ser>
        <c:ser>
          <c:idx val="8"/>
          <c:order val="8"/>
          <c:tx>
            <c:strRef>
              <c:f>'Mg v pH v Time'!$A$50</c:f>
              <c:strCache>
                <c:ptCount val="1"/>
                <c:pt idx="0">
                  <c:v>SD 3%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Time'!$D$51:$D$55</c:f>
              <c:numCache>
                <c:formatCode>0.0000000</c:formatCode>
                <c:ptCount val="5"/>
                <c:pt idx="0">
                  <c:v>7.72</c:v>
                </c:pt>
                <c:pt idx="1">
                  <c:v>7.543333333333333</c:v>
                </c:pt>
                <c:pt idx="2">
                  <c:v>7.31</c:v>
                </c:pt>
                <c:pt idx="3">
                  <c:v>6.9233333333333329</c:v>
                </c:pt>
                <c:pt idx="4">
                  <c:v>6.68</c:v>
                </c:pt>
              </c:numCache>
            </c:numRef>
          </c:xVal>
          <c:yVal>
            <c:numRef>
              <c:f>'Mg v pH v Time'!$H$51:$H$55</c:f>
              <c:numCache>
                <c:formatCode>General</c:formatCode>
                <c:ptCount val="5"/>
                <c:pt idx="0">
                  <c:v>39.258500000000005</c:v>
                </c:pt>
                <c:pt idx="1">
                  <c:v>24.88965</c:v>
                </c:pt>
                <c:pt idx="2">
                  <c:v>18.534266666666667</c:v>
                </c:pt>
                <c:pt idx="3">
                  <c:v>22.062425000000001</c:v>
                </c:pt>
                <c:pt idx="4">
                  <c:v>19.899793333333331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2EE-425F-BBD8-6D5BEE925E70}"/>
            </c:ext>
          </c:extLst>
        </c:ser>
        <c:ser>
          <c:idx val="9"/>
          <c:order val="9"/>
          <c:tx>
            <c:strRef>
              <c:f>'Mg v pH v Time'!$A$56</c:f>
              <c:strCache>
                <c:ptCount val="1"/>
                <c:pt idx="0">
                  <c:v>PS 1%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Time'!$D$57:$D$61</c:f>
              <c:numCache>
                <c:formatCode>0.0000000</c:formatCode>
                <c:ptCount val="5"/>
                <c:pt idx="0">
                  <c:v>6.7766666666666664</c:v>
                </c:pt>
                <c:pt idx="1">
                  <c:v>4.6500000000000004</c:v>
                </c:pt>
                <c:pt idx="2">
                  <c:v>3.8800000000000003</c:v>
                </c:pt>
                <c:pt idx="3">
                  <c:v>3.7533333333333334</c:v>
                </c:pt>
                <c:pt idx="4">
                  <c:v>3.7633333333333332</c:v>
                </c:pt>
              </c:numCache>
            </c:numRef>
          </c:xVal>
          <c:yVal>
            <c:numRef>
              <c:f>'Mg v pH v Time'!$H$57:$H$61</c:f>
              <c:numCache>
                <c:formatCode>General</c:formatCode>
                <c:ptCount val="5"/>
                <c:pt idx="0">
                  <c:v>34.432233333333336</c:v>
                </c:pt>
                <c:pt idx="1">
                  <c:v>37.493016666666669</c:v>
                </c:pt>
                <c:pt idx="2">
                  <c:v>72.224777777777788</c:v>
                </c:pt>
                <c:pt idx="3">
                  <c:v>92.183308333333343</c:v>
                </c:pt>
                <c:pt idx="4">
                  <c:v>97.473066666666668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2EE-425F-BBD8-6D5BEE925E70}"/>
            </c:ext>
          </c:extLst>
        </c:ser>
        <c:ser>
          <c:idx val="10"/>
          <c:order val="10"/>
          <c:tx>
            <c:strRef>
              <c:f>'Mg v pH v Time'!$A$62</c:f>
              <c:strCache>
                <c:ptCount val="1"/>
                <c:pt idx="0">
                  <c:v>PS 2%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Time'!$D$63:$D$67</c:f>
              <c:numCache>
                <c:formatCode>0.0000000</c:formatCode>
                <c:ptCount val="5"/>
                <c:pt idx="0">
                  <c:v>7.1000000000000005</c:v>
                </c:pt>
                <c:pt idx="1">
                  <c:v>4.7166666666666659</c:v>
                </c:pt>
                <c:pt idx="2">
                  <c:v>4.293333333333333</c:v>
                </c:pt>
                <c:pt idx="3">
                  <c:v>4.126666666666666</c:v>
                </c:pt>
                <c:pt idx="4">
                  <c:v>4.08</c:v>
                </c:pt>
              </c:numCache>
            </c:numRef>
          </c:xVal>
          <c:yVal>
            <c:numRef>
              <c:f>'Mg v pH v Time'!$H$63:$H$67</c:f>
              <c:numCache>
                <c:formatCode>General</c:formatCode>
                <c:ptCount val="5"/>
                <c:pt idx="0">
                  <c:v>39.434166666666663</c:v>
                </c:pt>
                <c:pt idx="1">
                  <c:v>67.508216666666669</c:v>
                </c:pt>
                <c:pt idx="2">
                  <c:v>139.22963333333334</c:v>
                </c:pt>
                <c:pt idx="3">
                  <c:v>190.54533333333333</c:v>
                </c:pt>
                <c:pt idx="4">
                  <c:v>181.41550000000001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2EE-425F-BBD8-6D5BEE925E70}"/>
            </c:ext>
          </c:extLst>
        </c:ser>
        <c:ser>
          <c:idx val="11"/>
          <c:order val="11"/>
          <c:tx>
            <c:strRef>
              <c:f>'Mg v pH v Time'!$A$68</c:f>
              <c:strCache>
                <c:ptCount val="1"/>
                <c:pt idx="0">
                  <c:v>PS 3%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Time'!$D$69:$D$73</c:f>
              <c:numCache>
                <c:formatCode>0.0000000</c:formatCode>
                <c:ptCount val="5"/>
                <c:pt idx="0">
                  <c:v>7.4333333333333336</c:v>
                </c:pt>
                <c:pt idx="1">
                  <c:v>6.3266666666666671</c:v>
                </c:pt>
                <c:pt idx="2">
                  <c:v>5.26</c:v>
                </c:pt>
                <c:pt idx="3">
                  <c:v>4.4433333333333334</c:v>
                </c:pt>
                <c:pt idx="4">
                  <c:v>4.4633333333333338</c:v>
                </c:pt>
              </c:numCache>
            </c:numRef>
          </c:xVal>
          <c:yVal>
            <c:numRef>
              <c:f>'Mg v pH v Time'!$H$69:$H$73</c:f>
              <c:numCache>
                <c:formatCode>General</c:formatCode>
                <c:ptCount val="5"/>
                <c:pt idx="0">
                  <c:v>44.512300000000003</c:v>
                </c:pt>
                <c:pt idx="1">
                  <c:v>38.673083333333331</c:v>
                </c:pt>
                <c:pt idx="2">
                  <c:v>74.633966666666666</c:v>
                </c:pt>
                <c:pt idx="3">
                  <c:v>113.107625</c:v>
                </c:pt>
                <c:pt idx="4">
                  <c:v>125.77193333333335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2EE-425F-BBD8-6D5BEE925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283919"/>
        <c:axId val="228323247"/>
      </c:scatterChart>
      <c:valAx>
        <c:axId val="228283919"/>
        <c:scaling>
          <c:orientation val="minMax"/>
          <c:max val="9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323247"/>
        <c:crosses val="autoZero"/>
        <c:crossBetween val="midCat"/>
      </c:valAx>
      <c:valAx>
        <c:axId val="22832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Mg</a:t>
                </a:r>
                <a:r>
                  <a:rPr lang="en-US" baseline="30000"/>
                  <a:t>2+</a:t>
                </a:r>
                <a:r>
                  <a:rPr lang="en-US"/>
                  <a:t> (mg/L-d)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283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Leachate</a:t>
            </a:r>
            <a:r>
              <a:rPr lang="en-US" baseline="0"/>
              <a:t> Mg v (1/pH)*Time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61135100047978"/>
          <c:y val="8.2055743032120973E-2"/>
          <c:w val="0.83108815398075242"/>
          <c:h val="0.733523213328272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'Mg v pH v Time'!$A$2</c:f>
              <c:strCache>
                <c:ptCount val="1"/>
                <c:pt idx="0">
                  <c:v>CTL 1%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'Mg v pH v Time'!$I$3:$I$7</c:f>
              <c:numCache>
                <c:formatCode>General</c:formatCode>
                <c:ptCount val="5"/>
                <c:pt idx="0">
                  <c:v>0.12028869286287087</c:v>
                </c:pt>
                <c:pt idx="1">
                  <c:v>0.24106066693451184</c:v>
                </c:pt>
                <c:pt idx="2">
                  <c:v>0.36615134255492271</c:v>
                </c:pt>
                <c:pt idx="3">
                  <c:v>0.47923322683706077</c:v>
                </c:pt>
                <c:pt idx="4">
                  <c:v>0.60728744939271262</c:v>
                </c:pt>
              </c:numCache>
            </c:numRef>
          </c:xVal>
          <c:yVal>
            <c:numRef>
              <c:f>'Mg v pH v Time'!$F$3:$F$7</c:f>
              <c:numCache>
                <c:formatCode>0.0000000</c:formatCode>
                <c:ptCount val="5"/>
                <c:pt idx="0">
                  <c:v>21.852966666666664</c:v>
                </c:pt>
                <c:pt idx="1">
                  <c:v>21.451466666666665</c:v>
                </c:pt>
                <c:pt idx="2">
                  <c:v>24.463666666666665</c:v>
                </c:pt>
                <c:pt idx="3">
                  <c:v>22.462566666666664</c:v>
                </c:pt>
                <c:pt idx="4">
                  <c:v>21.921133333333334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95-435D-A26C-21390284BFFF}"/>
            </c:ext>
          </c:extLst>
        </c:ser>
        <c:ser>
          <c:idx val="1"/>
          <c:order val="1"/>
          <c:tx>
            <c:strRef>
              <c:f>'Mg v pH v Time'!$A$8</c:f>
              <c:strCache>
                <c:ptCount val="1"/>
                <c:pt idx="0">
                  <c:v>CTL 2%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'Mg v pH v Time'!$I$9:$I$13</c:f>
              <c:numCache>
                <c:formatCode>General</c:formatCode>
                <c:ptCount val="5"/>
                <c:pt idx="0">
                  <c:v>0.11641443538998839</c:v>
                </c:pt>
                <c:pt idx="1">
                  <c:v>0.23219814241486067</c:v>
                </c:pt>
                <c:pt idx="2">
                  <c:v>0.35601265822784806</c:v>
                </c:pt>
                <c:pt idx="3">
                  <c:v>0.48154093097913325</c:v>
                </c:pt>
                <c:pt idx="4">
                  <c:v>0.59241706161137442</c:v>
                </c:pt>
              </c:numCache>
            </c:numRef>
          </c:xVal>
          <c:yVal>
            <c:numRef>
              <c:f>'Mg v pH v Time'!$F$9:$F$13</c:f>
              <c:numCache>
                <c:formatCode>0.0000000</c:formatCode>
                <c:ptCount val="5"/>
                <c:pt idx="0">
                  <c:v>20.421533333333333</c:v>
                </c:pt>
                <c:pt idx="1">
                  <c:v>22.923300000000001</c:v>
                </c:pt>
                <c:pt idx="2">
                  <c:v>25.301466666666666</c:v>
                </c:pt>
                <c:pt idx="3">
                  <c:v>26.77783333333333</c:v>
                </c:pt>
                <c:pt idx="4">
                  <c:v>26.584566666666664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95-435D-A26C-21390284BFFF}"/>
            </c:ext>
          </c:extLst>
        </c:ser>
        <c:ser>
          <c:idx val="2"/>
          <c:order val="2"/>
          <c:tx>
            <c:strRef>
              <c:f>'Mg v pH v Time'!$A$14</c:f>
              <c:strCache>
                <c:ptCount val="1"/>
                <c:pt idx="0">
                  <c:v>CTL 3%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'Mg v pH v Time'!$I$15:$I$19</c:f>
              <c:numCache>
                <c:formatCode>General</c:formatCode>
                <c:ptCount val="5"/>
                <c:pt idx="0">
                  <c:v>0.11424219345011423</c:v>
                </c:pt>
                <c:pt idx="1">
                  <c:v>0.23059185242121444</c:v>
                </c:pt>
                <c:pt idx="2">
                  <c:v>0.34937888198757766</c:v>
                </c:pt>
                <c:pt idx="3">
                  <c:v>0.46511627906976744</c:v>
                </c:pt>
                <c:pt idx="4">
                  <c:v>0.58502340093603744</c:v>
                </c:pt>
              </c:numCache>
            </c:numRef>
          </c:xVal>
          <c:yVal>
            <c:numRef>
              <c:f>'Mg v pH v Time'!$F$15:$F$19</c:f>
              <c:numCache>
                <c:formatCode>0.0000000</c:formatCode>
                <c:ptCount val="5"/>
                <c:pt idx="0">
                  <c:v>23.946333333333332</c:v>
                </c:pt>
                <c:pt idx="1">
                  <c:v>28.444633333333332</c:v>
                </c:pt>
                <c:pt idx="2">
                  <c:v>37.190566666666662</c:v>
                </c:pt>
                <c:pt idx="3">
                  <c:v>59.041066666666666</c:v>
                </c:pt>
                <c:pt idx="4">
                  <c:v>56.139166666666675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295-435D-A26C-21390284BFFF}"/>
            </c:ext>
          </c:extLst>
        </c:ser>
        <c:ser>
          <c:idx val="3"/>
          <c:order val="3"/>
          <c:tx>
            <c:strRef>
              <c:f>'Mg v pH v Time'!$A$20</c:f>
              <c:strCache>
                <c:ptCount val="1"/>
                <c:pt idx="0">
                  <c:v>GO 1%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'Mg v pH v Time'!$I$21:$I$25</c:f>
              <c:numCache>
                <c:formatCode>General</c:formatCode>
                <c:ptCount val="5"/>
                <c:pt idx="0">
                  <c:v>0.39011703511053314</c:v>
                </c:pt>
                <c:pt idx="1">
                  <c:v>0.89820359281437134</c:v>
                </c:pt>
                <c:pt idx="2">
                  <c:v>1.393188854489164</c:v>
                </c:pt>
                <c:pt idx="3">
                  <c:v>1.8489984591679505</c:v>
                </c:pt>
                <c:pt idx="4">
                  <c:v>2.1428571428571428</c:v>
                </c:pt>
              </c:numCache>
            </c:numRef>
          </c:xVal>
          <c:yVal>
            <c:numRef>
              <c:f>'Mg v pH v Time'!$F$21:$F$25</c:f>
              <c:numCache>
                <c:formatCode>0.0000000</c:formatCode>
                <c:ptCount val="5"/>
                <c:pt idx="0">
                  <c:v>346.33016666666663</c:v>
                </c:pt>
                <c:pt idx="1">
                  <c:v>601.73760000000004</c:v>
                </c:pt>
                <c:pt idx="2">
                  <c:v>767.17916666666667</c:v>
                </c:pt>
                <c:pt idx="3">
                  <c:v>867.20643333333328</c:v>
                </c:pt>
                <c:pt idx="4">
                  <c:v>1063.2997666666668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295-435D-A26C-21390284BFFF}"/>
            </c:ext>
          </c:extLst>
        </c:ser>
        <c:ser>
          <c:idx val="4"/>
          <c:order val="4"/>
          <c:tx>
            <c:strRef>
              <c:f>'Mg v pH v Time'!$A$26</c:f>
              <c:strCache>
                <c:ptCount val="1"/>
                <c:pt idx="0">
                  <c:v>GO 2%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'Mg v pH v Time'!$I$27:$I$31</c:f>
              <c:numCache>
                <c:formatCode>General</c:formatCode>
                <c:ptCount val="5"/>
                <c:pt idx="0">
                  <c:v>0.3554502369668246</c:v>
                </c:pt>
                <c:pt idx="1">
                  <c:v>0.71599045346062062</c:v>
                </c:pt>
                <c:pt idx="2">
                  <c:v>1.1826544021024967</c:v>
                </c:pt>
                <c:pt idx="3">
                  <c:v>1.4981273408239701</c:v>
                </c:pt>
                <c:pt idx="4">
                  <c:v>1.9255455712451861</c:v>
                </c:pt>
              </c:numCache>
            </c:numRef>
          </c:xVal>
          <c:yVal>
            <c:numRef>
              <c:f>'Mg v pH v Time'!$F$27:$F$31</c:f>
              <c:numCache>
                <c:formatCode>0.0000000</c:formatCode>
                <c:ptCount val="5"/>
                <c:pt idx="0">
                  <c:v>512.81246666666664</c:v>
                </c:pt>
                <c:pt idx="1">
                  <c:v>952.36766666666665</c:v>
                </c:pt>
                <c:pt idx="2">
                  <c:v>1324.4411666666665</c:v>
                </c:pt>
                <c:pt idx="3">
                  <c:v>1689.4611999999997</c:v>
                </c:pt>
                <c:pt idx="4">
                  <c:v>1973.0042333333331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295-435D-A26C-21390284BFFF}"/>
            </c:ext>
          </c:extLst>
        </c:ser>
        <c:ser>
          <c:idx val="5"/>
          <c:order val="5"/>
          <c:tx>
            <c:strRef>
              <c:f>'Mg v pH v Time'!$A$32</c:f>
              <c:strCache>
                <c:ptCount val="1"/>
                <c:pt idx="0">
                  <c:v>GO 3%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'Mg v pH v Time'!$I$33:$I$37</c:f>
              <c:numCache>
                <c:formatCode>General</c:formatCode>
                <c:ptCount val="5"/>
                <c:pt idx="0">
                  <c:v>0.28355387523629488</c:v>
                </c:pt>
                <c:pt idx="1">
                  <c:v>0.70339976553341144</c:v>
                </c:pt>
                <c:pt idx="2">
                  <c:v>1.1335012594458438</c:v>
                </c:pt>
                <c:pt idx="3">
                  <c:v>1.4925373134328359</c:v>
                </c:pt>
                <c:pt idx="4">
                  <c:v>1.7564402810304451</c:v>
                </c:pt>
              </c:numCache>
            </c:numRef>
          </c:xVal>
          <c:yVal>
            <c:numRef>
              <c:f>'Mg v pH v Time'!$F$33:$F$37</c:f>
              <c:numCache>
                <c:formatCode>0.0000000</c:formatCode>
                <c:ptCount val="5"/>
                <c:pt idx="0">
                  <c:v>762.82853333333333</c:v>
                </c:pt>
                <c:pt idx="1">
                  <c:v>1573.0204000000001</c:v>
                </c:pt>
                <c:pt idx="2">
                  <c:v>2143.5295333333333</c:v>
                </c:pt>
                <c:pt idx="3">
                  <c:v>2611.0461666666665</c:v>
                </c:pt>
                <c:pt idx="4">
                  <c:v>3130.4823000000001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295-435D-A26C-21390284BFFF}"/>
            </c:ext>
          </c:extLst>
        </c:ser>
        <c:ser>
          <c:idx val="6"/>
          <c:order val="6"/>
          <c:tx>
            <c:strRef>
              <c:f>'Mg v pH v Time'!$A$38</c:f>
              <c:strCache>
                <c:ptCount val="1"/>
                <c:pt idx="0">
                  <c:v>SD 1%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Time'!$I$39:$I$43</c:f>
              <c:numCache>
                <c:formatCode>General</c:formatCode>
                <c:ptCount val="5"/>
                <c:pt idx="0">
                  <c:v>0.14150943396226415</c:v>
                </c:pt>
                <c:pt idx="1">
                  <c:v>0.29484029484029478</c:v>
                </c:pt>
                <c:pt idx="2">
                  <c:v>0.49099836333878888</c:v>
                </c:pt>
                <c:pt idx="3">
                  <c:v>0.69808027923211169</c:v>
                </c:pt>
                <c:pt idx="4">
                  <c:v>0.90361445783132521</c:v>
                </c:pt>
              </c:numCache>
            </c:numRef>
          </c:xVal>
          <c:yVal>
            <c:numRef>
              <c:f>'Mg v pH v Time'!$F$39:$F$43</c:f>
              <c:numCache>
                <c:formatCode>0.0000000</c:formatCode>
                <c:ptCount val="5"/>
                <c:pt idx="0">
                  <c:v>35.437200000000004</c:v>
                </c:pt>
                <c:pt idx="1">
                  <c:v>39.277466666666669</c:v>
                </c:pt>
                <c:pt idx="2">
                  <c:v>39.637866666666667</c:v>
                </c:pt>
                <c:pt idx="3">
                  <c:v>48.744499999999995</c:v>
                </c:pt>
                <c:pt idx="4">
                  <c:v>64.178333333333327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295-435D-A26C-21390284BFFF}"/>
            </c:ext>
          </c:extLst>
        </c:ser>
        <c:ser>
          <c:idx val="7"/>
          <c:order val="7"/>
          <c:tx>
            <c:strRef>
              <c:f>'Mg v pH v Time'!$A$44</c:f>
              <c:strCache>
                <c:ptCount val="1"/>
                <c:pt idx="0">
                  <c:v>SD 2%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Time'!$I$45:$I$49</c:f>
              <c:numCache>
                <c:formatCode>General</c:formatCode>
                <c:ptCount val="5"/>
                <c:pt idx="0">
                  <c:v>0.13550135501355015</c:v>
                </c:pt>
                <c:pt idx="1">
                  <c:v>0.28103044496487117</c:v>
                </c:pt>
                <c:pt idx="2">
                  <c:v>0.4580152671755725</c:v>
                </c:pt>
                <c:pt idx="3">
                  <c:v>0.63965884861407252</c:v>
                </c:pt>
                <c:pt idx="4">
                  <c:v>0.84080717488789247</c:v>
                </c:pt>
              </c:numCache>
            </c:numRef>
          </c:xVal>
          <c:yVal>
            <c:numRef>
              <c:f>'Mg v pH v Time'!$F$45:$F$49</c:f>
              <c:numCache>
                <c:formatCode>0.0000000</c:formatCode>
                <c:ptCount val="5"/>
                <c:pt idx="0">
                  <c:v>33.683533333333337</c:v>
                </c:pt>
                <c:pt idx="1">
                  <c:v>44.730866666666664</c:v>
                </c:pt>
                <c:pt idx="2">
                  <c:v>54.643866666666668</c:v>
                </c:pt>
                <c:pt idx="3">
                  <c:v>60.278866666666666</c:v>
                </c:pt>
                <c:pt idx="4">
                  <c:v>73.309566666666669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295-435D-A26C-21390284BFFF}"/>
            </c:ext>
          </c:extLst>
        </c:ser>
        <c:ser>
          <c:idx val="8"/>
          <c:order val="8"/>
          <c:tx>
            <c:strRef>
              <c:f>'Mg v pH v Time'!$A$50</c:f>
              <c:strCache>
                <c:ptCount val="1"/>
                <c:pt idx="0">
                  <c:v>SD 3%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Time'!$I$51:$I$55</c:f>
              <c:numCache>
                <c:formatCode>General</c:formatCode>
                <c:ptCount val="5"/>
                <c:pt idx="0">
                  <c:v>0.1295336787564767</c:v>
                </c:pt>
                <c:pt idx="1">
                  <c:v>0.26513477684489617</c:v>
                </c:pt>
                <c:pt idx="2">
                  <c:v>0.41039671682626538</c:v>
                </c:pt>
                <c:pt idx="3">
                  <c:v>0.57775637939335589</c:v>
                </c:pt>
                <c:pt idx="4">
                  <c:v>0.74850299401197606</c:v>
                </c:pt>
              </c:numCache>
            </c:numRef>
          </c:xVal>
          <c:yVal>
            <c:numRef>
              <c:f>'Mg v pH v Time'!$F$51:$F$55</c:f>
              <c:numCache>
                <c:formatCode>0.0000000</c:formatCode>
                <c:ptCount val="5"/>
                <c:pt idx="0">
                  <c:v>39.258500000000005</c:v>
                </c:pt>
                <c:pt idx="1">
                  <c:v>49.779299999999999</c:v>
                </c:pt>
                <c:pt idx="2">
                  <c:v>55.602800000000002</c:v>
                </c:pt>
                <c:pt idx="3">
                  <c:v>88.249700000000004</c:v>
                </c:pt>
                <c:pt idx="4">
                  <c:v>99.498966666666661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295-435D-A26C-21390284BFFF}"/>
            </c:ext>
          </c:extLst>
        </c:ser>
        <c:ser>
          <c:idx val="9"/>
          <c:order val="9"/>
          <c:tx>
            <c:strRef>
              <c:f>'Mg v pH v Time'!$A$56</c:f>
              <c:strCache>
                <c:ptCount val="1"/>
                <c:pt idx="0">
                  <c:v>PS 1%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Time'!$I$57:$I$61</c:f>
              <c:numCache>
                <c:formatCode>General</c:formatCode>
                <c:ptCount val="5"/>
                <c:pt idx="0">
                  <c:v>0.14756517461878998</c:v>
                </c:pt>
                <c:pt idx="1">
                  <c:v>0.43010752688172038</c:v>
                </c:pt>
                <c:pt idx="2">
                  <c:v>0.77319587628865971</c:v>
                </c:pt>
                <c:pt idx="3">
                  <c:v>1.0657193605683837</c:v>
                </c:pt>
                <c:pt idx="4">
                  <c:v>1.328609388839681</c:v>
                </c:pt>
              </c:numCache>
            </c:numRef>
          </c:xVal>
          <c:yVal>
            <c:numRef>
              <c:f>'Mg v pH v Time'!$F$57:$F$61</c:f>
              <c:numCache>
                <c:formatCode>0.0000000</c:formatCode>
                <c:ptCount val="5"/>
                <c:pt idx="0">
                  <c:v>34.432233333333336</c:v>
                </c:pt>
                <c:pt idx="1">
                  <c:v>74.986033333333339</c:v>
                </c:pt>
                <c:pt idx="2">
                  <c:v>216.67433333333335</c:v>
                </c:pt>
                <c:pt idx="3">
                  <c:v>368.73323333333337</c:v>
                </c:pt>
                <c:pt idx="4">
                  <c:v>487.36533333333335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295-435D-A26C-21390284BFFF}"/>
            </c:ext>
          </c:extLst>
        </c:ser>
        <c:ser>
          <c:idx val="10"/>
          <c:order val="10"/>
          <c:tx>
            <c:strRef>
              <c:f>'Mg v pH v Time'!$A$62</c:f>
              <c:strCache>
                <c:ptCount val="1"/>
                <c:pt idx="0">
                  <c:v>PS 2%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Time'!$I$63:$I$67</c:f>
              <c:numCache>
                <c:formatCode>General</c:formatCode>
                <c:ptCount val="5"/>
                <c:pt idx="0">
                  <c:v>0.14084507042253519</c:v>
                </c:pt>
                <c:pt idx="1">
                  <c:v>0.42402826855123682</c:v>
                </c:pt>
                <c:pt idx="2">
                  <c:v>0.69875776397515532</c:v>
                </c:pt>
                <c:pt idx="3">
                  <c:v>0.96930533117932161</c:v>
                </c:pt>
                <c:pt idx="4">
                  <c:v>1.2254901960784312</c:v>
                </c:pt>
              </c:numCache>
            </c:numRef>
          </c:xVal>
          <c:yVal>
            <c:numRef>
              <c:f>'Mg v pH v Time'!$F$63:$F$67</c:f>
              <c:numCache>
                <c:formatCode>0.0000000</c:formatCode>
                <c:ptCount val="5"/>
                <c:pt idx="0">
                  <c:v>39.434166666666663</c:v>
                </c:pt>
                <c:pt idx="1">
                  <c:v>135.01643333333334</c:v>
                </c:pt>
                <c:pt idx="2">
                  <c:v>417.68890000000005</c:v>
                </c:pt>
                <c:pt idx="3">
                  <c:v>762.18133333333333</c:v>
                </c:pt>
                <c:pt idx="4">
                  <c:v>907.07749999999999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295-435D-A26C-21390284BFFF}"/>
            </c:ext>
          </c:extLst>
        </c:ser>
        <c:ser>
          <c:idx val="11"/>
          <c:order val="11"/>
          <c:tx>
            <c:strRef>
              <c:f>'Mg v pH v Time'!$A$68</c:f>
              <c:strCache>
                <c:ptCount val="1"/>
                <c:pt idx="0">
                  <c:v>PS 3%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Time'!$I$69:$I$73</c:f>
              <c:numCache>
                <c:formatCode>General</c:formatCode>
                <c:ptCount val="5"/>
                <c:pt idx="0">
                  <c:v>0.13452914798206278</c:v>
                </c:pt>
                <c:pt idx="1">
                  <c:v>0.31612223393045308</c:v>
                </c:pt>
                <c:pt idx="2">
                  <c:v>0.57034220532319391</c:v>
                </c:pt>
                <c:pt idx="3">
                  <c:v>0.90022505626406601</c:v>
                </c:pt>
                <c:pt idx="4">
                  <c:v>1.120238984316654</c:v>
                </c:pt>
              </c:numCache>
            </c:numRef>
          </c:xVal>
          <c:yVal>
            <c:numRef>
              <c:f>'Mg v pH v Time'!$F$69:$F$73</c:f>
              <c:numCache>
                <c:formatCode>0.0000000</c:formatCode>
                <c:ptCount val="5"/>
                <c:pt idx="0">
                  <c:v>44.512300000000003</c:v>
                </c:pt>
                <c:pt idx="1">
                  <c:v>77.346166666666662</c:v>
                </c:pt>
                <c:pt idx="2">
                  <c:v>223.90189999999998</c:v>
                </c:pt>
                <c:pt idx="3">
                  <c:v>452.43049999999999</c:v>
                </c:pt>
                <c:pt idx="4">
                  <c:v>628.85966666666673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295-435D-A26C-21390284B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283919"/>
        <c:axId val="228323247"/>
      </c:scatterChart>
      <c:valAx>
        <c:axId val="228283919"/>
        <c:scaling>
          <c:orientation val="minMax"/>
          <c:max val="2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(1/pH)*d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323247"/>
        <c:crosses val="autoZero"/>
        <c:crossBetween val="midCat"/>
      </c:valAx>
      <c:valAx>
        <c:axId val="228323247"/>
        <c:scaling>
          <c:orientation val="minMax"/>
          <c:max val="3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Mg</a:t>
                </a:r>
                <a:r>
                  <a:rPr lang="en-US" baseline="30000"/>
                  <a:t>2+</a:t>
                </a:r>
                <a:r>
                  <a:rPr lang="en-US"/>
                  <a:t>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283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Leachate</a:t>
            </a:r>
            <a:r>
              <a:rPr lang="en-US" baseline="0"/>
              <a:t> Mg/Pulp Density v (1/pH)*Time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61135100047978"/>
          <c:y val="8.2055743032120973E-2"/>
          <c:w val="0.83108815398075242"/>
          <c:h val="0.7355942993362422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'Mg v pH v Time'!$A$2</c:f>
              <c:strCache>
                <c:ptCount val="1"/>
                <c:pt idx="0">
                  <c:v>CTL 1%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'Mg v pH v Time'!$I$3:$I$7</c:f>
              <c:numCache>
                <c:formatCode>General</c:formatCode>
                <c:ptCount val="5"/>
                <c:pt idx="0">
                  <c:v>0.12028869286287087</c:v>
                </c:pt>
                <c:pt idx="1">
                  <c:v>0.24106066693451184</c:v>
                </c:pt>
                <c:pt idx="2">
                  <c:v>0.36615134255492271</c:v>
                </c:pt>
                <c:pt idx="3">
                  <c:v>0.47923322683706077</c:v>
                </c:pt>
                <c:pt idx="4">
                  <c:v>0.60728744939271262</c:v>
                </c:pt>
              </c:numCache>
            </c:numRef>
          </c:xVal>
          <c:yVal>
            <c:numRef>
              <c:f>'Mg v pH v Time'!$J$3:$J$7</c:f>
              <c:numCache>
                <c:formatCode>General</c:formatCode>
                <c:ptCount val="5"/>
                <c:pt idx="0">
                  <c:v>21.852966666666664</c:v>
                </c:pt>
                <c:pt idx="1">
                  <c:v>21.451466666666665</c:v>
                </c:pt>
                <c:pt idx="2">
                  <c:v>24.463666666666665</c:v>
                </c:pt>
                <c:pt idx="3">
                  <c:v>22.462566666666664</c:v>
                </c:pt>
                <c:pt idx="4">
                  <c:v>21.921133333333334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34-4F26-B3A9-9E6453B2E027}"/>
            </c:ext>
          </c:extLst>
        </c:ser>
        <c:ser>
          <c:idx val="1"/>
          <c:order val="1"/>
          <c:tx>
            <c:strRef>
              <c:f>'Mg v pH v Time'!$A$8</c:f>
              <c:strCache>
                <c:ptCount val="1"/>
                <c:pt idx="0">
                  <c:v>CTL 2%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'Mg v pH v Time'!$I$9:$I$13</c:f>
              <c:numCache>
                <c:formatCode>General</c:formatCode>
                <c:ptCount val="5"/>
                <c:pt idx="0">
                  <c:v>0.11641443538998839</c:v>
                </c:pt>
                <c:pt idx="1">
                  <c:v>0.23219814241486067</c:v>
                </c:pt>
                <c:pt idx="2">
                  <c:v>0.35601265822784806</c:v>
                </c:pt>
                <c:pt idx="3">
                  <c:v>0.48154093097913325</c:v>
                </c:pt>
                <c:pt idx="4">
                  <c:v>0.59241706161137442</c:v>
                </c:pt>
              </c:numCache>
            </c:numRef>
          </c:xVal>
          <c:yVal>
            <c:numRef>
              <c:f>'Mg v pH v Time'!$J$9:$J$13</c:f>
              <c:numCache>
                <c:formatCode>General</c:formatCode>
                <c:ptCount val="5"/>
                <c:pt idx="0">
                  <c:v>10.210766666666666</c:v>
                </c:pt>
                <c:pt idx="1">
                  <c:v>11.461650000000001</c:v>
                </c:pt>
                <c:pt idx="2">
                  <c:v>12.650733333333333</c:v>
                </c:pt>
                <c:pt idx="3">
                  <c:v>13.388916666666665</c:v>
                </c:pt>
                <c:pt idx="4">
                  <c:v>13.292283333333332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34-4F26-B3A9-9E6453B2E027}"/>
            </c:ext>
          </c:extLst>
        </c:ser>
        <c:ser>
          <c:idx val="2"/>
          <c:order val="2"/>
          <c:tx>
            <c:strRef>
              <c:f>'Mg v pH v Time'!$A$14</c:f>
              <c:strCache>
                <c:ptCount val="1"/>
                <c:pt idx="0">
                  <c:v>CTL 3%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'Mg v pH v Time'!$I$15:$I$19</c:f>
              <c:numCache>
                <c:formatCode>General</c:formatCode>
                <c:ptCount val="5"/>
                <c:pt idx="0">
                  <c:v>0.11424219345011423</c:v>
                </c:pt>
                <c:pt idx="1">
                  <c:v>0.23059185242121444</c:v>
                </c:pt>
                <c:pt idx="2">
                  <c:v>0.34937888198757766</c:v>
                </c:pt>
                <c:pt idx="3">
                  <c:v>0.46511627906976744</c:v>
                </c:pt>
                <c:pt idx="4">
                  <c:v>0.58502340093603744</c:v>
                </c:pt>
              </c:numCache>
            </c:numRef>
          </c:xVal>
          <c:yVal>
            <c:numRef>
              <c:f>'Mg v pH v Time'!$J$15:$J$19</c:f>
              <c:numCache>
                <c:formatCode>General</c:formatCode>
                <c:ptCount val="5"/>
                <c:pt idx="0">
                  <c:v>7.9821111111111103</c:v>
                </c:pt>
                <c:pt idx="1">
                  <c:v>9.4815444444444434</c:v>
                </c:pt>
                <c:pt idx="2">
                  <c:v>12.396855555555554</c:v>
                </c:pt>
                <c:pt idx="3">
                  <c:v>19.680355555555554</c:v>
                </c:pt>
                <c:pt idx="4">
                  <c:v>18.71305555555556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34-4F26-B3A9-9E6453B2E027}"/>
            </c:ext>
          </c:extLst>
        </c:ser>
        <c:ser>
          <c:idx val="3"/>
          <c:order val="3"/>
          <c:tx>
            <c:strRef>
              <c:f>'Mg v pH v Time'!$A$20</c:f>
              <c:strCache>
                <c:ptCount val="1"/>
                <c:pt idx="0">
                  <c:v>GO 1%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'Mg v pH v Time'!$I$21:$I$25</c:f>
              <c:numCache>
                <c:formatCode>General</c:formatCode>
                <c:ptCount val="5"/>
                <c:pt idx="0">
                  <c:v>0.39011703511053314</c:v>
                </c:pt>
                <c:pt idx="1">
                  <c:v>0.89820359281437134</c:v>
                </c:pt>
                <c:pt idx="2">
                  <c:v>1.393188854489164</c:v>
                </c:pt>
                <c:pt idx="3">
                  <c:v>1.8489984591679505</c:v>
                </c:pt>
                <c:pt idx="4">
                  <c:v>2.1428571428571428</c:v>
                </c:pt>
              </c:numCache>
            </c:numRef>
          </c:xVal>
          <c:yVal>
            <c:numRef>
              <c:f>'Mg v pH v Time'!$J$21:$J$25</c:f>
              <c:numCache>
                <c:formatCode>General</c:formatCode>
                <c:ptCount val="5"/>
                <c:pt idx="0">
                  <c:v>346.33016666666663</c:v>
                </c:pt>
                <c:pt idx="1">
                  <c:v>601.73760000000004</c:v>
                </c:pt>
                <c:pt idx="2">
                  <c:v>767.17916666666667</c:v>
                </c:pt>
                <c:pt idx="3">
                  <c:v>867.20643333333328</c:v>
                </c:pt>
                <c:pt idx="4">
                  <c:v>1063.2997666666668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F34-4F26-B3A9-9E6453B2E027}"/>
            </c:ext>
          </c:extLst>
        </c:ser>
        <c:ser>
          <c:idx val="4"/>
          <c:order val="4"/>
          <c:tx>
            <c:strRef>
              <c:f>'Mg v pH v Time'!$A$26</c:f>
              <c:strCache>
                <c:ptCount val="1"/>
                <c:pt idx="0">
                  <c:v>GO 2%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'Mg v pH v Time'!$I$27:$I$31</c:f>
              <c:numCache>
                <c:formatCode>General</c:formatCode>
                <c:ptCount val="5"/>
                <c:pt idx="0">
                  <c:v>0.3554502369668246</c:v>
                </c:pt>
                <c:pt idx="1">
                  <c:v>0.71599045346062062</c:v>
                </c:pt>
                <c:pt idx="2">
                  <c:v>1.1826544021024967</c:v>
                </c:pt>
                <c:pt idx="3">
                  <c:v>1.4981273408239701</c:v>
                </c:pt>
                <c:pt idx="4">
                  <c:v>1.9255455712451861</c:v>
                </c:pt>
              </c:numCache>
            </c:numRef>
          </c:xVal>
          <c:yVal>
            <c:numRef>
              <c:f>'Mg v pH v Time'!$J$27:$J$31</c:f>
              <c:numCache>
                <c:formatCode>General</c:formatCode>
                <c:ptCount val="5"/>
                <c:pt idx="0">
                  <c:v>256.40623333333332</c:v>
                </c:pt>
                <c:pt idx="1">
                  <c:v>476.18383333333333</c:v>
                </c:pt>
                <c:pt idx="2">
                  <c:v>662.22058333333325</c:v>
                </c:pt>
                <c:pt idx="3">
                  <c:v>844.73059999999987</c:v>
                </c:pt>
                <c:pt idx="4">
                  <c:v>986.50211666666655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F34-4F26-B3A9-9E6453B2E027}"/>
            </c:ext>
          </c:extLst>
        </c:ser>
        <c:ser>
          <c:idx val="5"/>
          <c:order val="5"/>
          <c:tx>
            <c:strRef>
              <c:f>'Mg v pH v Time'!$A$32</c:f>
              <c:strCache>
                <c:ptCount val="1"/>
                <c:pt idx="0">
                  <c:v>GO 3%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'Mg v pH v Time'!$I$33:$I$37</c:f>
              <c:numCache>
                <c:formatCode>General</c:formatCode>
                <c:ptCount val="5"/>
                <c:pt idx="0">
                  <c:v>0.28355387523629488</c:v>
                </c:pt>
                <c:pt idx="1">
                  <c:v>0.70339976553341144</c:v>
                </c:pt>
                <c:pt idx="2">
                  <c:v>1.1335012594458438</c:v>
                </c:pt>
                <c:pt idx="3">
                  <c:v>1.4925373134328359</c:v>
                </c:pt>
                <c:pt idx="4">
                  <c:v>1.7564402810304451</c:v>
                </c:pt>
              </c:numCache>
            </c:numRef>
          </c:xVal>
          <c:yVal>
            <c:numRef>
              <c:f>'Mg v pH v Time'!$J$33:$J$37</c:f>
              <c:numCache>
                <c:formatCode>General</c:formatCode>
                <c:ptCount val="5"/>
                <c:pt idx="0">
                  <c:v>254.27617777777778</c:v>
                </c:pt>
                <c:pt idx="1">
                  <c:v>524.34013333333337</c:v>
                </c:pt>
                <c:pt idx="2">
                  <c:v>714.50984444444441</c:v>
                </c:pt>
                <c:pt idx="3">
                  <c:v>870.34872222222214</c:v>
                </c:pt>
                <c:pt idx="4">
                  <c:v>1043.4941000000001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F34-4F26-B3A9-9E6453B2E027}"/>
            </c:ext>
          </c:extLst>
        </c:ser>
        <c:ser>
          <c:idx val="6"/>
          <c:order val="6"/>
          <c:tx>
            <c:strRef>
              <c:f>'Mg v pH v Time'!$A$38</c:f>
              <c:strCache>
                <c:ptCount val="1"/>
                <c:pt idx="0">
                  <c:v>SD 1%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Time'!$I$39:$I$43</c:f>
              <c:numCache>
                <c:formatCode>General</c:formatCode>
                <c:ptCount val="5"/>
                <c:pt idx="0">
                  <c:v>0.14150943396226415</c:v>
                </c:pt>
                <c:pt idx="1">
                  <c:v>0.29484029484029478</c:v>
                </c:pt>
                <c:pt idx="2">
                  <c:v>0.49099836333878888</c:v>
                </c:pt>
                <c:pt idx="3">
                  <c:v>0.69808027923211169</c:v>
                </c:pt>
                <c:pt idx="4">
                  <c:v>0.90361445783132521</c:v>
                </c:pt>
              </c:numCache>
            </c:numRef>
          </c:xVal>
          <c:yVal>
            <c:numRef>
              <c:f>'Mg v pH v Time'!$J$39:$J$43</c:f>
              <c:numCache>
                <c:formatCode>General</c:formatCode>
                <c:ptCount val="5"/>
                <c:pt idx="0">
                  <c:v>35.437200000000004</c:v>
                </c:pt>
                <c:pt idx="1">
                  <c:v>39.277466666666669</c:v>
                </c:pt>
                <c:pt idx="2">
                  <c:v>39.637866666666667</c:v>
                </c:pt>
                <c:pt idx="3">
                  <c:v>48.744499999999995</c:v>
                </c:pt>
                <c:pt idx="4">
                  <c:v>64.178333333333327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F34-4F26-B3A9-9E6453B2E027}"/>
            </c:ext>
          </c:extLst>
        </c:ser>
        <c:ser>
          <c:idx val="7"/>
          <c:order val="7"/>
          <c:tx>
            <c:strRef>
              <c:f>'Mg v pH v Time'!$A$44</c:f>
              <c:strCache>
                <c:ptCount val="1"/>
                <c:pt idx="0">
                  <c:v>SD 2%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Time'!$I$45:$I$49</c:f>
              <c:numCache>
                <c:formatCode>General</c:formatCode>
                <c:ptCount val="5"/>
                <c:pt idx="0">
                  <c:v>0.13550135501355015</c:v>
                </c:pt>
                <c:pt idx="1">
                  <c:v>0.28103044496487117</c:v>
                </c:pt>
                <c:pt idx="2">
                  <c:v>0.4580152671755725</c:v>
                </c:pt>
                <c:pt idx="3">
                  <c:v>0.63965884861407252</c:v>
                </c:pt>
                <c:pt idx="4">
                  <c:v>0.84080717488789247</c:v>
                </c:pt>
              </c:numCache>
            </c:numRef>
          </c:xVal>
          <c:yVal>
            <c:numRef>
              <c:f>'Mg v pH v Time'!$J$45:$J$49</c:f>
              <c:numCache>
                <c:formatCode>General</c:formatCode>
                <c:ptCount val="5"/>
                <c:pt idx="0">
                  <c:v>16.841766666666668</c:v>
                </c:pt>
                <c:pt idx="1">
                  <c:v>22.365433333333332</c:v>
                </c:pt>
                <c:pt idx="2">
                  <c:v>27.321933333333334</c:v>
                </c:pt>
                <c:pt idx="3">
                  <c:v>30.139433333333333</c:v>
                </c:pt>
                <c:pt idx="4">
                  <c:v>36.654783333333334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F34-4F26-B3A9-9E6453B2E027}"/>
            </c:ext>
          </c:extLst>
        </c:ser>
        <c:ser>
          <c:idx val="8"/>
          <c:order val="8"/>
          <c:tx>
            <c:strRef>
              <c:f>'Mg v pH v Time'!$A$50</c:f>
              <c:strCache>
                <c:ptCount val="1"/>
                <c:pt idx="0">
                  <c:v>SD 3%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Time'!$I$51:$I$55</c:f>
              <c:numCache>
                <c:formatCode>General</c:formatCode>
                <c:ptCount val="5"/>
                <c:pt idx="0">
                  <c:v>0.1295336787564767</c:v>
                </c:pt>
                <c:pt idx="1">
                  <c:v>0.26513477684489617</c:v>
                </c:pt>
                <c:pt idx="2">
                  <c:v>0.41039671682626538</c:v>
                </c:pt>
                <c:pt idx="3">
                  <c:v>0.57775637939335589</c:v>
                </c:pt>
                <c:pt idx="4">
                  <c:v>0.74850299401197606</c:v>
                </c:pt>
              </c:numCache>
            </c:numRef>
          </c:xVal>
          <c:yVal>
            <c:numRef>
              <c:f>'Mg v pH v Time'!$J$51:$J$55</c:f>
              <c:numCache>
                <c:formatCode>General</c:formatCode>
                <c:ptCount val="5"/>
                <c:pt idx="0">
                  <c:v>13.086166666666669</c:v>
                </c:pt>
                <c:pt idx="1">
                  <c:v>16.5931</c:v>
                </c:pt>
                <c:pt idx="2">
                  <c:v>18.534266666666667</c:v>
                </c:pt>
                <c:pt idx="3">
                  <c:v>29.416566666666668</c:v>
                </c:pt>
                <c:pt idx="4">
                  <c:v>33.16632222222222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F34-4F26-B3A9-9E6453B2E027}"/>
            </c:ext>
          </c:extLst>
        </c:ser>
        <c:ser>
          <c:idx val="9"/>
          <c:order val="9"/>
          <c:tx>
            <c:strRef>
              <c:f>'Mg v pH v Time'!$A$56</c:f>
              <c:strCache>
                <c:ptCount val="1"/>
                <c:pt idx="0">
                  <c:v>PS 1%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Time'!$I$57:$I$61</c:f>
              <c:numCache>
                <c:formatCode>General</c:formatCode>
                <c:ptCount val="5"/>
                <c:pt idx="0">
                  <c:v>0.14756517461878998</c:v>
                </c:pt>
                <c:pt idx="1">
                  <c:v>0.43010752688172038</c:v>
                </c:pt>
                <c:pt idx="2">
                  <c:v>0.77319587628865971</c:v>
                </c:pt>
                <c:pt idx="3">
                  <c:v>1.0657193605683837</c:v>
                </c:pt>
                <c:pt idx="4">
                  <c:v>1.328609388839681</c:v>
                </c:pt>
              </c:numCache>
            </c:numRef>
          </c:xVal>
          <c:yVal>
            <c:numRef>
              <c:f>'Mg v pH v Time'!$J$57:$J$61</c:f>
              <c:numCache>
                <c:formatCode>General</c:formatCode>
                <c:ptCount val="5"/>
                <c:pt idx="0">
                  <c:v>34.432233333333336</c:v>
                </c:pt>
                <c:pt idx="1">
                  <c:v>74.986033333333339</c:v>
                </c:pt>
                <c:pt idx="2">
                  <c:v>216.67433333333335</c:v>
                </c:pt>
                <c:pt idx="3">
                  <c:v>368.73323333333337</c:v>
                </c:pt>
                <c:pt idx="4">
                  <c:v>487.36533333333335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F34-4F26-B3A9-9E6453B2E027}"/>
            </c:ext>
          </c:extLst>
        </c:ser>
        <c:ser>
          <c:idx val="10"/>
          <c:order val="10"/>
          <c:tx>
            <c:strRef>
              <c:f>'Mg v pH v Time'!$A$62</c:f>
              <c:strCache>
                <c:ptCount val="1"/>
                <c:pt idx="0">
                  <c:v>PS 2%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Time'!$I$63:$I$67</c:f>
              <c:numCache>
                <c:formatCode>General</c:formatCode>
                <c:ptCount val="5"/>
                <c:pt idx="0">
                  <c:v>0.14084507042253519</c:v>
                </c:pt>
                <c:pt idx="1">
                  <c:v>0.42402826855123682</c:v>
                </c:pt>
                <c:pt idx="2">
                  <c:v>0.69875776397515532</c:v>
                </c:pt>
                <c:pt idx="3">
                  <c:v>0.96930533117932161</c:v>
                </c:pt>
                <c:pt idx="4">
                  <c:v>1.2254901960784312</c:v>
                </c:pt>
              </c:numCache>
            </c:numRef>
          </c:xVal>
          <c:yVal>
            <c:numRef>
              <c:f>'Mg v pH v Time'!$J$63:$J$67</c:f>
              <c:numCache>
                <c:formatCode>General</c:formatCode>
                <c:ptCount val="5"/>
                <c:pt idx="0">
                  <c:v>19.717083333333331</c:v>
                </c:pt>
                <c:pt idx="1">
                  <c:v>67.508216666666669</c:v>
                </c:pt>
                <c:pt idx="2">
                  <c:v>208.84445000000002</c:v>
                </c:pt>
                <c:pt idx="3">
                  <c:v>381.09066666666666</c:v>
                </c:pt>
                <c:pt idx="4">
                  <c:v>453.53874999999999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F34-4F26-B3A9-9E6453B2E027}"/>
            </c:ext>
          </c:extLst>
        </c:ser>
        <c:ser>
          <c:idx val="11"/>
          <c:order val="11"/>
          <c:tx>
            <c:strRef>
              <c:f>'Mg v pH v Time'!$A$68</c:f>
              <c:strCache>
                <c:ptCount val="1"/>
                <c:pt idx="0">
                  <c:v>PS 3%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'Mg v pH v Time'!$I$69:$I$73</c:f>
              <c:numCache>
                <c:formatCode>General</c:formatCode>
                <c:ptCount val="5"/>
                <c:pt idx="0">
                  <c:v>0.13452914798206278</c:v>
                </c:pt>
                <c:pt idx="1">
                  <c:v>0.31612223393045308</c:v>
                </c:pt>
                <c:pt idx="2">
                  <c:v>0.57034220532319391</c:v>
                </c:pt>
                <c:pt idx="3">
                  <c:v>0.90022505626406601</c:v>
                </c:pt>
                <c:pt idx="4">
                  <c:v>1.120238984316654</c:v>
                </c:pt>
              </c:numCache>
            </c:numRef>
          </c:xVal>
          <c:yVal>
            <c:numRef>
              <c:f>'Mg v pH v Time'!$J$69:$J$73</c:f>
              <c:numCache>
                <c:formatCode>General</c:formatCode>
                <c:ptCount val="5"/>
                <c:pt idx="0">
                  <c:v>14.837433333333335</c:v>
                </c:pt>
                <c:pt idx="1">
                  <c:v>25.782055555555555</c:v>
                </c:pt>
                <c:pt idx="2">
                  <c:v>74.633966666666666</c:v>
                </c:pt>
                <c:pt idx="3">
                  <c:v>150.81016666666667</c:v>
                </c:pt>
                <c:pt idx="4">
                  <c:v>209.61988888888891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F34-4F26-B3A9-9E6453B2E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283919"/>
        <c:axId val="228323247"/>
      </c:scatterChart>
      <c:valAx>
        <c:axId val="228283919"/>
        <c:scaling>
          <c:orientation val="minMax"/>
          <c:max val="2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(1/pH)*d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323247"/>
        <c:crosses val="autoZero"/>
        <c:crossBetween val="midCat"/>
      </c:valAx>
      <c:valAx>
        <c:axId val="228323247"/>
        <c:scaling>
          <c:orientation val="minMax"/>
          <c:max val="1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Mg</a:t>
                </a:r>
                <a:r>
                  <a:rPr lang="en-US" baseline="30000"/>
                  <a:t>2+</a:t>
                </a:r>
                <a:r>
                  <a:rPr lang="en-US"/>
                  <a:t> /Pulp Density (mg/L-Pulp Density)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283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180974</xdr:rowOff>
    </xdr:from>
    <xdr:to>
      <xdr:col>19</xdr:col>
      <xdr:colOff>523875</xdr:colOff>
      <xdr:row>28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1726CB-ED92-4083-AAEE-9F5D32EC15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85725</xdr:colOff>
      <xdr:row>29</xdr:row>
      <xdr:rowOff>9525</xdr:rowOff>
    </xdr:from>
    <xdr:to>
      <xdr:col>19</xdr:col>
      <xdr:colOff>371475</xdr:colOff>
      <xdr:row>55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74B9F7-34C3-4E6A-A31D-F5FADF55B3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122237</xdr:colOff>
      <xdr:row>54</xdr:row>
      <xdr:rowOff>22224</xdr:rowOff>
    </xdr:from>
    <xdr:to>
      <xdr:col>19</xdr:col>
      <xdr:colOff>407987</xdr:colOff>
      <xdr:row>82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A2A5FB-F4C0-4449-AC86-733EFD791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500062</xdr:colOff>
      <xdr:row>74</xdr:row>
      <xdr:rowOff>71438</xdr:rowOff>
    </xdr:from>
    <xdr:to>
      <xdr:col>9</xdr:col>
      <xdr:colOff>690562</xdr:colOff>
      <xdr:row>101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E348A1-221B-4FA9-8E9C-F659FE084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13F4-1279-C34A-95ED-FC2B28A89037}">
  <dimension ref="A1:J73"/>
  <sheetViews>
    <sheetView tabSelected="1" zoomScaleNormal="100" workbookViewId="0">
      <selection activeCell="H3" sqref="H3"/>
    </sheetView>
  </sheetViews>
  <sheetFormatPr baseColWidth="10" defaultColWidth="11.5" defaultRowHeight="15" x14ac:dyDescent="0.2"/>
  <cols>
    <col min="2" max="2" width="15.6640625" bestFit="1" customWidth="1"/>
    <col min="3" max="3" width="4.33203125" bestFit="1" customWidth="1"/>
    <col min="4" max="5" width="11" bestFit="1" customWidth="1"/>
    <col min="6" max="6" width="13.83203125" bestFit="1" customWidth="1"/>
    <col min="7" max="7" width="11.6640625" bestFit="1" customWidth="1"/>
    <col min="8" max="8" width="14" bestFit="1" customWidth="1"/>
  </cols>
  <sheetData>
    <row r="1" spans="1:10" x14ac:dyDescent="0.2">
      <c r="A1" t="s">
        <v>2</v>
      </c>
      <c r="B1" t="s">
        <v>20</v>
      </c>
      <c r="C1" t="s">
        <v>17</v>
      </c>
      <c r="D1" t="s">
        <v>1</v>
      </c>
      <c r="E1" t="s">
        <v>15</v>
      </c>
      <c r="F1" t="s">
        <v>0</v>
      </c>
      <c r="G1" t="s">
        <v>16</v>
      </c>
      <c r="H1" t="s">
        <v>18</v>
      </c>
      <c r="I1" t="s">
        <v>19</v>
      </c>
      <c r="J1" t="s">
        <v>21</v>
      </c>
    </row>
    <row r="2" spans="1:10" x14ac:dyDescent="0.2">
      <c r="A2" t="s">
        <v>3</v>
      </c>
      <c r="B2">
        <v>1</v>
      </c>
      <c r="C2">
        <v>0</v>
      </c>
      <c r="D2" s="1">
        <v>8.1166666666666671</v>
      </c>
      <c r="E2" s="1">
        <v>4.9328828623162443E-2</v>
      </c>
      <c r="F2" s="1">
        <v>10.040633333333332</v>
      </c>
      <c r="G2" s="1">
        <v>0.36211783073101117</v>
      </c>
    </row>
    <row r="3" spans="1:10" x14ac:dyDescent="0.2">
      <c r="A3" t="s">
        <v>3</v>
      </c>
      <c r="B3">
        <v>1</v>
      </c>
      <c r="C3">
        <v>1</v>
      </c>
      <c r="D3" s="1">
        <v>8.3133333333333344</v>
      </c>
      <c r="E3" s="1">
        <v>5.7735026918961348E-3</v>
      </c>
      <c r="F3" s="1">
        <v>21.852966666666664</v>
      </c>
      <c r="G3" s="1">
        <v>0.32758518485019028</v>
      </c>
      <c r="H3">
        <f t="shared" ref="H3:H66" si="0">F3/C3</f>
        <v>21.852966666666664</v>
      </c>
      <c r="I3">
        <f>(1/D3)*C3</f>
        <v>0.12028869286287087</v>
      </c>
      <c r="J3">
        <f>F3/B3</f>
        <v>21.852966666666664</v>
      </c>
    </row>
    <row r="4" spans="1:10" x14ac:dyDescent="0.2">
      <c r="A4" t="s">
        <v>3</v>
      </c>
      <c r="B4">
        <v>1</v>
      </c>
      <c r="C4">
        <v>2</v>
      </c>
      <c r="D4" s="1">
        <v>8.2966666666666669</v>
      </c>
      <c r="E4" s="1">
        <v>2.0816659994661878E-2</v>
      </c>
      <c r="F4" s="1">
        <v>21.451466666666665</v>
      </c>
      <c r="G4" s="1">
        <v>0.9523613512387672</v>
      </c>
      <c r="H4">
        <f t="shared" si="0"/>
        <v>10.725733333333332</v>
      </c>
      <c r="I4">
        <f t="shared" ref="I4:I7" si="1">(1/D4)*C4</f>
        <v>0.24106066693451184</v>
      </c>
      <c r="J4">
        <f t="shared" ref="J4:J7" si="2">F4/B4</f>
        <v>21.451466666666665</v>
      </c>
    </row>
    <row r="5" spans="1:10" x14ac:dyDescent="0.2">
      <c r="A5" t="s">
        <v>3</v>
      </c>
      <c r="B5">
        <v>1</v>
      </c>
      <c r="C5">
        <v>3</v>
      </c>
      <c r="D5" s="1">
        <v>8.1933333333333334</v>
      </c>
      <c r="E5" s="1">
        <v>6.4291005073287028E-2</v>
      </c>
      <c r="F5" s="1">
        <v>24.463666666666665</v>
      </c>
      <c r="G5" s="1">
        <v>0.58498155811387165</v>
      </c>
      <c r="H5">
        <f t="shared" si="0"/>
        <v>8.1545555555555556</v>
      </c>
      <c r="I5">
        <f t="shared" si="1"/>
        <v>0.36615134255492271</v>
      </c>
      <c r="J5">
        <f t="shared" si="2"/>
        <v>24.463666666666665</v>
      </c>
    </row>
    <row r="6" spans="1:10" x14ac:dyDescent="0.2">
      <c r="A6" t="s">
        <v>3</v>
      </c>
      <c r="B6">
        <v>1</v>
      </c>
      <c r="C6">
        <v>4</v>
      </c>
      <c r="D6" s="1">
        <v>8.3466666666666658</v>
      </c>
      <c r="E6" s="1">
        <v>2.3094010767584539E-2</v>
      </c>
      <c r="F6" s="1">
        <v>22.462566666666664</v>
      </c>
      <c r="G6" s="1">
        <v>0.90429342767341403</v>
      </c>
      <c r="H6">
        <f t="shared" si="0"/>
        <v>5.615641666666666</v>
      </c>
      <c r="I6">
        <f t="shared" si="1"/>
        <v>0.47923322683706077</v>
      </c>
      <c r="J6">
        <f t="shared" si="2"/>
        <v>22.462566666666664</v>
      </c>
    </row>
    <row r="7" spans="1:10" x14ac:dyDescent="0.2">
      <c r="A7" t="s">
        <v>3</v>
      </c>
      <c r="B7">
        <v>1</v>
      </c>
      <c r="C7">
        <v>5</v>
      </c>
      <c r="D7" s="1">
        <v>8.2333333333333325</v>
      </c>
      <c r="E7" s="1">
        <v>3.5118845842842562E-2</v>
      </c>
      <c r="F7" s="1">
        <v>21.921133333333334</v>
      </c>
      <c r="G7" s="1">
        <v>0.29279112577626731</v>
      </c>
      <c r="H7">
        <f t="shared" si="0"/>
        <v>4.3842266666666667</v>
      </c>
      <c r="I7">
        <f t="shared" si="1"/>
        <v>0.60728744939271262</v>
      </c>
      <c r="J7">
        <f t="shared" si="2"/>
        <v>21.921133333333334</v>
      </c>
    </row>
    <row r="8" spans="1:10" x14ac:dyDescent="0.2">
      <c r="A8" t="s">
        <v>4</v>
      </c>
      <c r="B8">
        <v>2</v>
      </c>
      <c r="C8">
        <v>0</v>
      </c>
      <c r="D8" s="1">
        <v>8.31</v>
      </c>
      <c r="E8" s="1">
        <v>0</v>
      </c>
      <c r="F8" s="1">
        <v>12.919933333333333</v>
      </c>
      <c r="G8" s="1">
        <v>0.20496483438222615</v>
      </c>
    </row>
    <row r="9" spans="1:10" x14ac:dyDescent="0.2">
      <c r="A9" t="s">
        <v>4</v>
      </c>
      <c r="B9">
        <v>2</v>
      </c>
      <c r="C9">
        <v>1</v>
      </c>
      <c r="D9" s="1">
        <v>8.5899999999999981</v>
      </c>
      <c r="E9" s="1">
        <v>6.0827625302982503E-2</v>
      </c>
      <c r="F9" s="1">
        <v>20.421533333333333</v>
      </c>
      <c r="G9" s="1">
        <v>0.29458092832587457</v>
      </c>
      <c r="H9">
        <f t="shared" si="0"/>
        <v>20.421533333333333</v>
      </c>
      <c r="I9">
        <f>(1/D9)*C9</f>
        <v>0.11641443538998839</v>
      </c>
      <c r="J9">
        <f>F9/B9</f>
        <v>10.210766666666666</v>
      </c>
    </row>
    <row r="10" spans="1:10" x14ac:dyDescent="0.2">
      <c r="A10" t="s">
        <v>4</v>
      </c>
      <c r="B10">
        <v>2</v>
      </c>
      <c r="C10">
        <v>2</v>
      </c>
      <c r="D10" s="1">
        <v>8.6133333333333333</v>
      </c>
      <c r="E10" s="1">
        <v>4.0414518843273746E-2</v>
      </c>
      <c r="F10" s="1">
        <v>22.923300000000001</v>
      </c>
      <c r="G10" s="1">
        <v>0.6576218594298695</v>
      </c>
      <c r="H10">
        <f t="shared" si="0"/>
        <v>11.461650000000001</v>
      </c>
      <c r="I10">
        <f t="shared" ref="I10:I13" si="3">(1/D10)*C10</f>
        <v>0.23219814241486067</v>
      </c>
      <c r="J10">
        <f t="shared" ref="J10:J13" si="4">F10/B10</f>
        <v>11.461650000000001</v>
      </c>
    </row>
    <row r="11" spans="1:10" x14ac:dyDescent="0.2">
      <c r="A11" t="s">
        <v>4</v>
      </c>
      <c r="B11">
        <v>2</v>
      </c>
      <c r="C11">
        <v>3</v>
      </c>
      <c r="D11" s="1">
        <v>8.4266666666666676</v>
      </c>
      <c r="E11" s="1">
        <v>2.5166114784235295E-2</v>
      </c>
      <c r="F11" s="1">
        <v>25.301466666666666</v>
      </c>
      <c r="G11" s="1">
        <v>0.72324922629293864</v>
      </c>
      <c r="H11">
        <f t="shared" si="0"/>
        <v>8.4338222222222221</v>
      </c>
      <c r="I11">
        <f t="shared" si="3"/>
        <v>0.35601265822784806</v>
      </c>
      <c r="J11">
        <f t="shared" si="4"/>
        <v>12.650733333333333</v>
      </c>
    </row>
    <row r="12" spans="1:10" x14ac:dyDescent="0.2">
      <c r="A12" t="s">
        <v>4</v>
      </c>
      <c r="B12">
        <v>2</v>
      </c>
      <c r="C12">
        <v>4</v>
      </c>
      <c r="D12" s="1">
        <v>8.3066666666666666</v>
      </c>
      <c r="E12" s="1">
        <v>5.7735026918961348E-3</v>
      </c>
      <c r="F12" s="1">
        <v>26.77783333333333</v>
      </c>
      <c r="G12" s="1">
        <v>1.3249833596439364</v>
      </c>
      <c r="H12">
        <f t="shared" si="0"/>
        <v>6.6944583333333325</v>
      </c>
      <c r="I12">
        <f t="shared" si="3"/>
        <v>0.48154093097913325</v>
      </c>
      <c r="J12">
        <f t="shared" si="4"/>
        <v>13.388916666666665</v>
      </c>
    </row>
    <row r="13" spans="1:10" x14ac:dyDescent="0.2">
      <c r="A13" t="s">
        <v>4</v>
      </c>
      <c r="B13">
        <v>2</v>
      </c>
      <c r="C13">
        <v>5</v>
      </c>
      <c r="D13" s="1">
        <v>8.44</v>
      </c>
      <c r="E13" s="1">
        <v>4.3588989435406823E-2</v>
      </c>
      <c r="F13" s="1">
        <v>26.584566666666664</v>
      </c>
      <c r="G13" s="1">
        <v>0.71225463377456144</v>
      </c>
      <c r="H13">
        <f t="shared" si="0"/>
        <v>5.3169133333333329</v>
      </c>
      <c r="I13">
        <f t="shared" si="3"/>
        <v>0.59241706161137442</v>
      </c>
      <c r="J13">
        <f t="shared" si="4"/>
        <v>13.292283333333332</v>
      </c>
    </row>
    <row r="14" spans="1:10" x14ac:dyDescent="0.2">
      <c r="A14" t="s">
        <v>5</v>
      </c>
      <c r="B14">
        <v>3</v>
      </c>
      <c r="C14">
        <v>0</v>
      </c>
      <c r="D14" s="1">
        <v>8.4033333333333342</v>
      </c>
      <c r="E14" s="1">
        <v>2.5166114784235295E-2</v>
      </c>
      <c r="F14" s="1">
        <v>13.317133333333336</v>
      </c>
      <c r="G14" s="1">
        <v>0.68074477106573072</v>
      </c>
    </row>
    <row r="15" spans="1:10" x14ac:dyDescent="0.2">
      <c r="A15" t="s">
        <v>5</v>
      </c>
      <c r="B15">
        <v>3</v>
      </c>
      <c r="C15">
        <v>1</v>
      </c>
      <c r="D15" s="1">
        <v>8.7533333333333339</v>
      </c>
      <c r="E15" s="1">
        <v>3.7859388972001015E-2</v>
      </c>
      <c r="F15" s="1">
        <v>23.946333333333332</v>
      </c>
      <c r="G15" s="1">
        <v>0.4564111779233006</v>
      </c>
      <c r="H15">
        <f t="shared" si="0"/>
        <v>23.946333333333332</v>
      </c>
      <c r="I15">
        <f>(1/D15)*C15</f>
        <v>0.11424219345011423</v>
      </c>
      <c r="J15">
        <f>F15/B15</f>
        <v>7.9821111111111103</v>
      </c>
    </row>
    <row r="16" spans="1:10" x14ac:dyDescent="0.2">
      <c r="A16" t="s">
        <v>5</v>
      </c>
      <c r="B16">
        <v>3</v>
      </c>
      <c r="C16">
        <v>2</v>
      </c>
      <c r="D16" s="1">
        <v>8.6733333333333338</v>
      </c>
      <c r="E16" s="1">
        <v>2.3094010767584539E-2</v>
      </c>
      <c r="F16" s="1">
        <v>28.444633333333332</v>
      </c>
      <c r="G16" s="1">
        <v>0.32723172727187433</v>
      </c>
      <c r="H16">
        <f t="shared" si="0"/>
        <v>14.222316666666666</v>
      </c>
      <c r="I16">
        <f t="shared" ref="I16:I19" si="5">(1/D16)*C16</f>
        <v>0.23059185242121444</v>
      </c>
      <c r="J16">
        <f t="shared" ref="J16:J19" si="6">F16/B16</f>
        <v>9.4815444444444434</v>
      </c>
    </row>
    <row r="17" spans="1:10" x14ac:dyDescent="0.2">
      <c r="A17" t="s">
        <v>5</v>
      </c>
      <c r="B17">
        <v>3</v>
      </c>
      <c r="C17">
        <v>3</v>
      </c>
      <c r="D17" s="1">
        <v>8.586666666666666</v>
      </c>
      <c r="E17" s="1">
        <v>2.5166114784235295E-2</v>
      </c>
      <c r="F17" s="1">
        <v>37.190566666666662</v>
      </c>
      <c r="G17" s="1">
        <v>1.5754194372716508</v>
      </c>
      <c r="H17">
        <f t="shared" si="0"/>
        <v>12.396855555555554</v>
      </c>
      <c r="I17">
        <f t="shared" si="5"/>
        <v>0.34937888198757766</v>
      </c>
      <c r="J17">
        <f t="shared" si="6"/>
        <v>12.396855555555554</v>
      </c>
    </row>
    <row r="18" spans="1:10" x14ac:dyDescent="0.2">
      <c r="A18" t="s">
        <v>5</v>
      </c>
      <c r="B18">
        <v>3</v>
      </c>
      <c r="C18">
        <v>4</v>
      </c>
      <c r="D18" s="1">
        <v>8.6</v>
      </c>
      <c r="E18" s="1">
        <v>9.9999999999997868E-3</v>
      </c>
      <c r="F18" s="1">
        <v>59.041066666666666</v>
      </c>
      <c r="G18" s="1">
        <v>0.75479971074010344</v>
      </c>
      <c r="H18">
        <f t="shared" si="0"/>
        <v>14.760266666666666</v>
      </c>
      <c r="I18">
        <f t="shared" si="5"/>
        <v>0.46511627906976744</v>
      </c>
      <c r="J18">
        <f t="shared" si="6"/>
        <v>19.680355555555554</v>
      </c>
    </row>
    <row r="19" spans="1:10" x14ac:dyDescent="0.2">
      <c r="A19" t="s">
        <v>5</v>
      </c>
      <c r="B19">
        <v>3</v>
      </c>
      <c r="C19">
        <v>5</v>
      </c>
      <c r="D19" s="1">
        <v>8.5466666666666669</v>
      </c>
      <c r="E19" s="1">
        <v>1.1547005383793295E-2</v>
      </c>
      <c r="F19" s="1">
        <v>56.139166666666675</v>
      </c>
      <c r="G19" s="1">
        <v>0.74904939979505425</v>
      </c>
      <c r="H19">
        <f t="shared" si="0"/>
        <v>11.227833333333335</v>
      </c>
      <c r="I19">
        <f t="shared" si="5"/>
        <v>0.58502340093603744</v>
      </c>
      <c r="J19">
        <f t="shared" si="6"/>
        <v>18.71305555555556</v>
      </c>
    </row>
    <row r="20" spans="1:10" x14ac:dyDescent="0.2">
      <c r="A20" t="s">
        <v>6</v>
      </c>
      <c r="B20">
        <v>1</v>
      </c>
      <c r="C20">
        <v>0</v>
      </c>
      <c r="D20" s="1">
        <v>4.4766666666666666</v>
      </c>
      <c r="E20" s="1">
        <v>2.6457513110645845E-2</v>
      </c>
      <c r="F20" s="1">
        <v>19.601500000000001</v>
      </c>
      <c r="G20" s="1">
        <v>1.0990550304693598</v>
      </c>
    </row>
    <row r="21" spans="1:10" x14ac:dyDescent="0.2">
      <c r="A21" t="s">
        <v>6</v>
      </c>
      <c r="B21">
        <v>1</v>
      </c>
      <c r="C21">
        <v>1</v>
      </c>
      <c r="D21" s="1">
        <v>2.5633333333333335</v>
      </c>
      <c r="E21" s="1">
        <v>2.5166114784235766E-2</v>
      </c>
      <c r="F21" s="1">
        <v>346.33016666666663</v>
      </c>
      <c r="G21" s="1">
        <v>2.2617723588666574</v>
      </c>
      <c r="H21">
        <f t="shared" si="0"/>
        <v>346.33016666666663</v>
      </c>
      <c r="I21">
        <f>(1/D21)*C21</f>
        <v>0.39011703511053314</v>
      </c>
      <c r="J21">
        <f>F21/B21</f>
        <v>346.33016666666663</v>
      </c>
    </row>
    <row r="22" spans="1:10" x14ac:dyDescent="0.2">
      <c r="A22" t="s">
        <v>6</v>
      </c>
      <c r="B22">
        <v>1</v>
      </c>
      <c r="C22">
        <v>2</v>
      </c>
      <c r="D22" s="1">
        <v>2.2266666666666666</v>
      </c>
      <c r="E22" s="1">
        <v>8.3864970836060579E-2</v>
      </c>
      <c r="F22" s="1">
        <v>601.73760000000004</v>
      </c>
      <c r="G22" s="1">
        <v>10.887463615094205</v>
      </c>
      <c r="H22">
        <f t="shared" si="0"/>
        <v>300.86880000000002</v>
      </c>
      <c r="I22">
        <f t="shared" ref="I22:I25" si="7">(1/D22)*C22</f>
        <v>0.89820359281437134</v>
      </c>
      <c r="J22">
        <f t="shared" ref="J22:J25" si="8">F22/B22</f>
        <v>601.73760000000004</v>
      </c>
    </row>
    <row r="23" spans="1:10" x14ac:dyDescent="0.2">
      <c r="A23" t="s">
        <v>6</v>
      </c>
      <c r="B23">
        <v>1</v>
      </c>
      <c r="C23">
        <v>3</v>
      </c>
      <c r="D23" s="1">
        <v>2.1533333333333333</v>
      </c>
      <c r="E23" s="1">
        <v>8.8881944173155841E-2</v>
      </c>
      <c r="F23" s="1">
        <v>767.17916666666667</v>
      </c>
      <c r="G23" s="1">
        <v>35.689797267613223</v>
      </c>
      <c r="H23">
        <f t="shared" si="0"/>
        <v>255.72638888888889</v>
      </c>
      <c r="I23">
        <f t="shared" si="7"/>
        <v>1.393188854489164</v>
      </c>
      <c r="J23">
        <f t="shared" si="8"/>
        <v>767.17916666666667</v>
      </c>
    </row>
    <row r="24" spans="1:10" x14ac:dyDescent="0.2">
      <c r="A24" t="s">
        <v>6</v>
      </c>
      <c r="B24">
        <v>1</v>
      </c>
      <c r="C24">
        <v>4</v>
      </c>
      <c r="D24" s="1">
        <v>2.1633333333333336</v>
      </c>
      <c r="E24" s="1">
        <v>8.1853527718724603E-2</v>
      </c>
      <c r="F24" s="1">
        <v>867.20643333333328</v>
      </c>
      <c r="G24" s="1">
        <v>24.593127424614611</v>
      </c>
      <c r="H24">
        <f t="shared" si="0"/>
        <v>216.80160833333332</v>
      </c>
      <c r="I24">
        <f t="shared" si="7"/>
        <v>1.8489984591679505</v>
      </c>
      <c r="J24">
        <f t="shared" si="8"/>
        <v>867.20643333333328</v>
      </c>
    </row>
    <row r="25" spans="1:10" x14ac:dyDescent="0.2">
      <c r="A25" t="s">
        <v>6</v>
      </c>
      <c r="B25">
        <v>1</v>
      </c>
      <c r="C25">
        <v>5</v>
      </c>
      <c r="D25" s="1">
        <v>2.3333333333333335</v>
      </c>
      <c r="E25" s="1">
        <v>8.0208062770106503E-2</v>
      </c>
      <c r="F25" s="1">
        <v>1063.2997666666668</v>
      </c>
      <c r="G25" s="1">
        <v>52.002594919516589</v>
      </c>
      <c r="H25">
        <f t="shared" si="0"/>
        <v>212.65995333333336</v>
      </c>
      <c r="I25">
        <f t="shared" si="7"/>
        <v>2.1428571428571428</v>
      </c>
      <c r="J25">
        <f t="shared" si="8"/>
        <v>1063.2997666666668</v>
      </c>
    </row>
    <row r="26" spans="1:10" x14ac:dyDescent="0.2">
      <c r="A26" t="s">
        <v>7</v>
      </c>
      <c r="B26">
        <v>2</v>
      </c>
      <c r="C26">
        <v>0</v>
      </c>
      <c r="D26" s="1">
        <v>4.4733333333333327</v>
      </c>
      <c r="E26" s="1">
        <v>6.5064070986477068E-2</v>
      </c>
      <c r="F26" s="1">
        <v>27.82643333333333</v>
      </c>
      <c r="G26" s="1">
        <v>2.560548441903284</v>
      </c>
    </row>
    <row r="27" spans="1:10" x14ac:dyDescent="0.2">
      <c r="A27" t="s">
        <v>7</v>
      </c>
      <c r="B27">
        <v>2</v>
      </c>
      <c r="C27">
        <v>1</v>
      </c>
      <c r="D27" s="1">
        <v>2.8133333333333339</v>
      </c>
      <c r="E27" s="1">
        <v>0.14047538337136975</v>
      </c>
      <c r="F27" s="1">
        <v>512.81246666666664</v>
      </c>
      <c r="G27" s="1">
        <v>58.638908361030495</v>
      </c>
      <c r="H27">
        <f t="shared" si="0"/>
        <v>512.81246666666664</v>
      </c>
      <c r="I27">
        <f>(1/D27)*C27</f>
        <v>0.3554502369668246</v>
      </c>
      <c r="J27">
        <f>F27/B27</f>
        <v>256.40623333333332</v>
      </c>
    </row>
    <row r="28" spans="1:10" x14ac:dyDescent="0.2">
      <c r="A28" t="s">
        <v>7</v>
      </c>
      <c r="B28">
        <v>2</v>
      </c>
      <c r="C28">
        <v>2</v>
      </c>
      <c r="D28" s="1">
        <v>2.793333333333333</v>
      </c>
      <c r="E28" s="1">
        <v>4.1633319989322688E-2</v>
      </c>
      <c r="F28" s="1">
        <v>952.36766666666665</v>
      </c>
      <c r="G28" s="1">
        <v>55.968409203972669</v>
      </c>
      <c r="H28">
        <f t="shared" si="0"/>
        <v>476.18383333333333</v>
      </c>
      <c r="I28">
        <f t="shared" ref="I28:I31" si="9">(1/D28)*C28</f>
        <v>0.71599045346062062</v>
      </c>
      <c r="J28">
        <f t="shared" ref="J28:J31" si="10">F28/B28</f>
        <v>476.18383333333333</v>
      </c>
    </row>
    <row r="29" spans="1:10" x14ac:dyDescent="0.2">
      <c r="A29" t="s">
        <v>7</v>
      </c>
      <c r="B29">
        <v>2</v>
      </c>
      <c r="C29">
        <v>3</v>
      </c>
      <c r="D29" s="1">
        <v>2.5366666666666666</v>
      </c>
      <c r="E29" s="1">
        <v>3.0550504633038961E-2</v>
      </c>
      <c r="F29" s="1">
        <v>1324.4411666666665</v>
      </c>
      <c r="G29" s="1">
        <v>33.874387267717992</v>
      </c>
      <c r="H29">
        <f t="shared" si="0"/>
        <v>441.48038888888885</v>
      </c>
      <c r="I29">
        <f t="shared" si="9"/>
        <v>1.1826544021024967</v>
      </c>
      <c r="J29">
        <f t="shared" si="10"/>
        <v>662.22058333333325</v>
      </c>
    </row>
    <row r="30" spans="1:10" x14ac:dyDescent="0.2">
      <c r="A30" t="s">
        <v>7</v>
      </c>
      <c r="B30">
        <v>2</v>
      </c>
      <c r="C30">
        <v>4</v>
      </c>
      <c r="D30" s="1">
        <v>2.67</v>
      </c>
      <c r="E30" s="1">
        <v>1.7320508075688659E-2</v>
      </c>
      <c r="F30" s="1">
        <v>1689.4611999999997</v>
      </c>
      <c r="G30" s="1">
        <v>38.939275021885038</v>
      </c>
      <c r="H30">
        <f t="shared" si="0"/>
        <v>422.36529999999993</v>
      </c>
      <c r="I30">
        <f t="shared" si="9"/>
        <v>1.4981273408239701</v>
      </c>
      <c r="J30">
        <f t="shared" si="10"/>
        <v>844.73059999999987</v>
      </c>
    </row>
    <row r="31" spans="1:10" x14ac:dyDescent="0.2">
      <c r="A31" t="s">
        <v>7</v>
      </c>
      <c r="B31">
        <v>2</v>
      </c>
      <c r="C31">
        <v>5</v>
      </c>
      <c r="D31" s="1">
        <v>2.5966666666666667</v>
      </c>
      <c r="E31" s="1">
        <v>4.1633319989322688E-2</v>
      </c>
      <c r="F31" s="1">
        <v>1973.0042333333331</v>
      </c>
      <c r="G31" s="1">
        <v>48.859024417228504</v>
      </c>
      <c r="H31">
        <f t="shared" si="0"/>
        <v>394.6008466666666</v>
      </c>
      <c r="I31">
        <f t="shared" si="9"/>
        <v>1.9255455712451861</v>
      </c>
      <c r="J31">
        <f t="shared" si="10"/>
        <v>986.50211666666655</v>
      </c>
    </row>
    <row r="32" spans="1:10" x14ac:dyDescent="0.2">
      <c r="A32" t="s">
        <v>8</v>
      </c>
      <c r="B32">
        <v>3</v>
      </c>
      <c r="C32">
        <v>0</v>
      </c>
      <c r="D32" s="1">
        <v>4.6566666666666663</v>
      </c>
      <c r="E32" s="1">
        <v>3.7859388972002035E-2</v>
      </c>
      <c r="F32" s="1">
        <v>33.608266666666665</v>
      </c>
      <c r="G32" s="1">
        <v>0.24937486507933029</v>
      </c>
    </row>
    <row r="33" spans="1:10" x14ac:dyDescent="0.2">
      <c r="A33" t="s">
        <v>8</v>
      </c>
      <c r="B33">
        <v>3</v>
      </c>
      <c r="C33">
        <v>1</v>
      </c>
      <c r="D33" s="1">
        <v>3.5266666666666668</v>
      </c>
      <c r="E33" s="1">
        <v>3.0550504633038961E-2</v>
      </c>
      <c r="F33" s="1">
        <v>762.82853333333333</v>
      </c>
      <c r="G33" s="1">
        <v>41.999965894311558</v>
      </c>
      <c r="H33">
        <f t="shared" si="0"/>
        <v>762.82853333333333</v>
      </c>
      <c r="I33">
        <f>(1/D33)*C33</f>
        <v>0.28355387523629488</v>
      </c>
      <c r="J33">
        <f>F33/B33</f>
        <v>254.27617777777778</v>
      </c>
    </row>
    <row r="34" spans="1:10" x14ac:dyDescent="0.2">
      <c r="A34" t="s">
        <v>8</v>
      </c>
      <c r="B34">
        <v>3</v>
      </c>
      <c r="C34">
        <v>2</v>
      </c>
      <c r="D34" s="1">
        <v>2.8433333333333337</v>
      </c>
      <c r="E34" s="1">
        <v>0.10066445913694343</v>
      </c>
      <c r="F34" s="1">
        <v>1573.0204000000001</v>
      </c>
      <c r="G34" s="1">
        <v>75.199004807244592</v>
      </c>
      <c r="H34">
        <f t="shared" si="0"/>
        <v>786.51020000000005</v>
      </c>
      <c r="I34">
        <f t="shared" ref="I34:I37" si="11">(1/D34)*C34</f>
        <v>0.70339976553341144</v>
      </c>
      <c r="J34">
        <f t="shared" ref="J34:J37" si="12">F34/B34</f>
        <v>524.34013333333337</v>
      </c>
    </row>
    <row r="35" spans="1:10" x14ac:dyDescent="0.2">
      <c r="A35" t="s">
        <v>8</v>
      </c>
      <c r="B35">
        <v>3</v>
      </c>
      <c r="C35">
        <v>3</v>
      </c>
      <c r="D35" s="1">
        <v>2.6466666666666665</v>
      </c>
      <c r="E35" s="1">
        <v>3.2145502536643257E-2</v>
      </c>
      <c r="F35" s="1">
        <v>2143.5295333333333</v>
      </c>
      <c r="G35" s="1">
        <v>104.64732094107003</v>
      </c>
      <c r="H35">
        <f t="shared" si="0"/>
        <v>714.50984444444441</v>
      </c>
      <c r="I35">
        <f t="shared" si="11"/>
        <v>1.1335012594458438</v>
      </c>
      <c r="J35">
        <f t="shared" si="12"/>
        <v>714.50984444444441</v>
      </c>
    </row>
    <row r="36" spans="1:10" x14ac:dyDescent="0.2">
      <c r="A36" t="s">
        <v>8</v>
      </c>
      <c r="B36">
        <v>3</v>
      </c>
      <c r="C36">
        <v>4</v>
      </c>
      <c r="D36" s="1">
        <v>2.6799999999999997</v>
      </c>
      <c r="E36" s="1">
        <v>2.6457513110646012E-2</v>
      </c>
      <c r="F36" s="1">
        <v>2611.0461666666665</v>
      </c>
      <c r="G36" s="1">
        <v>83.654992769130729</v>
      </c>
      <c r="H36">
        <f t="shared" si="0"/>
        <v>652.76154166666663</v>
      </c>
      <c r="I36">
        <f t="shared" si="11"/>
        <v>1.4925373134328359</v>
      </c>
      <c r="J36">
        <f t="shared" si="12"/>
        <v>870.34872222222214</v>
      </c>
    </row>
    <row r="37" spans="1:10" x14ac:dyDescent="0.2">
      <c r="A37" t="s">
        <v>8</v>
      </c>
      <c r="B37">
        <v>3</v>
      </c>
      <c r="C37">
        <v>5</v>
      </c>
      <c r="D37" s="1">
        <v>2.8466666666666662</v>
      </c>
      <c r="E37" s="1">
        <v>2.0816659994661382E-2</v>
      </c>
      <c r="F37" s="1">
        <v>3130.4823000000001</v>
      </c>
      <c r="G37" s="1">
        <v>64.851795641215688</v>
      </c>
      <c r="H37">
        <f t="shared" si="0"/>
        <v>626.09645999999998</v>
      </c>
      <c r="I37">
        <f t="shared" si="11"/>
        <v>1.7564402810304451</v>
      </c>
      <c r="J37">
        <f t="shared" si="12"/>
        <v>1043.4941000000001</v>
      </c>
    </row>
    <row r="38" spans="1:10" x14ac:dyDescent="0.2">
      <c r="A38" t="s">
        <v>9</v>
      </c>
      <c r="B38">
        <v>1</v>
      </c>
      <c r="C38">
        <v>0</v>
      </c>
      <c r="D38" s="1">
        <v>7.43</v>
      </c>
      <c r="E38" s="1">
        <v>2.6457513110645845E-2</v>
      </c>
      <c r="F38" s="1">
        <v>12.635266666666666</v>
      </c>
      <c r="G38" s="1">
        <v>0.33501000482572646</v>
      </c>
    </row>
    <row r="39" spans="1:10" x14ac:dyDescent="0.2">
      <c r="A39" t="s">
        <v>9</v>
      </c>
      <c r="B39">
        <v>1</v>
      </c>
      <c r="C39">
        <v>1</v>
      </c>
      <c r="D39" s="1">
        <v>7.0666666666666664</v>
      </c>
      <c r="E39" s="1">
        <v>2.5166114784235766E-2</v>
      </c>
      <c r="F39" s="1">
        <v>35.437200000000004</v>
      </c>
      <c r="G39" s="1">
        <v>0.39263916004392507</v>
      </c>
      <c r="H39">
        <f t="shared" si="0"/>
        <v>35.437200000000004</v>
      </c>
      <c r="I39">
        <f>(1/D39)*C39</f>
        <v>0.14150943396226415</v>
      </c>
      <c r="J39">
        <f>F39/B39</f>
        <v>35.437200000000004</v>
      </c>
    </row>
    <row r="40" spans="1:10" x14ac:dyDescent="0.2">
      <c r="A40" t="s">
        <v>9</v>
      </c>
      <c r="B40">
        <v>1</v>
      </c>
      <c r="C40">
        <v>2</v>
      </c>
      <c r="D40" s="1">
        <v>6.7833333333333341</v>
      </c>
      <c r="E40" s="1">
        <v>8.3864970836060579E-2</v>
      </c>
      <c r="F40" s="1">
        <v>39.277466666666669</v>
      </c>
      <c r="G40" s="1">
        <v>1.2034864616327574</v>
      </c>
      <c r="H40">
        <f t="shared" si="0"/>
        <v>19.638733333333334</v>
      </c>
      <c r="I40">
        <f t="shared" ref="I40:I43" si="13">(1/D40)*C40</f>
        <v>0.29484029484029478</v>
      </c>
      <c r="J40">
        <f t="shared" ref="J40:J43" si="14">F40/B40</f>
        <v>39.277466666666669</v>
      </c>
    </row>
    <row r="41" spans="1:10" x14ac:dyDescent="0.2">
      <c r="A41" t="s">
        <v>9</v>
      </c>
      <c r="B41">
        <v>1</v>
      </c>
      <c r="C41">
        <v>3</v>
      </c>
      <c r="D41" s="1">
        <v>6.1099999999999994</v>
      </c>
      <c r="E41" s="1">
        <v>8.8881944173155841E-2</v>
      </c>
      <c r="F41" s="1">
        <v>39.637866666666667</v>
      </c>
      <c r="G41" s="1">
        <v>0.30965894680007722</v>
      </c>
      <c r="H41">
        <f t="shared" si="0"/>
        <v>13.212622222222222</v>
      </c>
      <c r="I41">
        <f t="shared" si="13"/>
        <v>0.49099836333878888</v>
      </c>
      <c r="J41">
        <f t="shared" si="14"/>
        <v>39.637866666666667</v>
      </c>
    </row>
    <row r="42" spans="1:10" x14ac:dyDescent="0.2">
      <c r="A42" t="s">
        <v>9</v>
      </c>
      <c r="B42">
        <v>1</v>
      </c>
      <c r="C42">
        <v>4</v>
      </c>
      <c r="D42" s="1">
        <v>5.73</v>
      </c>
      <c r="E42" s="1">
        <v>8.1853527718724603E-2</v>
      </c>
      <c r="F42" s="1">
        <v>48.744499999999995</v>
      </c>
      <c r="G42" s="1">
        <v>2.4479546584853273</v>
      </c>
      <c r="H42">
        <f t="shared" si="0"/>
        <v>12.186124999999999</v>
      </c>
      <c r="I42">
        <f t="shared" si="13"/>
        <v>0.69808027923211169</v>
      </c>
      <c r="J42">
        <f t="shared" si="14"/>
        <v>48.744499999999995</v>
      </c>
    </row>
    <row r="43" spans="1:10" x14ac:dyDescent="0.2">
      <c r="A43" t="s">
        <v>9</v>
      </c>
      <c r="B43">
        <v>1</v>
      </c>
      <c r="C43">
        <v>5</v>
      </c>
      <c r="D43" s="1">
        <v>5.5333333333333341</v>
      </c>
      <c r="E43" s="1">
        <v>8.0208062770106503E-2</v>
      </c>
      <c r="F43" s="1">
        <v>64.178333333333327</v>
      </c>
      <c r="G43" s="1">
        <v>20.579533453733433</v>
      </c>
      <c r="H43">
        <f t="shared" si="0"/>
        <v>12.835666666666665</v>
      </c>
      <c r="I43">
        <f t="shared" si="13"/>
        <v>0.90361445783132521</v>
      </c>
      <c r="J43">
        <f t="shared" si="14"/>
        <v>64.178333333333327</v>
      </c>
    </row>
    <row r="44" spans="1:10" x14ac:dyDescent="0.2">
      <c r="A44" t="s">
        <v>10</v>
      </c>
      <c r="B44">
        <v>2</v>
      </c>
      <c r="C44">
        <v>0</v>
      </c>
      <c r="D44" s="1">
        <v>7.6333333333333337</v>
      </c>
      <c r="E44" s="1">
        <v>1.5275252316519626E-2</v>
      </c>
      <c r="F44" s="1">
        <v>13.533033333333334</v>
      </c>
      <c r="G44" s="1">
        <v>0.12535618585986641</v>
      </c>
    </row>
    <row r="45" spans="1:10" x14ac:dyDescent="0.2">
      <c r="A45" t="s">
        <v>10</v>
      </c>
      <c r="B45">
        <v>2</v>
      </c>
      <c r="C45">
        <v>1</v>
      </c>
      <c r="D45" s="1">
        <v>7.38</v>
      </c>
      <c r="E45" s="1">
        <v>4.9999999999999822E-2</v>
      </c>
      <c r="F45" s="1">
        <v>33.683533333333337</v>
      </c>
      <c r="G45" s="1">
        <v>2.0783831367996943</v>
      </c>
      <c r="H45">
        <f t="shared" si="0"/>
        <v>33.683533333333337</v>
      </c>
      <c r="I45">
        <f>(1/D45)*C45</f>
        <v>0.13550135501355015</v>
      </c>
      <c r="J45">
        <f>F45/B45</f>
        <v>16.841766666666668</v>
      </c>
    </row>
    <row r="46" spans="1:10" x14ac:dyDescent="0.2">
      <c r="A46" t="s">
        <v>10</v>
      </c>
      <c r="B46">
        <v>2</v>
      </c>
      <c r="C46">
        <v>2</v>
      </c>
      <c r="D46" s="1">
        <v>7.1166666666666671</v>
      </c>
      <c r="E46" s="1">
        <v>4.0414518843273822E-2</v>
      </c>
      <c r="F46" s="1">
        <v>44.730866666666664</v>
      </c>
      <c r="G46" s="1">
        <v>2.0570288776128862</v>
      </c>
      <c r="H46">
        <f t="shared" si="0"/>
        <v>22.365433333333332</v>
      </c>
      <c r="I46">
        <f t="shared" ref="I46:I49" si="15">(1/D46)*C46</f>
        <v>0.28103044496487117</v>
      </c>
      <c r="J46">
        <f t="shared" ref="J46:J49" si="16">F46/B46</f>
        <v>22.365433333333332</v>
      </c>
    </row>
    <row r="47" spans="1:10" x14ac:dyDescent="0.2">
      <c r="A47" t="s">
        <v>10</v>
      </c>
      <c r="B47">
        <v>2</v>
      </c>
      <c r="C47">
        <v>3</v>
      </c>
      <c r="D47" s="1">
        <v>6.55</v>
      </c>
      <c r="E47" s="1">
        <v>2.0000000000000018E-2</v>
      </c>
      <c r="F47" s="1">
        <v>54.643866666666668</v>
      </c>
      <c r="G47" s="1">
        <v>1.3772603977946012</v>
      </c>
      <c r="H47">
        <f t="shared" si="0"/>
        <v>18.214622222222221</v>
      </c>
      <c r="I47">
        <f t="shared" si="15"/>
        <v>0.4580152671755725</v>
      </c>
      <c r="J47">
        <f t="shared" si="16"/>
        <v>27.321933333333334</v>
      </c>
    </row>
    <row r="48" spans="1:10" x14ac:dyDescent="0.2">
      <c r="A48" t="s">
        <v>10</v>
      </c>
      <c r="B48">
        <v>2</v>
      </c>
      <c r="C48">
        <v>4</v>
      </c>
      <c r="D48" s="1">
        <v>6.253333333333333</v>
      </c>
      <c r="E48" s="1">
        <v>1.154700538379227E-2</v>
      </c>
      <c r="F48" s="1">
        <v>60.278866666666666</v>
      </c>
      <c r="G48" s="1">
        <v>0.62206472599990592</v>
      </c>
      <c r="H48">
        <f t="shared" si="0"/>
        <v>15.069716666666666</v>
      </c>
      <c r="I48">
        <f t="shared" si="15"/>
        <v>0.63965884861407252</v>
      </c>
      <c r="J48">
        <f t="shared" si="16"/>
        <v>30.139433333333333</v>
      </c>
    </row>
    <row r="49" spans="1:10" x14ac:dyDescent="0.2">
      <c r="A49" t="s">
        <v>10</v>
      </c>
      <c r="B49">
        <v>2</v>
      </c>
      <c r="C49">
        <v>5</v>
      </c>
      <c r="D49" s="1">
        <v>5.9466666666666663</v>
      </c>
      <c r="E49" s="1">
        <v>3.2145502536643E-2</v>
      </c>
      <c r="F49" s="1">
        <v>73.309566666666669</v>
      </c>
      <c r="G49" s="1">
        <v>1.8922659547043954</v>
      </c>
      <c r="H49">
        <f t="shared" si="0"/>
        <v>14.661913333333334</v>
      </c>
      <c r="I49">
        <f t="shared" si="15"/>
        <v>0.84080717488789247</v>
      </c>
      <c r="J49">
        <f t="shared" si="16"/>
        <v>36.654783333333334</v>
      </c>
    </row>
    <row r="50" spans="1:10" x14ac:dyDescent="0.2">
      <c r="A50" t="s">
        <v>11</v>
      </c>
      <c r="B50">
        <v>3</v>
      </c>
      <c r="C50">
        <v>0</v>
      </c>
      <c r="D50" s="1">
        <v>7.5766666666666671</v>
      </c>
      <c r="E50" s="1">
        <v>2.88675134594817E-2</v>
      </c>
      <c r="F50" s="1">
        <v>14.931166666666668</v>
      </c>
      <c r="G50" s="1">
        <v>0.37495525510830313</v>
      </c>
    </row>
    <row r="51" spans="1:10" x14ac:dyDescent="0.2">
      <c r="A51" t="s">
        <v>11</v>
      </c>
      <c r="B51">
        <v>3</v>
      </c>
      <c r="C51">
        <v>1</v>
      </c>
      <c r="D51" s="1">
        <v>7.72</v>
      </c>
      <c r="E51" s="1">
        <v>8.1853527718724117E-2</v>
      </c>
      <c r="F51" s="1">
        <v>39.258500000000005</v>
      </c>
      <c r="G51" s="1">
        <v>2.968809190567828</v>
      </c>
      <c r="H51">
        <f t="shared" si="0"/>
        <v>39.258500000000005</v>
      </c>
      <c r="I51">
        <f>(1/D51)*C51</f>
        <v>0.1295336787564767</v>
      </c>
      <c r="J51">
        <f>F51/B51</f>
        <v>13.086166666666669</v>
      </c>
    </row>
    <row r="52" spans="1:10" x14ac:dyDescent="0.2">
      <c r="A52" t="s">
        <v>11</v>
      </c>
      <c r="B52">
        <v>3</v>
      </c>
      <c r="C52">
        <v>2</v>
      </c>
      <c r="D52" s="1">
        <v>7.543333333333333</v>
      </c>
      <c r="E52" s="1">
        <v>0.13012814197295411</v>
      </c>
      <c r="F52" s="1">
        <v>49.779299999999999</v>
      </c>
      <c r="G52" s="1">
        <v>3.8076093142548122</v>
      </c>
      <c r="H52">
        <f t="shared" si="0"/>
        <v>24.88965</v>
      </c>
      <c r="I52">
        <f t="shared" ref="I52:I55" si="17">(1/D52)*C52</f>
        <v>0.26513477684489617</v>
      </c>
      <c r="J52">
        <f t="shared" ref="J52:J55" si="18">F52/B52</f>
        <v>16.5931</v>
      </c>
    </row>
    <row r="53" spans="1:10" x14ac:dyDescent="0.2">
      <c r="A53" t="s">
        <v>11</v>
      </c>
      <c r="B53">
        <v>3</v>
      </c>
      <c r="C53">
        <v>3</v>
      </c>
      <c r="D53" s="1">
        <v>7.31</v>
      </c>
      <c r="E53" s="1">
        <v>6.0827625302981927E-2</v>
      </c>
      <c r="F53" s="1">
        <v>55.602800000000002</v>
      </c>
      <c r="G53" s="1">
        <v>1.9892768761537445</v>
      </c>
      <c r="H53">
        <f t="shared" si="0"/>
        <v>18.534266666666667</v>
      </c>
      <c r="I53">
        <f t="shared" si="17"/>
        <v>0.41039671682626538</v>
      </c>
      <c r="J53">
        <f t="shared" si="18"/>
        <v>18.534266666666667</v>
      </c>
    </row>
    <row r="54" spans="1:10" x14ac:dyDescent="0.2">
      <c r="A54" t="s">
        <v>11</v>
      </c>
      <c r="B54">
        <v>3</v>
      </c>
      <c r="C54">
        <v>4</v>
      </c>
      <c r="D54" s="1">
        <v>6.9233333333333329</v>
      </c>
      <c r="E54" s="1">
        <v>0.17953644012660311</v>
      </c>
      <c r="F54" s="1">
        <v>88.249700000000004</v>
      </c>
      <c r="G54" s="1">
        <v>4.1974018904555725</v>
      </c>
      <c r="H54">
        <f t="shared" si="0"/>
        <v>22.062425000000001</v>
      </c>
      <c r="I54">
        <f t="shared" si="17"/>
        <v>0.57775637939335589</v>
      </c>
      <c r="J54">
        <f t="shared" si="18"/>
        <v>29.416566666666668</v>
      </c>
    </row>
    <row r="55" spans="1:10" x14ac:dyDescent="0.2">
      <c r="A55" t="s">
        <v>11</v>
      </c>
      <c r="B55">
        <v>3</v>
      </c>
      <c r="C55">
        <v>5</v>
      </c>
      <c r="D55" s="1">
        <v>6.68</v>
      </c>
      <c r="E55" s="1">
        <v>2.0000000000000018E-2</v>
      </c>
      <c r="F55" s="1">
        <v>99.498966666666661</v>
      </c>
      <c r="G55" s="1">
        <v>3.123009372917946</v>
      </c>
      <c r="H55">
        <f t="shared" si="0"/>
        <v>19.899793333333331</v>
      </c>
      <c r="I55">
        <f t="shared" si="17"/>
        <v>0.74850299401197606</v>
      </c>
      <c r="J55">
        <f t="shared" si="18"/>
        <v>33.16632222222222</v>
      </c>
    </row>
    <row r="56" spans="1:10" x14ac:dyDescent="0.2">
      <c r="A56" t="s">
        <v>12</v>
      </c>
      <c r="B56">
        <v>1</v>
      </c>
      <c r="C56">
        <v>0</v>
      </c>
      <c r="D56" s="1">
        <v>7.2333333333333334</v>
      </c>
      <c r="E56" s="1">
        <v>0.10692676621563621</v>
      </c>
      <c r="F56" s="1">
        <v>14.168833333333334</v>
      </c>
      <c r="G56" s="1">
        <v>3.2130666727183512</v>
      </c>
    </row>
    <row r="57" spans="1:10" x14ac:dyDescent="0.2">
      <c r="A57" t="s">
        <v>12</v>
      </c>
      <c r="B57">
        <v>1</v>
      </c>
      <c r="C57">
        <v>1</v>
      </c>
      <c r="D57" s="1">
        <v>6.7766666666666664</v>
      </c>
      <c r="E57" s="1">
        <v>2.3094010767585053E-2</v>
      </c>
      <c r="F57" s="1">
        <v>34.432233333333336</v>
      </c>
      <c r="G57" s="1">
        <v>6.9497505950453425E-2</v>
      </c>
      <c r="H57">
        <f t="shared" si="0"/>
        <v>34.432233333333336</v>
      </c>
      <c r="I57">
        <f>(1/D57)*C57</f>
        <v>0.14756517461878998</v>
      </c>
      <c r="J57">
        <f>F57/B57</f>
        <v>34.432233333333336</v>
      </c>
    </row>
    <row r="58" spans="1:10" x14ac:dyDescent="0.2">
      <c r="A58" t="s">
        <v>12</v>
      </c>
      <c r="B58">
        <v>1</v>
      </c>
      <c r="C58">
        <v>2</v>
      </c>
      <c r="D58" s="1">
        <v>4.6500000000000004</v>
      </c>
      <c r="E58" s="1">
        <v>7.0000000000000354E-2</v>
      </c>
      <c r="F58" s="1">
        <v>74.986033333333339</v>
      </c>
      <c r="G58" s="1">
        <v>9.1044841294459573</v>
      </c>
      <c r="H58">
        <f t="shared" si="0"/>
        <v>37.493016666666669</v>
      </c>
      <c r="I58">
        <f t="shared" ref="I58:I61" si="19">(1/D58)*C58</f>
        <v>0.43010752688172038</v>
      </c>
      <c r="J58">
        <f t="shared" ref="J58:J61" si="20">F58/B58</f>
        <v>74.986033333333339</v>
      </c>
    </row>
    <row r="59" spans="1:10" x14ac:dyDescent="0.2">
      <c r="A59" t="s">
        <v>12</v>
      </c>
      <c r="B59">
        <v>1</v>
      </c>
      <c r="C59">
        <v>3</v>
      </c>
      <c r="D59" s="1">
        <v>3.8800000000000003</v>
      </c>
      <c r="E59" s="1">
        <v>7.5498344352707442E-2</v>
      </c>
      <c r="F59" s="1">
        <v>216.67433333333335</v>
      </c>
      <c r="G59" s="1">
        <v>8.7335465879179459</v>
      </c>
      <c r="H59">
        <f t="shared" si="0"/>
        <v>72.224777777777788</v>
      </c>
      <c r="I59">
        <f t="shared" si="19"/>
        <v>0.77319587628865971</v>
      </c>
      <c r="J59">
        <f t="shared" si="20"/>
        <v>216.67433333333335</v>
      </c>
    </row>
    <row r="60" spans="1:10" x14ac:dyDescent="0.2">
      <c r="A60" t="s">
        <v>12</v>
      </c>
      <c r="B60">
        <v>1</v>
      </c>
      <c r="C60">
        <v>4</v>
      </c>
      <c r="D60" s="1">
        <v>3.7533333333333334</v>
      </c>
      <c r="E60" s="1">
        <v>3.2145502536643167E-2</v>
      </c>
      <c r="F60" s="1">
        <v>368.73323333333337</v>
      </c>
      <c r="G60" s="1">
        <v>27.330597651777278</v>
      </c>
      <c r="H60">
        <f t="shared" si="0"/>
        <v>92.183308333333343</v>
      </c>
      <c r="I60">
        <f t="shared" si="19"/>
        <v>1.0657193605683837</v>
      </c>
      <c r="J60">
        <f t="shared" si="20"/>
        <v>368.73323333333337</v>
      </c>
    </row>
    <row r="61" spans="1:10" x14ac:dyDescent="0.2">
      <c r="A61" t="s">
        <v>12</v>
      </c>
      <c r="B61">
        <v>1</v>
      </c>
      <c r="C61">
        <v>5</v>
      </c>
      <c r="D61" s="1">
        <v>3.7633333333333332</v>
      </c>
      <c r="E61" s="1">
        <v>2.8867513459481187E-2</v>
      </c>
      <c r="F61" s="1">
        <v>487.36533333333335</v>
      </c>
      <c r="G61" s="1">
        <v>25.795209679382992</v>
      </c>
      <c r="H61">
        <f t="shared" si="0"/>
        <v>97.473066666666668</v>
      </c>
      <c r="I61">
        <f t="shared" si="19"/>
        <v>1.328609388839681</v>
      </c>
      <c r="J61">
        <f t="shared" si="20"/>
        <v>487.36533333333335</v>
      </c>
    </row>
    <row r="62" spans="1:10" x14ac:dyDescent="0.2">
      <c r="A62" t="s">
        <v>13</v>
      </c>
      <c r="B62">
        <v>2</v>
      </c>
      <c r="C62">
        <v>0</v>
      </c>
      <c r="D62" s="1">
        <v>7.5866666666666669</v>
      </c>
      <c r="E62" s="1">
        <v>0.11590225767142461</v>
      </c>
      <c r="F62" s="1">
        <v>15.226766666666668</v>
      </c>
      <c r="G62" s="1">
        <v>0.99941596111595754</v>
      </c>
    </row>
    <row r="63" spans="1:10" x14ac:dyDescent="0.2">
      <c r="A63" t="s">
        <v>13</v>
      </c>
      <c r="B63">
        <v>2</v>
      </c>
      <c r="C63">
        <v>1</v>
      </c>
      <c r="D63" s="1">
        <v>7.1000000000000005</v>
      </c>
      <c r="E63" s="1">
        <v>0.29866369046136176</v>
      </c>
      <c r="F63" s="1">
        <v>39.434166666666663</v>
      </c>
      <c r="G63" s="1">
        <v>5.3938602413608745</v>
      </c>
      <c r="H63">
        <f t="shared" si="0"/>
        <v>39.434166666666663</v>
      </c>
      <c r="I63">
        <f>(1/D63)*C63</f>
        <v>0.14084507042253519</v>
      </c>
      <c r="J63">
        <f>F63/B63</f>
        <v>19.717083333333331</v>
      </c>
    </row>
    <row r="64" spans="1:10" x14ac:dyDescent="0.2">
      <c r="A64" t="s">
        <v>13</v>
      </c>
      <c r="B64">
        <v>2</v>
      </c>
      <c r="C64">
        <v>2</v>
      </c>
      <c r="D64" s="1">
        <v>4.7166666666666659</v>
      </c>
      <c r="E64" s="1">
        <v>0.16862186493255679</v>
      </c>
      <c r="F64" s="1">
        <v>135.01643333333334</v>
      </c>
      <c r="G64" s="1">
        <v>51.019898855479241</v>
      </c>
      <c r="H64">
        <f t="shared" si="0"/>
        <v>67.508216666666669</v>
      </c>
      <c r="I64">
        <f t="shared" ref="I64:I67" si="21">(1/D64)*C64</f>
        <v>0.42402826855123682</v>
      </c>
      <c r="J64">
        <f t="shared" ref="J64:J67" si="22">F64/B64</f>
        <v>67.508216666666669</v>
      </c>
    </row>
    <row r="65" spans="1:10" x14ac:dyDescent="0.2">
      <c r="A65" t="s">
        <v>13</v>
      </c>
      <c r="B65">
        <v>2</v>
      </c>
      <c r="C65">
        <v>3</v>
      </c>
      <c r="D65" s="1">
        <v>4.293333333333333</v>
      </c>
      <c r="E65" s="1">
        <v>4.5092497528228866E-2</v>
      </c>
      <c r="F65" s="1">
        <v>417.68890000000005</v>
      </c>
      <c r="G65" s="1">
        <v>44.910313279579796</v>
      </c>
      <c r="H65">
        <f t="shared" si="0"/>
        <v>139.22963333333334</v>
      </c>
      <c r="I65">
        <f t="shared" si="21"/>
        <v>0.69875776397515532</v>
      </c>
      <c r="J65">
        <f t="shared" si="22"/>
        <v>208.84445000000002</v>
      </c>
    </row>
    <row r="66" spans="1:10" x14ac:dyDescent="0.2">
      <c r="A66" t="s">
        <v>13</v>
      </c>
      <c r="B66">
        <v>2</v>
      </c>
      <c r="C66">
        <v>4</v>
      </c>
      <c r="D66" s="1">
        <v>4.126666666666666</v>
      </c>
      <c r="E66" s="1">
        <v>3.0550504633039155E-2</v>
      </c>
      <c r="F66" s="1">
        <v>762.18133333333333</v>
      </c>
      <c r="G66" s="1">
        <v>18.041974724606323</v>
      </c>
      <c r="H66">
        <f t="shared" si="0"/>
        <v>190.54533333333333</v>
      </c>
      <c r="I66">
        <f t="shared" si="21"/>
        <v>0.96930533117932161</v>
      </c>
      <c r="J66">
        <f t="shared" si="22"/>
        <v>381.09066666666666</v>
      </c>
    </row>
    <row r="67" spans="1:10" x14ac:dyDescent="0.2">
      <c r="A67" t="s">
        <v>13</v>
      </c>
      <c r="B67">
        <v>2</v>
      </c>
      <c r="C67">
        <v>5</v>
      </c>
      <c r="D67" s="1">
        <v>4.08</v>
      </c>
      <c r="E67" s="1">
        <v>3.6055512754639987E-2</v>
      </c>
      <c r="F67" s="1">
        <v>907.07749999999999</v>
      </c>
      <c r="G67" s="1">
        <v>14.933267449222235</v>
      </c>
      <c r="H67">
        <f t="shared" ref="H67:H73" si="23">F67/C67</f>
        <v>181.41550000000001</v>
      </c>
      <c r="I67">
        <f t="shared" si="21"/>
        <v>1.2254901960784312</v>
      </c>
      <c r="J67">
        <f t="shared" si="22"/>
        <v>453.53874999999999</v>
      </c>
    </row>
    <row r="68" spans="1:10" x14ac:dyDescent="0.2">
      <c r="A68" t="s">
        <v>14</v>
      </c>
      <c r="B68">
        <v>3</v>
      </c>
      <c r="C68">
        <v>0</v>
      </c>
      <c r="D68" s="1">
        <v>7.6766666666666667</v>
      </c>
      <c r="E68" s="1">
        <v>6.8068592855540844E-2</v>
      </c>
      <c r="F68" s="1">
        <v>18.436800000000002</v>
      </c>
      <c r="G68" s="1">
        <v>0.78597963714080976</v>
      </c>
    </row>
    <row r="69" spans="1:10" x14ac:dyDescent="0.2">
      <c r="A69" t="s">
        <v>14</v>
      </c>
      <c r="B69">
        <v>3</v>
      </c>
      <c r="C69">
        <v>1</v>
      </c>
      <c r="D69" s="1">
        <v>7.4333333333333336</v>
      </c>
      <c r="E69" s="1">
        <v>1.1547005383792781E-2</v>
      </c>
      <c r="F69" s="1">
        <v>44.512300000000003</v>
      </c>
      <c r="G69" s="1">
        <v>1.7413858733778691</v>
      </c>
      <c r="H69">
        <f t="shared" si="23"/>
        <v>44.512300000000003</v>
      </c>
      <c r="I69">
        <f>(1/D69)*C69</f>
        <v>0.13452914798206278</v>
      </c>
      <c r="J69">
        <f>F69/B69</f>
        <v>14.837433333333335</v>
      </c>
    </row>
    <row r="70" spans="1:10" x14ac:dyDescent="0.2">
      <c r="A70" t="s">
        <v>14</v>
      </c>
      <c r="B70">
        <v>3</v>
      </c>
      <c r="C70">
        <v>2</v>
      </c>
      <c r="D70" s="1">
        <v>6.3266666666666671</v>
      </c>
      <c r="E70" s="1">
        <v>0.24664414311581251</v>
      </c>
      <c r="F70" s="1">
        <v>77.346166666666662</v>
      </c>
      <c r="G70" s="1">
        <v>1.1925687415546917</v>
      </c>
      <c r="H70">
        <f t="shared" si="23"/>
        <v>38.673083333333331</v>
      </c>
      <c r="I70">
        <f t="shared" ref="I70:I73" si="24">(1/D70)*C70</f>
        <v>0.31612223393045308</v>
      </c>
      <c r="J70">
        <f t="shared" ref="J70:J73" si="25">F70/B70</f>
        <v>25.782055555555555</v>
      </c>
    </row>
    <row r="71" spans="1:10" x14ac:dyDescent="0.2">
      <c r="A71" t="s">
        <v>14</v>
      </c>
      <c r="B71">
        <v>3</v>
      </c>
      <c r="C71">
        <v>3</v>
      </c>
      <c r="D71" s="1">
        <v>5.26</v>
      </c>
      <c r="E71" s="1">
        <v>4.0000000000000036E-2</v>
      </c>
      <c r="F71" s="1">
        <v>223.90189999999998</v>
      </c>
      <c r="G71" s="1">
        <v>36.645819544799529</v>
      </c>
      <c r="H71">
        <f t="shared" si="23"/>
        <v>74.633966666666666</v>
      </c>
      <c r="I71">
        <f t="shared" si="24"/>
        <v>0.57034220532319391</v>
      </c>
      <c r="J71">
        <f t="shared" si="25"/>
        <v>74.633966666666666</v>
      </c>
    </row>
    <row r="72" spans="1:10" x14ac:dyDescent="0.2">
      <c r="A72" t="s">
        <v>14</v>
      </c>
      <c r="B72">
        <v>3</v>
      </c>
      <c r="C72">
        <v>4</v>
      </c>
      <c r="D72" s="1">
        <v>4.4433333333333334</v>
      </c>
      <c r="E72" s="1">
        <v>3.0550504633038766E-2</v>
      </c>
      <c r="F72" s="1">
        <v>452.43049999999999</v>
      </c>
      <c r="G72" s="1">
        <v>51.976521866031028</v>
      </c>
      <c r="H72">
        <f t="shared" si="23"/>
        <v>113.107625</v>
      </c>
      <c r="I72">
        <f t="shared" si="24"/>
        <v>0.90022505626406601</v>
      </c>
      <c r="J72">
        <f t="shared" si="25"/>
        <v>150.81016666666667</v>
      </c>
    </row>
    <row r="73" spans="1:10" x14ac:dyDescent="0.2">
      <c r="A73" t="s">
        <v>14</v>
      </c>
      <c r="B73">
        <v>3</v>
      </c>
      <c r="C73">
        <v>5</v>
      </c>
      <c r="D73" s="1">
        <v>4.4633333333333338</v>
      </c>
      <c r="E73" s="1">
        <v>4.1633319989322619E-2</v>
      </c>
      <c r="F73" s="1">
        <v>628.85966666666673</v>
      </c>
      <c r="G73" s="1">
        <v>44.567291007793301</v>
      </c>
      <c r="H73">
        <f t="shared" si="23"/>
        <v>125.77193333333335</v>
      </c>
      <c r="I73">
        <f t="shared" si="24"/>
        <v>1.120238984316654</v>
      </c>
      <c r="J73">
        <f t="shared" si="25"/>
        <v>209.61988888888891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 v pH v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Buz M Barstow</cp:lastModifiedBy>
  <dcterms:created xsi:type="dcterms:W3CDTF">2024-02-23T15:11:01Z</dcterms:created>
  <dcterms:modified xsi:type="dcterms:W3CDTF">2024-09-08T00:44:51Z</dcterms:modified>
</cp:coreProperties>
</file>