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igure 3" sheetId="2" r:id="rId5"/>
    <sheet name="Sheet1" sheetId="3" r:id="rId6"/>
    <sheet name="Sheet2" sheetId="4" r:id="rId7"/>
  </sheets>
</workbook>
</file>

<file path=xl/sharedStrings.xml><?xml version="1.0" encoding="utf-8"?>
<sst xmlns="http://schemas.openxmlformats.org/spreadsheetml/2006/main" uniqueCount="63">
  <si>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</si>
  <si>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</si>
  <si>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</si>
  <si>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</si>
  <si>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Figure 3</t>
  </si>
  <si>
    <t>Table 1</t>
  </si>
  <si>
    <t>Genotype</t>
  </si>
  <si>
    <t>Pulp Density</t>
  </si>
  <si>
    <t>Y</t>
  </si>
  <si>
    <t>La</t>
  </si>
  <si>
    <t>Ce</t>
  </si>
  <si>
    <t>Pr</t>
  </si>
  <si>
    <t>Nd</t>
  </si>
  <si>
    <t>Sm</t>
  </si>
  <si>
    <t>Eu</t>
  </si>
  <si>
    <t>Gd</t>
  </si>
  <si>
    <t>Tb</t>
  </si>
  <si>
    <t>Dy</t>
  </si>
  <si>
    <t>Ho</t>
  </si>
  <si>
    <t>Tm</t>
  </si>
  <si>
    <t>Yb</t>
  </si>
  <si>
    <t>Lu</t>
  </si>
  <si>
    <t>Total REE (μg)</t>
  </si>
  <si>
    <t>Average Total REE</t>
  </si>
  <si>
    <t>Fractional Improvement</t>
  </si>
  <si>
    <t>µg/g leached</t>
  </si>
  <si>
    <t>wt</t>
  </si>
  <si>
    <t>\Delta {\it pstS}</t>
  </si>
  <si>
    <t>\Delta {\it pstS}, \n P_{112}:{\it mgdh}</t>
  </si>
  <si>
    <t>Mineral sand</t>
  </si>
  <si>
    <t>Total</t>
  </si>
  <si>
    <t>% leached</t>
  </si>
  <si>
    <t>Total REE (%)</t>
  </si>
  <si>
    <t>Average Total REE (%)</t>
  </si>
  <si>
    <t>Fractional Improvement over Wild-type</t>
  </si>
  <si>
    <t>pH</t>
  </si>
  <si>
    <t>Sheet1</t>
  </si>
  <si>
    <t>Sample Name</t>
  </si>
  <si>
    <t>pulp density</t>
  </si>
  <si>
    <t>volume</t>
  </si>
  <si>
    <t>total</t>
  </si>
  <si>
    <t>W_A1</t>
  </si>
  <si>
    <t>W_A2</t>
  </si>
  <si>
    <t>W_A3</t>
  </si>
  <si>
    <t>{\Delta \it pstS}</t>
  </si>
  <si>
    <t>S_A1</t>
  </si>
  <si>
    <t>S_A2</t>
  </si>
  <si>
    <t>S_A3</t>
  </si>
  <si>
    <t>W_B1</t>
  </si>
  <si>
    <t>W_B2</t>
  </si>
  <si>
    <t>W_B3</t>
  </si>
  <si>
    <t>S_B1</t>
  </si>
  <si>
    <t>S_B2</t>
  </si>
  <si>
    <t>S_B3</t>
  </si>
  <si>
    <t>W_C1</t>
  </si>
  <si>
    <t>W_C2</t>
  </si>
  <si>
    <t>W_C3</t>
  </si>
  <si>
    <t>S_C1</t>
  </si>
  <si>
    <t>S_C2</t>
  </si>
  <si>
    <t>S_C3</t>
  </si>
  <si>
    <t>total ug/g</t>
  </si>
  <si>
    <t>Sheet2</t>
  </si>
  <si>
    <t>Convert to ppm, adjust for volume, and divide by 0.15 g source material (ug leached per g of sand):</t>
  </si>
</sst>
</file>

<file path=xl/styles.xml><?xml version="1.0" encoding="utf-8"?>
<styleSheet xmlns="http://schemas.openxmlformats.org/spreadsheetml/2006/main">
  <numFmts count="5">
    <numFmt numFmtId="0" formatCode="General"/>
    <numFmt numFmtId="59" formatCode="0.000"/>
    <numFmt numFmtId="60" formatCode="0.0"/>
    <numFmt numFmtId="61" formatCode="0.00000"/>
    <numFmt numFmtId="62" formatCode="0.000000"/>
  </numFmts>
  <fonts count="7">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9"/>
      <color indexed="8"/>
      <name val="Helvetica Neue"/>
    </font>
    <font>
      <sz val="9"/>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wrapText="1"/>
    </xf>
    <xf numFmtId="49" fontId="5" fillId="4" borderId="1" applyNumberFormat="1" applyFont="1" applyFill="1" applyBorder="1" applyAlignment="1" applyProtection="0">
      <alignment horizontal="center" vertical="bottom" wrapText="1"/>
    </xf>
    <xf numFmtId="49" fontId="5" fillId="4" borderId="1" applyNumberFormat="1" applyFont="1" applyFill="1" applyBorder="1" applyAlignment="1" applyProtection="0">
      <alignment horizontal="center" vertical="bottom"/>
    </xf>
    <xf numFmtId="49" fontId="5" fillId="5" borderId="1" applyNumberFormat="1" applyFont="1" applyFill="1" applyBorder="1" applyAlignment="1" applyProtection="0">
      <alignment horizontal="center" vertical="bottom" wrapText="1"/>
    </xf>
    <xf numFmtId="49" fontId="6" borderId="1" applyNumberFormat="1" applyFont="1" applyFill="0" applyBorder="1" applyAlignment="1" applyProtection="0">
      <alignment horizontal="left" vertical="bottom"/>
    </xf>
    <xf numFmtId="0" fontId="6" borderId="1" applyNumberFormat="1" applyFont="1" applyFill="0" applyBorder="1" applyAlignment="1" applyProtection="0">
      <alignment horizontal="center" vertical="bottom"/>
    </xf>
    <xf numFmtId="59" fontId="6" borderId="1" applyNumberFormat="1" applyFont="1" applyFill="0" applyBorder="1" applyAlignment="1" applyProtection="0">
      <alignment horizontal="center" vertical="bottom"/>
    </xf>
    <xf numFmtId="0" fontId="6" borderId="1" applyNumberFormat="0" applyFont="1" applyFill="0" applyBorder="1" applyAlignment="1" applyProtection="0">
      <alignment horizontal="center" vertical="bottom"/>
    </xf>
    <xf numFmtId="0" fontId="6" borderId="1" applyNumberFormat="0" applyFont="1" applyFill="0" applyBorder="1" applyAlignment="1" applyProtection="0">
      <alignment horizontal="left" vertical="bottom"/>
    </xf>
    <xf numFmtId="49" fontId="5" borderId="1" applyNumberFormat="1" applyFont="1" applyFill="0" applyBorder="1" applyAlignment="1" applyProtection="0">
      <alignment horizontal="left" vertical="bottom"/>
    </xf>
    <xf numFmtId="49" fontId="5" borderId="1" applyNumberFormat="1" applyFont="1" applyFill="0" applyBorder="1" applyAlignment="1" applyProtection="0">
      <alignment horizontal="center" vertical="bottom"/>
    </xf>
    <xf numFmtId="60" fontId="6" borderId="1" applyNumberFormat="1" applyFont="1" applyFill="0" applyBorder="1" applyAlignment="1" applyProtection="0">
      <alignment horizontal="center" vertical="bottom"/>
    </xf>
    <xf numFmtId="49" fontId="5" fillId="5" borderId="1" applyNumberFormat="1" applyFont="1" applyFill="1" applyBorder="1" applyAlignment="1" applyProtection="0">
      <alignment horizontal="left" vertical="bottom"/>
    </xf>
    <xf numFmtId="0" fontId="6" fillId="5" borderId="1" applyNumberFormat="0" applyFont="1" applyFill="1" applyBorder="1" applyAlignment="1" applyProtection="0">
      <alignment horizontal="center" vertical="bottom"/>
    </xf>
    <xf numFmtId="59" fontId="6" fillId="5" borderId="1" applyNumberFormat="1" applyFont="1" applyFill="1" applyBorder="1" applyAlignment="1" applyProtection="0">
      <alignment horizontal="center" vertical="bottom"/>
    </xf>
    <xf numFmtId="49" fontId="5" fillId="5" borderId="1" applyNumberFormat="1" applyFont="1" applyFill="1" applyBorder="1" applyAlignment="1" applyProtection="0">
      <alignment horizontal="left" vertical="bottom" wrapText="1"/>
    </xf>
    <xf numFmtId="49" fontId="5" fillId="5"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horizontal="center" vertical="bottom"/>
    </xf>
    <xf numFmtId="49" fontId="6" borderId="1" applyNumberFormat="1" applyFont="1" applyFill="0" applyBorder="1" applyAlignment="1" applyProtection="0">
      <alignment vertical="bottom"/>
    </xf>
    <xf numFmtId="9" fontId="6" borderId="1" applyNumberFormat="1" applyFont="1" applyFill="0" applyBorder="1" applyAlignment="1" applyProtection="0">
      <alignment horizontal="center" vertical="bottom"/>
    </xf>
    <xf numFmtId="61" fontId="6" borderId="1" applyNumberFormat="1" applyFont="1" applyFill="0" applyBorder="1" applyAlignment="1" applyProtection="0">
      <alignment horizontal="center" vertical="bottom"/>
    </xf>
    <xf numFmtId="62" fontId="6" borderId="1" applyNumberFormat="1" applyFont="1" applyFill="0" applyBorder="1" applyAlignment="1" applyProtection="0">
      <alignment horizontal="center" vertical="bottom"/>
    </xf>
    <xf numFmtId="2" fontId="6" borderId="1" applyNumberFormat="1" applyFont="1" applyFill="0" applyBorder="1" applyAlignment="1" applyProtection="0">
      <alignment horizontal="center" vertical="bottom"/>
    </xf>
    <xf numFmtId="2" fontId="6" borderId="1" applyNumberFormat="1" applyFont="1" applyFill="0" applyBorder="1" applyAlignment="1" applyProtection="0">
      <alignment vertical="bottom"/>
    </xf>
    <xf numFmtId="10" fontId="6" borderId="1" applyNumberFormat="1" applyFont="1" applyFill="0" applyBorder="1" applyAlignment="1" applyProtection="0">
      <alignment horizontal="center" vertical="bottom"/>
    </xf>
    <xf numFmtId="0" fontId="6" borderId="1" applyNumberFormat="0" applyFont="1" applyFill="0" applyBorder="1" applyAlignment="1" applyProtection="0">
      <alignment vertical="bottom"/>
    </xf>
    <xf numFmtId="60"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6"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c0c0c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36</v>
      </c>
      <c r="C11" s="3"/>
      <c r="D11" s="3"/>
    </row>
    <row r="12">
      <c r="B12" s="4"/>
      <c r="C12" t="s" s="4">
        <v>5</v>
      </c>
      <c r="D12" t="s" s="5">
        <v>36</v>
      </c>
    </row>
    <row r="13">
      <c r="B13" t="s" s="3">
        <v>61</v>
      </c>
      <c r="C13" s="3"/>
      <c r="D13" s="3"/>
    </row>
    <row r="14">
      <c r="B14" s="4"/>
      <c r="C14" t="s" s="4">
        <v>5</v>
      </c>
      <c r="D14" t="s" s="5">
        <v>61</v>
      </c>
    </row>
  </sheetData>
  <mergeCells count="1">
    <mergeCell ref="B3:D3"/>
  </mergeCells>
  <hyperlinks>
    <hyperlink ref="D10" location="'Figure 3'!R1C1" tooltip="" display="Figure 3"/>
    <hyperlink ref="D12" location="'Sheet1'!R1C1" tooltip="" display="Sheet1"/>
    <hyperlink ref="D14" location="'Sheet2'!R1C1" tooltip="" display="Sheet2"/>
  </hyperlinks>
</worksheet>
</file>

<file path=xl/worksheets/sheet2.xml><?xml version="1.0" encoding="utf-8"?>
<worksheet xmlns:r="http://schemas.openxmlformats.org/officeDocument/2006/relationships" xmlns="http://schemas.openxmlformats.org/spreadsheetml/2006/main">
  <dimension ref="A1:T42"/>
  <sheetViews>
    <sheetView workbookViewId="0" showGridLines="0" defaultGridColor="1"/>
  </sheetViews>
  <sheetFormatPr defaultColWidth="10.8333" defaultRowHeight="16" customHeight="1" outlineLevelRow="0" outlineLevelCol="0"/>
  <cols>
    <col min="1" max="1" width="33.5" style="6" customWidth="1"/>
    <col min="2" max="2" width="11" style="6" customWidth="1"/>
    <col min="3" max="16" hidden="1" width="10.8333" style="6" customWidth="1"/>
    <col min="17" max="20" width="10.8516" style="6" customWidth="1"/>
    <col min="21" max="16384" width="10.8516" style="6" customWidth="1"/>
  </cols>
  <sheetData>
    <row r="1" ht="24.7" customHeight="1">
      <c r="A1" t="s" s="7">
        <v>6</v>
      </c>
      <c r="B1" t="s" s="8">
        <v>7</v>
      </c>
      <c r="C1" t="s" s="9">
        <v>8</v>
      </c>
      <c r="D1" t="s" s="9">
        <v>9</v>
      </c>
      <c r="E1" t="s" s="9">
        <v>10</v>
      </c>
      <c r="F1" t="s" s="9">
        <v>11</v>
      </c>
      <c r="G1" t="s" s="9">
        <v>12</v>
      </c>
      <c r="H1" t="s" s="9">
        <v>13</v>
      </c>
      <c r="I1" t="s" s="9">
        <v>14</v>
      </c>
      <c r="J1" t="s" s="9">
        <v>15</v>
      </c>
      <c r="K1" t="s" s="9">
        <v>16</v>
      </c>
      <c r="L1" t="s" s="9">
        <v>17</v>
      </c>
      <c r="M1" t="s" s="9">
        <v>18</v>
      </c>
      <c r="N1" t="s" s="9">
        <v>19</v>
      </c>
      <c r="O1" t="s" s="9">
        <v>20</v>
      </c>
      <c r="P1" t="s" s="9">
        <v>21</v>
      </c>
      <c r="Q1" t="s" s="8">
        <v>22</v>
      </c>
      <c r="R1" t="s" s="10">
        <v>23</v>
      </c>
      <c r="S1" t="s" s="10">
        <v>24</v>
      </c>
      <c r="T1" t="s" s="8">
        <v>25</v>
      </c>
    </row>
    <row r="2" ht="13.7" customHeight="1">
      <c r="A2" t="s" s="11">
        <v>26</v>
      </c>
      <c r="B2" s="12">
        <v>1</v>
      </c>
      <c r="C2" s="12">
        <v>16.01</v>
      </c>
      <c r="D2" s="12">
        <v>66.06</v>
      </c>
      <c r="E2" s="12">
        <v>225.79</v>
      </c>
      <c r="F2" s="12">
        <v>17.38</v>
      </c>
      <c r="G2" s="12">
        <v>68.53</v>
      </c>
      <c r="H2" s="12">
        <v>10.36</v>
      </c>
      <c r="I2" s="12">
        <v>0.86</v>
      </c>
      <c r="J2" s="12">
        <v>9.34</v>
      </c>
      <c r="K2" s="12">
        <v>1.01</v>
      </c>
      <c r="L2" s="12">
        <v>4.37</v>
      </c>
      <c r="M2" s="12">
        <v>0.77</v>
      </c>
      <c r="N2" s="12">
        <v>0.25</v>
      </c>
      <c r="O2" s="12">
        <v>1.51</v>
      </c>
      <c r="P2" s="12">
        <v>0.21</v>
      </c>
      <c r="Q2" s="12">
        <f>SUM(C2:P2)</f>
        <v>422.45</v>
      </c>
      <c r="R2" s="13"/>
      <c r="S2" s="13"/>
      <c r="T2" s="14"/>
    </row>
    <row r="3" ht="13.7" customHeight="1">
      <c r="A3" t="s" s="11">
        <v>26</v>
      </c>
      <c r="B3" s="12">
        <v>1</v>
      </c>
      <c r="C3" s="12">
        <v>16.42</v>
      </c>
      <c r="D3" s="12">
        <v>67.68000000000001</v>
      </c>
      <c r="E3" s="12">
        <v>229.44</v>
      </c>
      <c r="F3" s="12">
        <v>17.72</v>
      </c>
      <c r="G3" s="12">
        <v>69.52</v>
      </c>
      <c r="H3" s="12">
        <v>10.68</v>
      </c>
      <c r="I3" s="12">
        <v>0.86</v>
      </c>
      <c r="J3" s="12">
        <v>9.48</v>
      </c>
      <c r="K3" s="12">
        <v>1.04</v>
      </c>
      <c r="L3" s="12">
        <v>4.45</v>
      </c>
      <c r="M3" s="12">
        <v>0.78</v>
      </c>
      <c r="N3" s="12">
        <v>0.26</v>
      </c>
      <c r="O3" s="12">
        <v>1.56</v>
      </c>
      <c r="P3" s="12">
        <v>0.22</v>
      </c>
      <c r="Q3" s="12">
        <f>SUM(C3:P3)</f>
        <v>430.11</v>
      </c>
      <c r="R3" s="13"/>
      <c r="S3" s="13"/>
      <c r="T3" s="14"/>
    </row>
    <row r="4" ht="13.7" customHeight="1">
      <c r="A4" t="s" s="11">
        <v>26</v>
      </c>
      <c r="B4" s="12">
        <v>1</v>
      </c>
      <c r="C4" s="12">
        <v>13.36</v>
      </c>
      <c r="D4" s="12">
        <v>54.83</v>
      </c>
      <c r="E4" s="12">
        <v>187.61</v>
      </c>
      <c r="F4" s="12">
        <v>14.23</v>
      </c>
      <c r="G4" s="12">
        <v>56.04</v>
      </c>
      <c r="H4" s="12">
        <v>8.51</v>
      </c>
      <c r="I4" s="12">
        <v>0.75</v>
      </c>
      <c r="J4" s="12">
        <v>7.69</v>
      </c>
      <c r="K4" s="12">
        <v>0.85</v>
      </c>
      <c r="L4" s="12">
        <v>3.68</v>
      </c>
      <c r="M4" s="12">
        <v>0.64</v>
      </c>
      <c r="N4" s="12">
        <v>0.21</v>
      </c>
      <c r="O4" s="12">
        <v>1.3</v>
      </c>
      <c r="P4" s="12">
        <v>0.18</v>
      </c>
      <c r="Q4" s="12">
        <f>SUM(C4:P4)</f>
        <v>349.88</v>
      </c>
      <c r="R4" s="13">
        <f>AVERAGE(Q2:Q4)</f>
        <v>400.813333333333</v>
      </c>
      <c r="S4" s="13">
        <f>(R4-$R$4)/$R$4</f>
        <v>0</v>
      </c>
      <c r="T4" s="14"/>
    </row>
    <row r="5" ht="13.7" customHeight="1">
      <c r="A5" t="s" s="11">
        <v>27</v>
      </c>
      <c r="B5" s="12">
        <v>1</v>
      </c>
      <c r="C5" s="12">
        <v>16.99</v>
      </c>
      <c r="D5" s="12">
        <v>82.98</v>
      </c>
      <c r="E5" s="12">
        <v>284.31</v>
      </c>
      <c r="F5" s="12">
        <v>19.71</v>
      </c>
      <c r="G5" s="12">
        <v>75.51000000000001</v>
      </c>
      <c r="H5" s="12">
        <v>11.44</v>
      </c>
      <c r="I5" s="12">
        <v>0.96</v>
      </c>
      <c r="J5" s="12">
        <v>10.35</v>
      </c>
      <c r="K5" s="12">
        <v>1.1</v>
      </c>
      <c r="L5" s="12">
        <v>4.71</v>
      </c>
      <c r="M5" s="12">
        <v>0.82</v>
      </c>
      <c r="N5" s="12">
        <v>0.25</v>
      </c>
      <c r="O5" s="12">
        <v>1.51</v>
      </c>
      <c r="P5" s="12">
        <v>0.22</v>
      </c>
      <c r="Q5" s="12">
        <f>SUM(C5:P5)</f>
        <v>510.86</v>
      </c>
      <c r="R5" s="13"/>
      <c r="S5" s="13"/>
      <c r="T5" s="14"/>
    </row>
    <row r="6" ht="13.7" customHeight="1">
      <c r="A6" t="s" s="11">
        <v>27</v>
      </c>
      <c r="B6" s="12">
        <v>1</v>
      </c>
      <c r="C6" s="12">
        <v>19.63</v>
      </c>
      <c r="D6" s="12">
        <v>99.61</v>
      </c>
      <c r="E6" s="12">
        <v>332.27</v>
      </c>
      <c r="F6" s="12">
        <v>23.68</v>
      </c>
      <c r="G6" s="12">
        <v>89.7</v>
      </c>
      <c r="H6" s="12">
        <v>13.37</v>
      </c>
      <c r="I6" s="12">
        <v>1.1</v>
      </c>
      <c r="J6" s="12">
        <v>12.33</v>
      </c>
      <c r="K6" s="12">
        <v>1.3</v>
      </c>
      <c r="L6" s="12">
        <v>5.51</v>
      </c>
      <c r="M6" s="12">
        <v>0.95</v>
      </c>
      <c r="N6" s="12">
        <v>0.29</v>
      </c>
      <c r="O6" s="12">
        <v>1.82</v>
      </c>
      <c r="P6" s="12">
        <v>0.26</v>
      </c>
      <c r="Q6" s="12">
        <f>SUM(C6:P6)</f>
        <v>601.8200000000001</v>
      </c>
      <c r="R6" s="13"/>
      <c r="S6" s="13"/>
      <c r="T6" s="14"/>
    </row>
    <row r="7" ht="13.7" customHeight="1">
      <c r="A7" t="s" s="11">
        <v>27</v>
      </c>
      <c r="B7" s="12">
        <v>1</v>
      </c>
      <c r="C7" s="12">
        <v>19.59</v>
      </c>
      <c r="D7" s="12">
        <v>99.28</v>
      </c>
      <c r="E7" s="12">
        <v>333.81</v>
      </c>
      <c r="F7" s="12">
        <v>23.54</v>
      </c>
      <c r="G7" s="12">
        <v>89.68000000000001</v>
      </c>
      <c r="H7" s="12">
        <v>13.33</v>
      </c>
      <c r="I7" s="12">
        <v>1.1</v>
      </c>
      <c r="J7" s="12">
        <v>12.21</v>
      </c>
      <c r="K7" s="12">
        <v>1.29</v>
      </c>
      <c r="L7" s="12">
        <v>5.49</v>
      </c>
      <c r="M7" s="12">
        <v>0.95</v>
      </c>
      <c r="N7" s="12">
        <v>0.29</v>
      </c>
      <c r="O7" s="12">
        <v>1.77</v>
      </c>
      <c r="P7" s="12">
        <v>0.24</v>
      </c>
      <c r="Q7" s="12">
        <f>SUM(C7:P7)</f>
        <v>602.5700000000001</v>
      </c>
      <c r="R7" s="13">
        <f>AVERAGE(Q5:Q7)</f>
        <v>571.75</v>
      </c>
      <c r="S7" s="13">
        <f>(R7-$R$4)/$R$4</f>
        <v>0.426474501846247</v>
      </c>
      <c r="T7" s="14"/>
    </row>
    <row r="8" ht="13.7" customHeight="1">
      <c r="A8" t="s" s="11">
        <v>28</v>
      </c>
      <c r="B8" s="12">
        <v>1</v>
      </c>
      <c r="C8" s="12">
        <v>18.9</v>
      </c>
      <c r="D8" s="12">
        <v>101.08</v>
      </c>
      <c r="E8" s="12">
        <v>356.05</v>
      </c>
      <c r="F8" s="12">
        <v>24.15</v>
      </c>
      <c r="G8" s="12">
        <v>91.37</v>
      </c>
      <c r="H8" s="12">
        <v>13.57</v>
      </c>
      <c r="I8" s="12">
        <v>1.17</v>
      </c>
      <c r="J8" s="12">
        <v>12.33</v>
      </c>
      <c r="K8" s="12">
        <v>1.3</v>
      </c>
      <c r="L8" s="12">
        <v>5.44</v>
      </c>
      <c r="M8" s="12">
        <v>0.92</v>
      </c>
      <c r="N8" s="12">
        <v>0.27</v>
      </c>
      <c r="O8" s="12">
        <v>1.75</v>
      </c>
      <c r="P8" s="12">
        <v>0.25</v>
      </c>
      <c r="Q8" s="12">
        <f>SUM(C8:P8)</f>
        <v>628.55</v>
      </c>
      <c r="R8" s="13"/>
      <c r="S8" s="13"/>
      <c r="T8" s="14"/>
    </row>
    <row r="9" ht="13.7" customHeight="1">
      <c r="A9" t="s" s="11">
        <v>28</v>
      </c>
      <c r="B9" s="12">
        <v>1</v>
      </c>
      <c r="C9" s="12">
        <v>20.48</v>
      </c>
      <c r="D9" s="12">
        <v>109.21</v>
      </c>
      <c r="E9" s="12">
        <v>391.12</v>
      </c>
      <c r="F9" s="12">
        <v>25.96</v>
      </c>
      <c r="G9" s="12">
        <v>97.81</v>
      </c>
      <c r="H9" s="12">
        <v>14.53</v>
      </c>
      <c r="I9" s="12">
        <v>1.18</v>
      </c>
      <c r="J9" s="12">
        <v>13.21</v>
      </c>
      <c r="K9" s="12">
        <v>1.38</v>
      </c>
      <c r="L9" s="12">
        <v>5.77</v>
      </c>
      <c r="M9" s="12">
        <v>1</v>
      </c>
      <c r="N9" s="12">
        <v>0.3</v>
      </c>
      <c r="O9" s="12">
        <v>1.88</v>
      </c>
      <c r="P9" s="12">
        <v>0.26</v>
      </c>
      <c r="Q9" s="12">
        <f>SUM(C9:P9)</f>
        <v>684.09</v>
      </c>
      <c r="R9" s="13"/>
      <c r="S9" s="13"/>
      <c r="T9" s="14"/>
    </row>
    <row r="10" ht="13.7" customHeight="1">
      <c r="A10" t="s" s="11">
        <v>28</v>
      </c>
      <c r="B10" s="12">
        <v>1</v>
      </c>
      <c r="C10" s="12">
        <v>23.06</v>
      </c>
      <c r="D10" s="12">
        <v>122.92</v>
      </c>
      <c r="E10" s="12">
        <v>437.23</v>
      </c>
      <c r="F10" s="12">
        <v>29.24</v>
      </c>
      <c r="G10" s="12">
        <v>110.71</v>
      </c>
      <c r="H10" s="12">
        <v>16.61</v>
      </c>
      <c r="I10" s="12">
        <v>1.33</v>
      </c>
      <c r="J10" s="12">
        <v>15.09</v>
      </c>
      <c r="K10" s="12">
        <v>1.58</v>
      </c>
      <c r="L10" s="12">
        <v>6.52</v>
      </c>
      <c r="M10" s="12">
        <v>1.13</v>
      </c>
      <c r="N10" s="12">
        <v>0.36</v>
      </c>
      <c r="O10" s="12">
        <v>2.14</v>
      </c>
      <c r="P10" s="12">
        <v>0.31</v>
      </c>
      <c r="Q10" s="12">
        <f>SUM(C10:P10)</f>
        <v>768.23</v>
      </c>
      <c r="R10" s="13">
        <f>AVERAGE(Q8:Q10)</f>
        <v>693.623333333333</v>
      </c>
      <c r="S10" s="13">
        <f>(R10-$R$4)/$R$4</f>
        <v>0.730539569541932</v>
      </c>
      <c r="T10" s="14"/>
    </row>
    <row r="11" ht="13.7" customHeight="1">
      <c r="A11" t="s" s="11">
        <v>26</v>
      </c>
      <c r="B11" s="12">
        <v>10</v>
      </c>
      <c r="C11" s="12">
        <v>11.08</v>
      </c>
      <c r="D11" s="12">
        <v>73.31100000000001</v>
      </c>
      <c r="E11" s="12">
        <v>215.248</v>
      </c>
      <c r="F11" s="12">
        <v>17.674</v>
      </c>
      <c r="G11" s="12">
        <v>63.378</v>
      </c>
      <c r="H11" s="12">
        <v>9.053000000000001</v>
      </c>
      <c r="I11" s="12">
        <v>0.712</v>
      </c>
      <c r="J11" s="12">
        <v>7.672</v>
      </c>
      <c r="K11" s="12">
        <v>0.773</v>
      </c>
      <c r="L11" s="12">
        <v>3.077</v>
      </c>
      <c r="M11" s="12">
        <v>0.514</v>
      </c>
      <c r="N11" s="12">
        <v>0.152</v>
      </c>
      <c r="O11" s="12">
        <v>0.927</v>
      </c>
      <c r="P11" s="12">
        <v>0.13</v>
      </c>
      <c r="Q11" s="12">
        <f>SUM(C11:P11)</f>
        <v>403.701</v>
      </c>
      <c r="R11" s="13"/>
      <c r="S11" s="13"/>
      <c r="T11" s="14"/>
    </row>
    <row r="12" ht="13.7" customHeight="1">
      <c r="A12" t="s" s="11">
        <v>26</v>
      </c>
      <c r="B12" s="12">
        <v>10</v>
      </c>
      <c r="C12" s="12">
        <v>11.166</v>
      </c>
      <c r="D12" s="12">
        <v>74.605</v>
      </c>
      <c r="E12" s="12">
        <v>219.973</v>
      </c>
      <c r="F12" s="12">
        <v>17.893</v>
      </c>
      <c r="G12" s="12">
        <v>64.91500000000001</v>
      </c>
      <c r="H12" s="12">
        <v>9.25</v>
      </c>
      <c r="I12" s="12">
        <v>0.721</v>
      </c>
      <c r="J12" s="12">
        <v>7.785</v>
      </c>
      <c r="K12" s="12">
        <v>0.787</v>
      </c>
      <c r="L12" s="12">
        <v>3.108</v>
      </c>
      <c r="M12" s="12">
        <v>0.524</v>
      </c>
      <c r="N12" s="12">
        <v>0.155</v>
      </c>
      <c r="O12" s="12">
        <v>0.947</v>
      </c>
      <c r="P12" s="12">
        <v>0.133</v>
      </c>
      <c r="Q12" s="12">
        <f>SUM(C12:P12)</f>
        <v>411.962</v>
      </c>
      <c r="R12" s="13"/>
      <c r="S12" s="13"/>
      <c r="T12" s="14"/>
    </row>
    <row r="13" ht="13.7" customHeight="1">
      <c r="A13" t="s" s="11">
        <v>26</v>
      </c>
      <c r="B13" s="12">
        <v>10</v>
      </c>
      <c r="C13" s="12">
        <v>10.737</v>
      </c>
      <c r="D13" s="12">
        <v>71.715</v>
      </c>
      <c r="E13" s="12">
        <v>212.815</v>
      </c>
      <c r="F13" s="12">
        <v>17.301</v>
      </c>
      <c r="G13" s="12">
        <v>62.47</v>
      </c>
      <c r="H13" s="12">
        <v>8.933</v>
      </c>
      <c r="I13" s="12">
        <v>0.696</v>
      </c>
      <c r="J13" s="12">
        <v>7.489</v>
      </c>
      <c r="K13" s="12">
        <v>0.755</v>
      </c>
      <c r="L13" s="12">
        <v>3.004</v>
      </c>
      <c r="M13" s="12">
        <v>0.499</v>
      </c>
      <c r="N13" s="12">
        <v>0.149</v>
      </c>
      <c r="O13" s="12">
        <v>0.9</v>
      </c>
      <c r="P13" s="12">
        <v>0.127</v>
      </c>
      <c r="Q13" s="12">
        <f>SUM(C13:P13)</f>
        <v>397.59</v>
      </c>
      <c r="R13" s="13">
        <f>AVERAGE(Q11:Q13)</f>
        <v>404.417666666667</v>
      </c>
      <c r="S13" s="13">
        <f>(R13-$R$13)/$R$13</f>
        <v>0</v>
      </c>
      <c r="T13" s="14"/>
    </row>
    <row r="14" ht="13.7" customHeight="1">
      <c r="A14" t="s" s="11">
        <v>27</v>
      </c>
      <c r="B14" s="12">
        <v>10</v>
      </c>
      <c r="C14" s="12">
        <v>17.465</v>
      </c>
      <c r="D14" s="12">
        <v>95.574</v>
      </c>
      <c r="E14" s="12">
        <v>303.51</v>
      </c>
      <c r="F14" s="12">
        <v>23.074</v>
      </c>
      <c r="G14" s="12">
        <v>86.399</v>
      </c>
      <c r="H14" s="12">
        <v>12.247</v>
      </c>
      <c r="I14" s="12">
        <v>0.953</v>
      </c>
      <c r="J14" s="12">
        <v>10.514</v>
      </c>
      <c r="K14" s="12">
        <v>1.077</v>
      </c>
      <c r="L14" s="12">
        <v>4.437</v>
      </c>
      <c r="M14" s="12">
        <v>0.762</v>
      </c>
      <c r="N14" s="12">
        <v>0.227</v>
      </c>
      <c r="O14" s="12">
        <v>1.392</v>
      </c>
      <c r="P14" s="12">
        <v>0.194</v>
      </c>
      <c r="Q14" s="12">
        <f>SUM(C14:P14)</f>
        <v>557.825</v>
      </c>
      <c r="R14" s="13"/>
      <c r="S14" s="13"/>
      <c r="T14" s="14"/>
    </row>
    <row r="15" ht="13.7" customHeight="1">
      <c r="A15" t="s" s="11">
        <v>27</v>
      </c>
      <c r="B15" s="12">
        <v>10</v>
      </c>
      <c r="C15" s="12">
        <v>17.214</v>
      </c>
      <c r="D15" s="12">
        <v>95.989</v>
      </c>
      <c r="E15" s="12">
        <v>304.687</v>
      </c>
      <c r="F15" s="12">
        <v>23.377</v>
      </c>
      <c r="G15" s="12">
        <v>87.69199999999999</v>
      </c>
      <c r="H15" s="12">
        <v>12.212</v>
      </c>
      <c r="I15" s="12">
        <v>0.972</v>
      </c>
      <c r="J15" s="12">
        <v>10.484</v>
      </c>
      <c r="K15" s="12">
        <v>1.075</v>
      </c>
      <c r="L15" s="12">
        <v>4.401</v>
      </c>
      <c r="M15" s="12">
        <v>0.751</v>
      </c>
      <c r="N15" s="12">
        <v>0.229</v>
      </c>
      <c r="O15" s="12">
        <v>1.376</v>
      </c>
      <c r="P15" s="12">
        <v>0.191</v>
      </c>
      <c r="Q15" s="12">
        <f>SUM(C15:P15)</f>
        <v>560.65</v>
      </c>
      <c r="R15" s="13"/>
      <c r="S15" s="13"/>
      <c r="T15" s="14"/>
    </row>
    <row r="16" ht="13.7" customHeight="1">
      <c r="A16" t="s" s="11">
        <v>27</v>
      </c>
      <c r="B16" s="12">
        <v>10</v>
      </c>
      <c r="C16" s="12">
        <v>14.141</v>
      </c>
      <c r="D16" s="12">
        <v>82.48099999999999</v>
      </c>
      <c r="E16" s="12">
        <v>258.822</v>
      </c>
      <c r="F16" s="12">
        <v>20.061</v>
      </c>
      <c r="G16" s="12">
        <v>73.569</v>
      </c>
      <c r="H16" s="12">
        <v>10.462</v>
      </c>
      <c r="I16" s="12">
        <v>0.831</v>
      </c>
      <c r="J16" s="12">
        <v>8.997</v>
      </c>
      <c r="K16" s="12">
        <v>0.922</v>
      </c>
      <c r="L16" s="12">
        <v>3.744</v>
      </c>
      <c r="M16" s="12">
        <v>0.641</v>
      </c>
      <c r="N16" s="12">
        <v>0.194</v>
      </c>
      <c r="O16" s="12">
        <v>1.167</v>
      </c>
      <c r="P16" s="12">
        <v>0.163</v>
      </c>
      <c r="Q16" s="12">
        <f>SUM(C16:P16)</f>
        <v>476.195</v>
      </c>
      <c r="R16" s="13">
        <f>AVERAGE(Q14:Q16)</f>
        <v>531.556666666667</v>
      </c>
      <c r="S16" s="13">
        <f>(R16-$R$13)/$R$13</f>
        <v>0.314375484750501</v>
      </c>
      <c r="T16" s="14"/>
    </row>
    <row r="17" ht="13.7" customHeight="1">
      <c r="A17" t="s" s="11">
        <v>28</v>
      </c>
      <c r="B17" s="12">
        <v>10</v>
      </c>
      <c r="C17" s="12">
        <v>21.501</v>
      </c>
      <c r="D17" s="12">
        <v>107.979</v>
      </c>
      <c r="E17" s="12">
        <v>367.161</v>
      </c>
      <c r="F17" s="12">
        <v>26.167</v>
      </c>
      <c r="G17" s="12">
        <v>98.297</v>
      </c>
      <c r="H17" s="12">
        <v>14.081</v>
      </c>
      <c r="I17" s="12">
        <v>1.129</v>
      </c>
      <c r="J17" s="12">
        <v>12.226</v>
      </c>
      <c r="K17" s="12">
        <v>1.286</v>
      </c>
      <c r="L17" s="12">
        <v>5.361</v>
      </c>
      <c r="M17" s="12">
        <v>0.929</v>
      </c>
      <c r="N17" s="12">
        <v>0.283</v>
      </c>
      <c r="O17" s="12">
        <v>1.717</v>
      </c>
      <c r="P17" s="12">
        <v>0.237</v>
      </c>
      <c r="Q17" s="12">
        <f>SUM(C17:P17)</f>
        <v>658.354</v>
      </c>
      <c r="R17" s="13"/>
      <c r="S17" s="13"/>
      <c r="T17" s="14"/>
    </row>
    <row r="18" ht="13.7" customHeight="1">
      <c r="A18" t="s" s="11">
        <v>28</v>
      </c>
      <c r="B18" s="12">
        <v>10</v>
      </c>
      <c r="C18" s="12">
        <v>19.201</v>
      </c>
      <c r="D18" s="12">
        <v>96.366</v>
      </c>
      <c r="E18" s="12">
        <v>327.838</v>
      </c>
      <c r="F18" s="12">
        <v>23.496</v>
      </c>
      <c r="G18" s="12">
        <v>87.977</v>
      </c>
      <c r="H18" s="12">
        <v>12.526</v>
      </c>
      <c r="I18" s="12">
        <v>1</v>
      </c>
      <c r="J18" s="12">
        <v>11.011</v>
      </c>
      <c r="K18" s="12">
        <v>1.156</v>
      </c>
      <c r="L18" s="12">
        <v>4.795</v>
      </c>
      <c r="M18" s="12">
        <v>0.827</v>
      </c>
      <c r="N18" s="12">
        <v>0.254</v>
      </c>
      <c r="O18" s="12">
        <v>1.517</v>
      </c>
      <c r="P18" s="12">
        <v>0.211</v>
      </c>
      <c r="Q18" s="12">
        <f>SUM(C18:P18)</f>
        <v>588.175</v>
      </c>
      <c r="R18" s="13"/>
      <c r="S18" s="13"/>
      <c r="T18" s="14"/>
    </row>
    <row r="19" ht="13.7" customHeight="1">
      <c r="A19" t="s" s="11">
        <v>28</v>
      </c>
      <c r="B19" s="12">
        <v>10</v>
      </c>
      <c r="C19" s="12">
        <v>20.269</v>
      </c>
      <c r="D19" s="12">
        <v>100.298</v>
      </c>
      <c r="E19" s="12">
        <v>338.525</v>
      </c>
      <c r="F19" s="12">
        <v>24.421</v>
      </c>
      <c r="G19" s="12">
        <v>91.008</v>
      </c>
      <c r="H19" s="12">
        <v>13.058</v>
      </c>
      <c r="I19" s="12">
        <v>1.041</v>
      </c>
      <c r="J19" s="12">
        <v>11.395</v>
      </c>
      <c r="K19" s="12">
        <v>1.19</v>
      </c>
      <c r="L19" s="12">
        <v>4.967</v>
      </c>
      <c r="M19" s="12">
        <v>0.859</v>
      </c>
      <c r="N19" s="12">
        <v>0.264</v>
      </c>
      <c r="O19" s="12">
        <v>1.574</v>
      </c>
      <c r="P19" s="12">
        <v>0.219</v>
      </c>
      <c r="Q19" s="12">
        <f>SUM(C19:P19)</f>
        <v>609.088</v>
      </c>
      <c r="R19" s="13">
        <f>AVERAGE(Q17:Q19)</f>
        <v>618.539</v>
      </c>
      <c r="S19" s="13">
        <f>(R19-$R$13)/$R$13</f>
        <v>0.52945593375825</v>
      </c>
      <c r="T19" s="14"/>
    </row>
    <row r="20" ht="13.7" customHeight="1">
      <c r="A20" s="15"/>
      <c r="B20" s="14"/>
      <c r="C20" s="14"/>
      <c r="D20" s="14"/>
      <c r="E20" s="14"/>
      <c r="F20" s="14"/>
      <c r="G20" s="14"/>
      <c r="H20" s="14"/>
      <c r="I20" s="14"/>
      <c r="J20" s="14"/>
      <c r="K20" s="14"/>
      <c r="L20" s="14"/>
      <c r="M20" s="14"/>
      <c r="N20" s="14"/>
      <c r="O20" s="14"/>
      <c r="P20" s="14"/>
      <c r="Q20" s="14"/>
      <c r="R20" s="13"/>
      <c r="S20" s="13"/>
      <c r="T20" s="14"/>
    </row>
    <row r="21" ht="13.7" customHeight="1">
      <c r="A21" t="s" s="16">
        <v>29</v>
      </c>
      <c r="B21" t="s" s="17">
        <v>30</v>
      </c>
      <c r="C21" s="18">
        <v>149</v>
      </c>
      <c r="D21" s="18">
        <v>729</v>
      </c>
      <c r="E21" s="18">
        <v>1445</v>
      </c>
      <c r="F21" s="18">
        <v>174</v>
      </c>
      <c r="G21" s="18">
        <v>611</v>
      </c>
      <c r="H21" s="18">
        <v>94.3</v>
      </c>
      <c r="I21" s="18">
        <v>10.15</v>
      </c>
      <c r="J21" s="18">
        <v>61.5</v>
      </c>
      <c r="K21" s="18">
        <v>7.59</v>
      </c>
      <c r="L21" s="18">
        <v>36.4</v>
      </c>
      <c r="M21" s="18">
        <v>6.46</v>
      </c>
      <c r="N21" s="18">
        <v>2.22</v>
      </c>
      <c r="O21" s="18">
        <v>14.5</v>
      </c>
      <c r="P21" s="18">
        <v>2.26</v>
      </c>
      <c r="Q21" s="18">
        <f>SUM(C21:P21)</f>
        <v>3343.38</v>
      </c>
      <c r="R21" s="13"/>
      <c r="S21" s="13"/>
      <c r="T21" s="14"/>
    </row>
    <row r="22" ht="13.7" customHeight="1">
      <c r="A22" s="15"/>
      <c r="B22" s="14"/>
      <c r="C22" s="18"/>
      <c r="D22" s="18"/>
      <c r="E22" s="18"/>
      <c r="F22" s="18"/>
      <c r="G22" s="18"/>
      <c r="H22" s="18"/>
      <c r="I22" s="18"/>
      <c r="J22" s="18"/>
      <c r="K22" s="18"/>
      <c r="L22" s="18"/>
      <c r="M22" s="18"/>
      <c r="N22" s="18"/>
      <c r="O22" s="18"/>
      <c r="P22" s="18"/>
      <c r="Q22" s="14"/>
      <c r="R22" s="13"/>
      <c r="S22" s="13"/>
      <c r="T22" s="14"/>
    </row>
    <row r="23" ht="13.7" customHeight="1">
      <c r="A23" t="s" s="19">
        <v>31</v>
      </c>
      <c r="B23" s="20"/>
      <c r="C23" s="20"/>
      <c r="D23" s="20"/>
      <c r="E23" s="20"/>
      <c r="F23" s="20"/>
      <c r="G23" s="20"/>
      <c r="H23" s="20"/>
      <c r="I23" s="20"/>
      <c r="J23" s="20"/>
      <c r="K23" s="20"/>
      <c r="L23" s="20"/>
      <c r="M23" s="20"/>
      <c r="N23" s="20"/>
      <c r="O23" s="20"/>
      <c r="P23" s="20"/>
      <c r="Q23" s="20"/>
      <c r="R23" s="21"/>
      <c r="S23" s="21"/>
      <c r="T23" s="20"/>
    </row>
    <row r="24" ht="46.7" customHeight="1">
      <c r="A24" t="s" s="22">
        <v>6</v>
      </c>
      <c r="B24" t="s" s="10">
        <v>7</v>
      </c>
      <c r="C24" t="s" s="23">
        <v>8</v>
      </c>
      <c r="D24" t="s" s="23">
        <v>9</v>
      </c>
      <c r="E24" t="s" s="23">
        <v>10</v>
      </c>
      <c r="F24" t="s" s="23">
        <v>11</v>
      </c>
      <c r="G24" t="s" s="23">
        <v>12</v>
      </c>
      <c r="H24" t="s" s="23">
        <v>13</v>
      </c>
      <c r="I24" t="s" s="23">
        <v>14</v>
      </c>
      <c r="J24" t="s" s="23">
        <v>15</v>
      </c>
      <c r="K24" t="s" s="23">
        <v>16</v>
      </c>
      <c r="L24" t="s" s="23">
        <v>17</v>
      </c>
      <c r="M24" t="s" s="23">
        <v>18</v>
      </c>
      <c r="N24" t="s" s="23">
        <v>19</v>
      </c>
      <c r="O24" t="s" s="23">
        <v>20</v>
      </c>
      <c r="P24" t="s" s="23">
        <v>21</v>
      </c>
      <c r="Q24" t="s" s="10">
        <v>32</v>
      </c>
      <c r="R24" t="s" s="10">
        <v>33</v>
      </c>
      <c r="S24" t="s" s="10">
        <v>34</v>
      </c>
      <c r="T24" t="s" s="10">
        <v>35</v>
      </c>
    </row>
    <row r="25" ht="13.7" customHeight="1">
      <c r="A25" t="s" s="11">
        <v>26</v>
      </c>
      <c r="B25" s="12">
        <v>1</v>
      </c>
      <c r="C25" s="12">
        <f>C2/C$21*100</f>
        <v>10.744966442953</v>
      </c>
      <c r="D25" s="12">
        <f>D2/D$21*100</f>
        <v>9.06172839506173</v>
      </c>
      <c r="E25" s="12">
        <f>E2/E$21*100</f>
        <v>15.6256055363322</v>
      </c>
      <c r="F25" s="12">
        <f>F2/F$21*100</f>
        <v>9.988505747126441</v>
      </c>
      <c r="G25" s="12">
        <f>G2/G$21*100</f>
        <v>11.2160392798691</v>
      </c>
      <c r="H25" s="12">
        <f>H2/H$21*100</f>
        <v>10.9862142099682</v>
      </c>
      <c r="I25" s="12">
        <f>I2/I$21*100</f>
        <v>8.47290640394089</v>
      </c>
      <c r="J25" s="12">
        <f>J2/J$21*100</f>
        <v>15.1869918699187</v>
      </c>
      <c r="K25" s="12">
        <f>K2/K$21*100</f>
        <v>13.3069828722003</v>
      </c>
      <c r="L25" s="12">
        <f>L2/L$21*100</f>
        <v>12.0054945054945</v>
      </c>
      <c r="M25" s="12">
        <f>M2/M$21*100</f>
        <v>11.9195046439628</v>
      </c>
      <c r="N25" s="12">
        <f>N2/N$21*100</f>
        <v>11.2612612612613</v>
      </c>
      <c r="O25" s="12">
        <f>O2/O$21*100</f>
        <v>10.4137931034483</v>
      </c>
      <c r="P25" s="12">
        <f>P2/P$21*100</f>
        <v>9.292035398230089</v>
      </c>
      <c r="Q25" s="12">
        <f>Q2/Q$21*100</f>
        <v>12.6354168536032</v>
      </c>
      <c r="R25" s="13"/>
      <c r="S25" s="13"/>
      <c r="T25" s="12">
        <v>2.33</v>
      </c>
    </row>
    <row r="26" ht="13.7" customHeight="1">
      <c r="A26" t="s" s="11">
        <v>26</v>
      </c>
      <c r="B26" s="12">
        <v>1</v>
      </c>
      <c r="C26" s="12">
        <f>C3/C$21*100</f>
        <v>11.0201342281879</v>
      </c>
      <c r="D26" s="12">
        <f>D3/D$21*100</f>
        <v>9.283950617283949</v>
      </c>
      <c r="E26" s="12">
        <f>E3/E$21*100</f>
        <v>15.8782006920415</v>
      </c>
      <c r="F26" s="12">
        <f>F3/F$21*100</f>
        <v>10.183908045977</v>
      </c>
      <c r="G26" s="12">
        <f>G3/G$21*100</f>
        <v>11.3780687397709</v>
      </c>
      <c r="H26" s="12">
        <f>H3/H$21*100</f>
        <v>11.3255567338282</v>
      </c>
      <c r="I26" s="12">
        <f>I3/I$21*100</f>
        <v>8.47290640394089</v>
      </c>
      <c r="J26" s="12">
        <f>J3/J$21*100</f>
        <v>15.4146341463415</v>
      </c>
      <c r="K26" s="12">
        <f>K3/K$21*100</f>
        <v>13.7022397891963</v>
      </c>
      <c r="L26" s="12">
        <f>L3/L$21*100</f>
        <v>12.2252747252747</v>
      </c>
      <c r="M26" s="12">
        <f>M3/M$21*100</f>
        <v>12.0743034055728</v>
      </c>
      <c r="N26" s="12">
        <f>N3/N$21*100</f>
        <v>11.7117117117117</v>
      </c>
      <c r="O26" s="12">
        <f>O3/O$21*100</f>
        <v>10.7586206896552</v>
      </c>
      <c r="P26" s="12">
        <f>P3/P$21*100</f>
        <v>9.73451327433628</v>
      </c>
      <c r="Q26" s="12">
        <f>Q3/Q$21*100</f>
        <v>12.8645263176785</v>
      </c>
      <c r="R26" s="13"/>
      <c r="S26" s="13"/>
      <c r="T26" s="12">
        <v>2.33</v>
      </c>
    </row>
    <row r="27" ht="13.7" customHeight="1">
      <c r="A27" t="s" s="11">
        <v>26</v>
      </c>
      <c r="B27" s="12">
        <v>1</v>
      </c>
      <c r="C27" s="12">
        <f>C4/C$21*100</f>
        <v>8.966442953020129</v>
      </c>
      <c r="D27" s="12">
        <f>D4/D$21*100</f>
        <v>7.52126200274348</v>
      </c>
      <c r="E27" s="12">
        <f>E4/E$21*100</f>
        <v>12.9833910034602</v>
      </c>
      <c r="F27" s="12">
        <f>F4/F$21*100</f>
        <v>8.178160919540231</v>
      </c>
      <c r="G27" s="12">
        <f>G4/G$21*100</f>
        <v>9.17184942716858</v>
      </c>
      <c r="H27" s="12">
        <f>H4/H$21*100</f>
        <v>9.02439024390244</v>
      </c>
      <c r="I27" s="12">
        <f>I4/I$21*100</f>
        <v>7.38916256157635</v>
      </c>
      <c r="J27" s="12">
        <f>J4/J$21*100</f>
        <v>12.5040650406504</v>
      </c>
      <c r="K27" s="12">
        <f>K4/K$21*100</f>
        <v>11.1989459815547</v>
      </c>
      <c r="L27" s="12">
        <f>L4/L$21*100</f>
        <v>10.1098901098901</v>
      </c>
      <c r="M27" s="12">
        <f>M4/M$21*100</f>
        <v>9.90712074303406</v>
      </c>
      <c r="N27" s="12">
        <f>N4/N$21*100</f>
        <v>9.45945945945946</v>
      </c>
      <c r="O27" s="12">
        <f>O4/O$21*100</f>
        <v>8.96551724137931</v>
      </c>
      <c r="P27" s="12">
        <f>P4/P$21*100</f>
        <v>7.9646017699115</v>
      </c>
      <c r="Q27" s="12">
        <f>Q4/Q$21*100</f>
        <v>10.4648589152295</v>
      </c>
      <c r="R27" s="13">
        <f>AVERAGE(Q25:Q27)</f>
        <v>11.9882673621704</v>
      </c>
      <c r="S27" s="13">
        <f>(R27-$R$27)/$R$27</f>
        <v>0</v>
      </c>
      <c r="T27" s="12">
        <v>2.32</v>
      </c>
    </row>
    <row r="28" ht="13.7" customHeight="1">
      <c r="A28" t="s" s="11">
        <v>27</v>
      </c>
      <c r="B28" s="12">
        <v>1</v>
      </c>
      <c r="C28" s="12">
        <f>C5/C$21*100</f>
        <v>11.4026845637584</v>
      </c>
      <c r="D28" s="12">
        <f>D5/D$21*100</f>
        <v>11.3827160493827</v>
      </c>
      <c r="E28" s="12">
        <f>E5/E$21*100</f>
        <v>19.6754325259516</v>
      </c>
      <c r="F28" s="12">
        <f>F5/F$21*100</f>
        <v>11.3275862068966</v>
      </c>
      <c r="G28" s="12">
        <f>G5/G$21*100</f>
        <v>12.3584288052373</v>
      </c>
      <c r="H28" s="12">
        <f>H5/H$21*100</f>
        <v>12.1314952279958</v>
      </c>
      <c r="I28" s="12">
        <f>I5/I$21*100</f>
        <v>9.45812807881773</v>
      </c>
      <c r="J28" s="12">
        <f>J5/J$21*100</f>
        <v>16.8292682926829</v>
      </c>
      <c r="K28" s="12">
        <f>K5/K$21*100</f>
        <v>14.4927536231884</v>
      </c>
      <c r="L28" s="12">
        <f>L5/L$21*100</f>
        <v>12.9395604395604</v>
      </c>
      <c r="M28" s="12">
        <f>M5/M$21*100</f>
        <v>12.6934984520124</v>
      </c>
      <c r="N28" s="12">
        <f>N5/N$21*100</f>
        <v>11.2612612612613</v>
      </c>
      <c r="O28" s="12">
        <f>O5/O$21*100</f>
        <v>10.4137931034483</v>
      </c>
      <c r="P28" s="12">
        <f>P5/P$21*100</f>
        <v>9.73451327433628</v>
      </c>
      <c r="Q28" s="12">
        <f>Q5/Q$21*100</f>
        <v>15.2797468430152</v>
      </c>
      <c r="R28" s="13"/>
      <c r="S28" s="13"/>
      <c r="T28" s="12">
        <v>2.15</v>
      </c>
    </row>
    <row r="29" ht="13.7" customHeight="1">
      <c r="A29" t="s" s="11">
        <v>27</v>
      </c>
      <c r="B29" s="12">
        <v>1</v>
      </c>
      <c r="C29" s="12">
        <f>C6/C$21*100</f>
        <v>13.1744966442953</v>
      </c>
      <c r="D29" s="12">
        <f>D6/D$21*100</f>
        <v>13.6639231824417</v>
      </c>
      <c r="E29" s="12">
        <f>E6/E$21*100</f>
        <v>22.9944636678201</v>
      </c>
      <c r="F29" s="12">
        <f>F6/F$21*100</f>
        <v>13.6091954022989</v>
      </c>
      <c r="G29" s="12">
        <f>G6/G$21*100</f>
        <v>14.6808510638298</v>
      </c>
      <c r="H29" s="12">
        <f>H6/H$21*100</f>
        <v>14.1781548250265</v>
      </c>
      <c r="I29" s="12">
        <f>I6/I$21*100</f>
        <v>10.8374384236453</v>
      </c>
      <c r="J29" s="12">
        <f>J6/J$21*100</f>
        <v>20.0487804878049</v>
      </c>
      <c r="K29" s="12">
        <f>K6/K$21*100</f>
        <v>17.1277997364954</v>
      </c>
      <c r="L29" s="12">
        <f>L6/L$21*100</f>
        <v>15.1373626373626</v>
      </c>
      <c r="M29" s="12">
        <f>M6/M$21*100</f>
        <v>14.7058823529412</v>
      </c>
      <c r="N29" s="12">
        <f>N6/N$21*100</f>
        <v>13.0630630630631</v>
      </c>
      <c r="O29" s="12">
        <f>O6/O$21*100</f>
        <v>12.551724137931</v>
      </c>
      <c r="P29" s="12">
        <f>P6/P$21*100</f>
        <v>11.5044247787611</v>
      </c>
      <c r="Q29" s="12">
        <f>Q6/Q$21*100</f>
        <v>18.0003469542798</v>
      </c>
      <c r="R29" s="13"/>
      <c r="S29" s="13"/>
      <c r="T29" s="12">
        <v>2.13</v>
      </c>
    </row>
    <row r="30" ht="13.7" customHeight="1">
      <c r="A30" t="s" s="11">
        <v>27</v>
      </c>
      <c r="B30" s="12">
        <v>1</v>
      </c>
      <c r="C30" s="12">
        <f>C7/C$21*100</f>
        <v>13.1476510067114</v>
      </c>
      <c r="D30" s="12">
        <f>D7/D$21*100</f>
        <v>13.6186556927298</v>
      </c>
      <c r="E30" s="12">
        <f>E7/E$21*100</f>
        <v>23.1010380622837</v>
      </c>
      <c r="F30" s="12">
        <f>F7/F$21*100</f>
        <v>13.5287356321839</v>
      </c>
      <c r="G30" s="12">
        <f>G7/G$21*100</f>
        <v>14.6775777414075</v>
      </c>
      <c r="H30" s="12">
        <f>H7/H$21*100</f>
        <v>14.135737009544</v>
      </c>
      <c r="I30" s="12">
        <f>I7/I$21*100</f>
        <v>10.8374384236453</v>
      </c>
      <c r="J30" s="12">
        <f>J7/J$21*100</f>
        <v>19.8536585365854</v>
      </c>
      <c r="K30" s="12">
        <f>K7/K$21*100</f>
        <v>16.996047430830</v>
      </c>
      <c r="L30" s="12">
        <f>L7/L$21*100</f>
        <v>15.0824175824176</v>
      </c>
      <c r="M30" s="12">
        <f>M7/M$21*100</f>
        <v>14.7058823529412</v>
      </c>
      <c r="N30" s="12">
        <f>N7/N$21*100</f>
        <v>13.0630630630631</v>
      </c>
      <c r="O30" s="12">
        <f>O7/O$21*100</f>
        <v>12.2068965517241</v>
      </c>
      <c r="P30" s="12">
        <f>P7/P$21*100</f>
        <v>10.6194690265487</v>
      </c>
      <c r="Q30" s="12">
        <f>Q7/Q$21*100</f>
        <v>18.022779343060</v>
      </c>
      <c r="R30" s="13">
        <f>AVERAGE(Q28:Q30)</f>
        <v>17.1009577134517</v>
      </c>
      <c r="S30" s="13">
        <f>(R30-$R$27)/$R$27</f>
        <v>0.426474501846252</v>
      </c>
      <c r="T30" s="12">
        <v>2.14</v>
      </c>
    </row>
    <row r="31" ht="13.7" customHeight="1">
      <c r="A31" t="s" s="11">
        <v>28</v>
      </c>
      <c r="B31" s="12">
        <v>1</v>
      </c>
      <c r="C31" s="12">
        <f>C8/C$21*100</f>
        <v>12.6845637583893</v>
      </c>
      <c r="D31" s="12">
        <f>D8/D$21*100</f>
        <v>13.8655692729767</v>
      </c>
      <c r="E31" s="12">
        <f>E8/E$21*100</f>
        <v>24.6401384083045</v>
      </c>
      <c r="F31" s="12">
        <f>F8/F$21*100</f>
        <v>13.8793103448276</v>
      </c>
      <c r="G31" s="12">
        <f>G8/G$21*100</f>
        <v>14.9541734860884</v>
      </c>
      <c r="H31" s="12">
        <f>H8/H$21*100</f>
        <v>14.390243902439</v>
      </c>
      <c r="I31" s="12">
        <f>I8/I$21*100</f>
        <v>11.5270935960591</v>
      </c>
      <c r="J31" s="12">
        <f>J8/J$21*100</f>
        <v>20.0487804878049</v>
      </c>
      <c r="K31" s="12">
        <f>K8/K$21*100</f>
        <v>17.1277997364954</v>
      </c>
      <c r="L31" s="12">
        <f>L8/L$21*100</f>
        <v>14.9450549450549</v>
      </c>
      <c r="M31" s="12">
        <f>M8/M$21*100</f>
        <v>14.2414860681115</v>
      </c>
      <c r="N31" s="12">
        <f>N8/N$21*100</f>
        <v>12.1621621621622</v>
      </c>
      <c r="O31" s="12">
        <f>O8/O$21*100</f>
        <v>12.0689655172414</v>
      </c>
      <c r="P31" s="12">
        <f>P8/P$21*100</f>
        <v>11.0619469026549</v>
      </c>
      <c r="Q31" s="12">
        <f>Q8/Q$21*100</f>
        <v>18.7998372904067</v>
      </c>
      <c r="R31" s="13"/>
      <c r="S31" s="13"/>
      <c r="T31" s="12">
        <v>1.96</v>
      </c>
    </row>
    <row r="32" ht="13.7" customHeight="1">
      <c r="A32" t="s" s="11">
        <v>28</v>
      </c>
      <c r="B32" s="12">
        <v>1</v>
      </c>
      <c r="C32" s="12">
        <f>C9/C$21*100</f>
        <v>13.744966442953</v>
      </c>
      <c r="D32" s="12">
        <f>D9/D$21*100</f>
        <v>14.9807956104252</v>
      </c>
      <c r="E32" s="12">
        <f>E9/E$21*100</f>
        <v>27.0671280276817</v>
      </c>
      <c r="F32" s="12">
        <f>F9/F$21*100</f>
        <v>14.9195402298851</v>
      </c>
      <c r="G32" s="12">
        <f>G9/G$21*100</f>
        <v>16.0081833060556</v>
      </c>
      <c r="H32" s="12">
        <f>H9/H$21*100</f>
        <v>15.4082714740191</v>
      </c>
      <c r="I32" s="12">
        <f>I9/I$21*100</f>
        <v>11.6256157635468</v>
      </c>
      <c r="J32" s="12">
        <f>J9/J$21*100</f>
        <v>21.479674796748</v>
      </c>
      <c r="K32" s="12">
        <f>K9/K$21*100</f>
        <v>18.1818181818182</v>
      </c>
      <c r="L32" s="12">
        <f>L9/L$21*100</f>
        <v>15.8516483516484</v>
      </c>
      <c r="M32" s="12">
        <f>M9/M$21*100</f>
        <v>15.4798761609907</v>
      </c>
      <c r="N32" s="12">
        <f>N9/N$21*100</f>
        <v>13.5135135135135</v>
      </c>
      <c r="O32" s="12">
        <f>O9/O$21*100</f>
        <v>12.9655172413793</v>
      </c>
      <c r="P32" s="12">
        <f>P9/P$21*100</f>
        <v>11.5044247787611</v>
      </c>
      <c r="Q32" s="12">
        <f>Q9/Q$21*100</f>
        <v>20.461030454211</v>
      </c>
      <c r="R32" s="13"/>
      <c r="S32" s="13"/>
      <c r="T32" s="12">
        <v>1.98</v>
      </c>
    </row>
    <row r="33" ht="13.7" customHeight="1">
      <c r="A33" t="s" s="11">
        <v>28</v>
      </c>
      <c r="B33" s="12">
        <v>1</v>
      </c>
      <c r="C33" s="12">
        <f>C10/C$21*100</f>
        <v>15.4765100671141</v>
      </c>
      <c r="D33" s="12">
        <f>D10/D$21*100</f>
        <v>16.8614540466392</v>
      </c>
      <c r="E33" s="12">
        <f>E10/E$21*100</f>
        <v>30.2581314878893</v>
      </c>
      <c r="F33" s="12">
        <f>F10/F$21*100</f>
        <v>16.8045977011494</v>
      </c>
      <c r="G33" s="12">
        <f>G10/G$21*100</f>
        <v>18.1194762684124</v>
      </c>
      <c r="H33" s="12">
        <f>H10/H$21*100</f>
        <v>17.6139978791092</v>
      </c>
      <c r="I33" s="12">
        <f>I10/I$21*100</f>
        <v>13.1034482758621</v>
      </c>
      <c r="J33" s="12">
        <f>J10/J$21*100</f>
        <v>24.5365853658537</v>
      </c>
      <c r="K33" s="12">
        <f>K10/K$21*100</f>
        <v>20.8168642951252</v>
      </c>
      <c r="L33" s="12">
        <f>L10/L$21*100</f>
        <v>17.9120879120879</v>
      </c>
      <c r="M33" s="12">
        <f>M10/M$21*100</f>
        <v>17.4922600619195</v>
      </c>
      <c r="N33" s="12">
        <f>N10/N$21*100</f>
        <v>16.2162162162162</v>
      </c>
      <c r="O33" s="12">
        <f>O10/O$21*100</f>
        <v>14.7586206896552</v>
      </c>
      <c r="P33" s="12">
        <f>P10/P$21*100</f>
        <v>13.716814159292</v>
      </c>
      <c r="Q33" s="12">
        <f>Q10/Q$21*100</f>
        <v>22.9776453768342</v>
      </c>
      <c r="R33" s="13">
        <f>AVERAGE(Q31:Q33)</f>
        <v>20.746171040484</v>
      </c>
      <c r="S33" s="13">
        <f>(R33-$R$27)/$R$27</f>
        <v>0.730539569541936</v>
      </c>
      <c r="T33" s="12">
        <v>1.96</v>
      </c>
    </row>
    <row r="34" ht="13.7" customHeight="1">
      <c r="A34" t="s" s="11">
        <v>26</v>
      </c>
      <c r="B34" s="12">
        <v>10</v>
      </c>
      <c r="C34" s="12">
        <f>C11/C$21*100</f>
        <v>7.43624161073826</v>
      </c>
      <c r="D34" s="12">
        <f>D11/D$21*100</f>
        <v>10.056378600823</v>
      </c>
      <c r="E34" s="12">
        <f>E11/E$21*100</f>
        <v>14.8960553633218</v>
      </c>
      <c r="F34" s="12">
        <f>F11/F$21*100</f>
        <v>10.1574712643678</v>
      </c>
      <c r="G34" s="12">
        <f>G11/G$21*100</f>
        <v>10.3728314238953</v>
      </c>
      <c r="H34" s="12">
        <f>H11/H$21*100</f>
        <v>9.600212089077409</v>
      </c>
      <c r="I34" s="12">
        <f>I11/I$21*100</f>
        <v>7.01477832512315</v>
      </c>
      <c r="J34" s="12">
        <f>J11/J$21*100</f>
        <v>12.4747967479675</v>
      </c>
      <c r="K34" s="12">
        <f>K11/K$21*100</f>
        <v>10.1844532279315</v>
      </c>
      <c r="L34" s="12">
        <f>L11/L$21*100</f>
        <v>8.453296703296701</v>
      </c>
      <c r="M34" s="12">
        <f>M11/M$21*100</f>
        <v>7.95665634674923</v>
      </c>
      <c r="N34" s="12">
        <f>N11/N$21*100</f>
        <v>6.84684684684685</v>
      </c>
      <c r="O34" s="12">
        <f>O11/O$21*100</f>
        <v>6.39310344827586</v>
      </c>
      <c r="P34" s="12">
        <f>P11/P$21*100</f>
        <v>5.75221238938053</v>
      </c>
      <c r="Q34" s="12">
        <f>Q11/Q$21*100</f>
        <v>12.0746370439495</v>
      </c>
      <c r="R34" s="13"/>
      <c r="S34" s="13"/>
      <c r="T34" s="12">
        <v>2.32</v>
      </c>
    </row>
    <row r="35" ht="13.7" customHeight="1">
      <c r="A35" t="s" s="11">
        <v>26</v>
      </c>
      <c r="B35" s="12">
        <v>10</v>
      </c>
      <c r="C35" s="12">
        <f>C12/C$21*100</f>
        <v>7.49395973154362</v>
      </c>
      <c r="D35" s="12">
        <f>D12/D$21*100</f>
        <v>10.2338820301783</v>
      </c>
      <c r="E35" s="12">
        <f>E12/E$21*100</f>
        <v>15.223044982699</v>
      </c>
      <c r="F35" s="12">
        <f>F12/F$21*100</f>
        <v>10.2833333333333</v>
      </c>
      <c r="G35" s="12">
        <f>G12/G$21*100</f>
        <v>10.6243862520458</v>
      </c>
      <c r="H35" s="12">
        <f>H12/H$21*100</f>
        <v>9.80911983032874</v>
      </c>
      <c r="I35" s="12">
        <f>I12/I$21*100</f>
        <v>7.10344827586207</v>
      </c>
      <c r="J35" s="12">
        <f>J12/J$21*100</f>
        <v>12.6585365853659</v>
      </c>
      <c r="K35" s="12">
        <f>K12/K$21*100</f>
        <v>10.368906455863</v>
      </c>
      <c r="L35" s="12">
        <f>L12/L$21*100</f>
        <v>8.53846153846154</v>
      </c>
      <c r="M35" s="12">
        <f>M12/M$21*100</f>
        <v>8.111455108359131</v>
      </c>
      <c r="N35" s="12">
        <f>N12/N$21*100</f>
        <v>6.98198198198198</v>
      </c>
      <c r="O35" s="12">
        <f>O12/O$21*100</f>
        <v>6.53103448275862</v>
      </c>
      <c r="P35" s="12">
        <f>P12/P$21*100</f>
        <v>5.88495575221239</v>
      </c>
      <c r="Q35" s="12">
        <f>Q12/Q$21*100</f>
        <v>12.3217223289007</v>
      </c>
      <c r="R35" s="13"/>
      <c r="S35" s="13"/>
      <c r="T35" s="12">
        <v>2.31</v>
      </c>
    </row>
    <row r="36" ht="13.7" customHeight="1">
      <c r="A36" t="s" s="11">
        <v>26</v>
      </c>
      <c r="B36" s="12">
        <v>10</v>
      </c>
      <c r="C36" s="12">
        <f>C13/C$21*100</f>
        <v>7.20604026845638</v>
      </c>
      <c r="D36" s="12">
        <f>D13/D$21*100</f>
        <v>9.837448559670779</v>
      </c>
      <c r="E36" s="12">
        <f>E13/E$21*100</f>
        <v>14.7276816608997</v>
      </c>
      <c r="F36" s="12">
        <f>F13/F$21*100</f>
        <v>9.94310344827586</v>
      </c>
      <c r="G36" s="12">
        <f>G13/G$21*100</f>
        <v>10.2242225859247</v>
      </c>
      <c r="H36" s="12">
        <f>H13/H$21*100</f>
        <v>9.4729586426299</v>
      </c>
      <c r="I36" s="12">
        <f>I13/I$21*100</f>
        <v>6.85714285714286</v>
      </c>
      <c r="J36" s="12">
        <f>J13/J$21*100</f>
        <v>12.1772357723577</v>
      </c>
      <c r="K36" s="12">
        <f>K13/K$21*100</f>
        <v>9.947299077733859</v>
      </c>
      <c r="L36" s="12">
        <f>L13/L$21*100</f>
        <v>8.25274725274725</v>
      </c>
      <c r="M36" s="12">
        <f>M13/M$21*100</f>
        <v>7.72445820433437</v>
      </c>
      <c r="N36" s="12">
        <f>N13/N$21*100</f>
        <v>6.71171171171171</v>
      </c>
      <c r="O36" s="12">
        <f>O13/O$21*100</f>
        <v>6.20689655172414</v>
      </c>
      <c r="P36" s="12">
        <f>P13/P$21*100</f>
        <v>5.61946902654867</v>
      </c>
      <c r="Q36" s="12">
        <f>Q13/Q$21*100</f>
        <v>11.8918579401683</v>
      </c>
      <c r="R36" s="13">
        <f>AVERAGE(Q34:Q36)</f>
        <v>12.0960724376728</v>
      </c>
      <c r="S36" s="13">
        <f>(R36-$R$36)/$R$36</f>
        <v>0</v>
      </c>
      <c r="T36" s="12">
        <v>2.31</v>
      </c>
    </row>
    <row r="37" ht="13.7" customHeight="1">
      <c r="A37" t="s" s="11">
        <v>27</v>
      </c>
      <c r="B37" s="12">
        <v>10</v>
      </c>
      <c r="C37" s="12">
        <f>C14/C$21*100</f>
        <v>11.7214765100671</v>
      </c>
      <c r="D37" s="12">
        <f>D14/D$21*100</f>
        <v>13.1102880658436</v>
      </c>
      <c r="E37" s="12">
        <f>E14/E$21*100</f>
        <v>21.0041522491349</v>
      </c>
      <c r="F37" s="12">
        <f>F14/F$21*100</f>
        <v>13.2609195402299</v>
      </c>
      <c r="G37" s="12">
        <f>G14/G$21*100</f>
        <v>14.140589198036</v>
      </c>
      <c r="H37" s="12">
        <f>H14/H$21*100</f>
        <v>12.9872746553552</v>
      </c>
      <c r="I37" s="12">
        <f>I14/I$21*100</f>
        <v>9.389162561576351</v>
      </c>
      <c r="J37" s="12">
        <f>J14/J$21*100</f>
        <v>17.0959349593496</v>
      </c>
      <c r="K37" s="12">
        <f>K14/K$21*100</f>
        <v>14.1897233201581</v>
      </c>
      <c r="L37" s="12">
        <f>L14/L$21*100</f>
        <v>12.1895604395604</v>
      </c>
      <c r="M37" s="12">
        <f>M14/M$21*100</f>
        <v>11.7956656346749</v>
      </c>
      <c r="N37" s="12">
        <f>N14/N$21*100</f>
        <v>10.2252252252252</v>
      </c>
      <c r="O37" s="12">
        <f>O14/O$21*100</f>
        <v>9.6</v>
      </c>
      <c r="P37" s="12">
        <f>P14/P$21*100</f>
        <v>8.58407079646018</v>
      </c>
      <c r="Q37" s="12">
        <f>Q14/Q$21*100</f>
        <v>16.6844630284323</v>
      </c>
      <c r="R37" s="13"/>
      <c r="S37" s="13"/>
      <c r="T37" s="12">
        <v>2.05</v>
      </c>
    </row>
    <row r="38" ht="13.7" customHeight="1">
      <c r="A38" t="s" s="11">
        <v>27</v>
      </c>
      <c r="B38" s="12">
        <v>10</v>
      </c>
      <c r="C38" s="12">
        <f>C15/C$21*100</f>
        <v>11.5530201342282</v>
      </c>
      <c r="D38" s="12">
        <f>D15/D$21*100</f>
        <v>13.1672153635117</v>
      </c>
      <c r="E38" s="12">
        <f>E15/E$21*100</f>
        <v>21.0856055363322</v>
      </c>
      <c r="F38" s="12">
        <f>F15/F$21*100</f>
        <v>13.4350574712644</v>
      </c>
      <c r="G38" s="12">
        <f>G15/G$21*100</f>
        <v>14.352209492635</v>
      </c>
      <c r="H38" s="12">
        <f>H15/H$21*100</f>
        <v>12.9501590668081</v>
      </c>
      <c r="I38" s="12">
        <f>I15/I$21*100</f>
        <v>9.576354679802961</v>
      </c>
      <c r="J38" s="12">
        <f>J15/J$21*100</f>
        <v>17.0471544715447</v>
      </c>
      <c r="K38" s="12">
        <f>K15/K$21*100</f>
        <v>14.163372859025</v>
      </c>
      <c r="L38" s="12">
        <f>L15/L$21*100</f>
        <v>12.0906593406593</v>
      </c>
      <c r="M38" s="12">
        <f>M15/M$21*100</f>
        <v>11.625386996904</v>
      </c>
      <c r="N38" s="12">
        <f>N15/N$21*100</f>
        <v>10.3153153153153</v>
      </c>
      <c r="O38" s="12">
        <f>O15/O$21*100</f>
        <v>9.489655172413791</v>
      </c>
      <c r="P38" s="12">
        <f>P15/P$21*100</f>
        <v>8.45132743362832</v>
      </c>
      <c r="Q38" s="12">
        <f>Q15/Q$21*100</f>
        <v>16.7689583595045</v>
      </c>
      <c r="R38" s="13"/>
      <c r="S38" s="13"/>
      <c r="T38" s="12">
        <v>2.09</v>
      </c>
    </row>
    <row r="39" ht="13.7" customHeight="1">
      <c r="A39" t="s" s="11">
        <v>27</v>
      </c>
      <c r="B39" s="12">
        <v>10</v>
      </c>
      <c r="C39" s="12">
        <f>C16/C$21*100</f>
        <v>9.49060402684564</v>
      </c>
      <c r="D39" s="12">
        <f>D16/D$21*100</f>
        <v>11.3142661179698</v>
      </c>
      <c r="E39" s="12">
        <f>E16/E$21*100</f>
        <v>17.9115570934256</v>
      </c>
      <c r="F39" s="12">
        <f>F16/F$21*100</f>
        <v>11.5293103448276</v>
      </c>
      <c r="G39" s="12">
        <f>G16/G$21*100</f>
        <v>12.0407528641571</v>
      </c>
      <c r="H39" s="12">
        <f>H16/H$21*100</f>
        <v>11.0943796394486</v>
      </c>
      <c r="I39" s="12">
        <f>I16/I$21*100</f>
        <v>8.1871921182266</v>
      </c>
      <c r="J39" s="12">
        <f>J16/J$21*100</f>
        <v>14.6292682926829</v>
      </c>
      <c r="K39" s="12">
        <f>K16/K$21*100</f>
        <v>12.1475625823452</v>
      </c>
      <c r="L39" s="12">
        <f>L16/L$21*100</f>
        <v>10.2857142857143</v>
      </c>
      <c r="M39" s="12">
        <f>M16/M$21*100</f>
        <v>9.92260061919505</v>
      </c>
      <c r="N39" s="12">
        <f>N16/N$21*100</f>
        <v>8.738738738738739</v>
      </c>
      <c r="O39" s="12">
        <f>O16/O$21*100</f>
        <v>8.048275862068969</v>
      </c>
      <c r="P39" s="12">
        <f>P16/P$21*100</f>
        <v>7.21238938053097</v>
      </c>
      <c r="Q39" s="12">
        <f>Q16/Q$21*100</f>
        <v>14.2429218335935</v>
      </c>
      <c r="R39" s="13">
        <f>AVERAGE(Q37:Q39)</f>
        <v>15.8987810738434</v>
      </c>
      <c r="S39" s="13">
        <f>(R39-$R$36)/$R$36</f>
        <v>0.314375484750504</v>
      </c>
      <c r="T39" s="12">
        <v>2.1</v>
      </c>
    </row>
    <row r="40" ht="13.7" customHeight="1">
      <c r="A40" t="s" s="11">
        <v>28</v>
      </c>
      <c r="B40" s="12">
        <v>10</v>
      </c>
      <c r="C40" s="12">
        <f>C17/C$21*100</f>
        <v>14.4302013422819</v>
      </c>
      <c r="D40" s="12">
        <f>D17/D$21*100</f>
        <v>14.8119341563786</v>
      </c>
      <c r="E40" s="12">
        <f>E17/E$21*100</f>
        <v>25.4090657439446</v>
      </c>
      <c r="F40" s="12">
        <f>F17/F$21*100</f>
        <v>15.0385057471264</v>
      </c>
      <c r="G40" s="12">
        <f>G17/G$21*100</f>
        <v>16.0878887070376</v>
      </c>
      <c r="H40" s="12">
        <f>H17/H$21*100</f>
        <v>14.932131495228</v>
      </c>
      <c r="I40" s="12">
        <f>I17/I$21*100</f>
        <v>11.1231527093596</v>
      </c>
      <c r="J40" s="12">
        <f>J17/J$21*100</f>
        <v>19.879674796748</v>
      </c>
      <c r="K40" s="12">
        <f>K17/K$21*100</f>
        <v>16.9433465085639</v>
      </c>
      <c r="L40" s="12">
        <f>L17/L$21*100</f>
        <v>14.728021978022</v>
      </c>
      <c r="M40" s="12">
        <f>M17/M$21*100</f>
        <v>14.3808049535604</v>
      </c>
      <c r="N40" s="12">
        <f>N17/N$21*100</f>
        <v>12.7477477477477</v>
      </c>
      <c r="O40" s="12">
        <f>O17/O$21*100</f>
        <v>11.8413793103448</v>
      </c>
      <c r="P40" s="12">
        <f>P17/P$21*100</f>
        <v>10.4867256637168</v>
      </c>
      <c r="Q40" s="12">
        <f>Q17/Q$21*100</f>
        <v>19.6912705106808</v>
      </c>
      <c r="R40" s="13"/>
      <c r="S40" s="13"/>
      <c r="T40" s="12">
        <v>1.91</v>
      </c>
    </row>
    <row r="41" ht="13.7" customHeight="1">
      <c r="A41" t="s" s="11">
        <v>28</v>
      </c>
      <c r="B41" s="12">
        <v>10</v>
      </c>
      <c r="C41" s="12">
        <f>C18/C$21*100</f>
        <v>12.8865771812081</v>
      </c>
      <c r="D41" s="12">
        <f>D18/D$21*100</f>
        <v>13.2189300411523</v>
      </c>
      <c r="E41" s="12">
        <f>E18/E$21*100</f>
        <v>22.6877508650519</v>
      </c>
      <c r="F41" s="12">
        <f>F18/F$21*100</f>
        <v>13.5034482758621</v>
      </c>
      <c r="G41" s="12">
        <f>G18/G$21*100</f>
        <v>14.3988543371522</v>
      </c>
      <c r="H41" s="12">
        <f>H18/H$21*100</f>
        <v>13.2831389183457</v>
      </c>
      <c r="I41" s="12">
        <f>I18/I$21*100</f>
        <v>9.85221674876847</v>
      </c>
      <c r="J41" s="12">
        <f>J18/J$21*100</f>
        <v>17.9040650406504</v>
      </c>
      <c r="K41" s="12">
        <f>K18/K$21*100</f>
        <v>15.2305665349144</v>
      </c>
      <c r="L41" s="12">
        <f>L18/L$21*100</f>
        <v>13.1730769230769</v>
      </c>
      <c r="M41" s="12">
        <f>M18/M$21*100</f>
        <v>12.8018575851393</v>
      </c>
      <c r="N41" s="12">
        <f>N18/N$21*100</f>
        <v>11.4414414414414</v>
      </c>
      <c r="O41" s="12">
        <f>O18/O$21*100</f>
        <v>10.4620689655172</v>
      </c>
      <c r="P41" s="12">
        <f>P18/P$21*100</f>
        <v>9.33628318584071</v>
      </c>
      <c r="Q41" s="12">
        <f>Q18/Q$21*100</f>
        <v>17.5922270277384</v>
      </c>
      <c r="R41" s="13"/>
      <c r="S41" s="13"/>
      <c r="T41" s="12">
        <v>1.93</v>
      </c>
    </row>
    <row r="42" ht="13.7" customHeight="1">
      <c r="A42" t="s" s="11">
        <v>28</v>
      </c>
      <c r="B42" s="12">
        <v>10</v>
      </c>
      <c r="C42" s="12">
        <f>C19/C$21*100</f>
        <v>13.603355704698</v>
      </c>
      <c r="D42" s="12">
        <f>D19/D$21*100</f>
        <v>13.7582990397805</v>
      </c>
      <c r="E42" s="12">
        <f>E19/E$21*100</f>
        <v>23.4273356401384</v>
      </c>
      <c r="F42" s="12">
        <f>F19/F$21*100</f>
        <v>14.0350574712644</v>
      </c>
      <c r="G42" s="12">
        <f>G19/G$21*100</f>
        <v>14.8949263502455</v>
      </c>
      <c r="H42" s="12">
        <f>H19/H$21*100</f>
        <v>13.847295864263</v>
      </c>
      <c r="I42" s="12">
        <f>I19/I$21*100</f>
        <v>10.256157635468</v>
      </c>
      <c r="J42" s="12">
        <f>J19/J$21*100</f>
        <v>18.5284552845528</v>
      </c>
      <c r="K42" s="12">
        <f>K19/K$21*100</f>
        <v>15.6785243741765</v>
      </c>
      <c r="L42" s="12">
        <f>L19/L$21*100</f>
        <v>13.6456043956044</v>
      </c>
      <c r="M42" s="12">
        <f>M19/M$21*100</f>
        <v>13.297213622291</v>
      </c>
      <c r="N42" s="12">
        <f>N19/N$21*100</f>
        <v>11.8918918918919</v>
      </c>
      <c r="O42" s="12">
        <f>O19/O$21*100</f>
        <v>10.8551724137931</v>
      </c>
      <c r="P42" s="12">
        <f>P19/P$21*100</f>
        <v>9.690265486725661</v>
      </c>
      <c r="Q42" s="12">
        <f>Q19/Q$21*100</f>
        <v>18.217731756486</v>
      </c>
      <c r="R42" s="13">
        <f>AVERAGE(Q40:Q42)</f>
        <v>18.5004097649684</v>
      </c>
      <c r="S42" s="13">
        <f>(R42-$R$36)/$R$36</f>
        <v>0.5294559337582599</v>
      </c>
      <c r="T42" s="12">
        <v>1.94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S22"/>
  <sheetViews>
    <sheetView workbookViewId="0" showGridLines="0" defaultGridColor="1"/>
  </sheetViews>
  <sheetFormatPr defaultColWidth="10.8333" defaultRowHeight="16" customHeight="1" outlineLevelRow="0" outlineLevelCol="0"/>
  <cols>
    <col min="1" max="1" width="10.8516" style="24" customWidth="1"/>
    <col min="2" max="2" width="14.1719" style="24" customWidth="1"/>
    <col min="3" max="19" width="10.8516" style="24" customWidth="1"/>
    <col min="20" max="16384" width="10.8516" style="24" customWidth="1"/>
  </cols>
  <sheetData>
    <row r="1" ht="13.05" customHeight="1">
      <c r="A1" t="s" s="25">
        <v>37</v>
      </c>
      <c r="B1" t="s" s="26">
        <v>6</v>
      </c>
      <c r="C1" t="s" s="25">
        <v>38</v>
      </c>
      <c r="D1" t="s" s="25">
        <v>39</v>
      </c>
      <c r="E1" t="s" s="25">
        <v>8</v>
      </c>
      <c r="F1" t="s" s="25">
        <v>9</v>
      </c>
      <c r="G1" t="s" s="25">
        <v>10</v>
      </c>
      <c r="H1" t="s" s="25">
        <v>11</v>
      </c>
      <c r="I1" t="s" s="25">
        <v>12</v>
      </c>
      <c r="J1" t="s" s="25">
        <v>13</v>
      </c>
      <c r="K1" t="s" s="25">
        <v>14</v>
      </c>
      <c r="L1" t="s" s="26">
        <v>15</v>
      </c>
      <c r="M1" t="s" s="25">
        <v>16</v>
      </c>
      <c r="N1" t="s" s="25">
        <v>17</v>
      </c>
      <c r="O1" t="s" s="25">
        <v>18</v>
      </c>
      <c r="P1" t="s" s="25">
        <v>19</v>
      </c>
      <c r="Q1" t="s" s="25">
        <v>20</v>
      </c>
      <c r="R1" t="s" s="25">
        <v>21</v>
      </c>
      <c r="S1" t="s" s="25">
        <v>40</v>
      </c>
    </row>
    <row r="2" ht="13.05" customHeight="1">
      <c r="A2" t="s" s="25">
        <v>26</v>
      </c>
      <c r="B2" t="s" s="26">
        <v>41</v>
      </c>
      <c r="C2" s="27">
        <v>0.03</v>
      </c>
      <c r="D2" s="12">
        <v>5</v>
      </c>
      <c r="E2" s="28">
        <v>22.2366666666667</v>
      </c>
      <c r="F2" s="28">
        <v>109.28</v>
      </c>
      <c r="G2" s="29">
        <v>338.22</v>
      </c>
      <c r="H2" s="29">
        <v>26.6033333333333</v>
      </c>
      <c r="I2" s="29">
        <v>102.303333333333</v>
      </c>
      <c r="J2" s="29">
        <v>15.2966666666667</v>
      </c>
      <c r="K2" s="30">
        <v>1.28666666666667</v>
      </c>
      <c r="L2" s="31">
        <v>13.81</v>
      </c>
      <c r="M2" s="30">
        <v>1.43666666666667</v>
      </c>
      <c r="N2" s="30">
        <v>5.95333333333333</v>
      </c>
      <c r="O2" s="28">
        <v>1.03666666666667</v>
      </c>
      <c r="P2" s="28">
        <v>0.33</v>
      </c>
      <c r="Q2" s="29">
        <v>1.97333333333333</v>
      </c>
      <c r="R2" s="29">
        <v>0.283333333333333</v>
      </c>
      <c r="S2" s="29">
        <v>640.05</v>
      </c>
    </row>
    <row r="3" ht="13.05" customHeight="1">
      <c r="A3" t="s" s="25">
        <v>26</v>
      </c>
      <c r="B3" t="s" s="26">
        <v>42</v>
      </c>
      <c r="C3" s="27">
        <v>0.03</v>
      </c>
      <c r="D3" s="12">
        <v>5</v>
      </c>
      <c r="E3" s="28">
        <v>17.59</v>
      </c>
      <c r="F3" s="28">
        <v>82.3833333333333</v>
      </c>
      <c r="G3" s="29">
        <v>250.46</v>
      </c>
      <c r="H3" s="29">
        <v>20.5</v>
      </c>
      <c r="I3" s="29">
        <v>78.8833333333333</v>
      </c>
      <c r="J3" s="29">
        <v>11.9666666666667</v>
      </c>
      <c r="K3" s="30">
        <v>0.956666666666667</v>
      </c>
      <c r="L3" s="31">
        <v>10.6233333333333</v>
      </c>
      <c r="M3" s="30">
        <v>1.11666666666667</v>
      </c>
      <c r="N3" s="30">
        <v>4.69</v>
      </c>
      <c r="O3" s="28">
        <v>0.82</v>
      </c>
      <c r="P3" s="28">
        <v>0.256666666666667</v>
      </c>
      <c r="Q3" s="29">
        <v>1.54666666666667</v>
      </c>
      <c r="R3" s="29">
        <v>0.226666666666667</v>
      </c>
      <c r="S3" s="29">
        <v>482.02</v>
      </c>
    </row>
    <row r="4" ht="13.05" customHeight="1">
      <c r="A4" t="s" s="25">
        <v>26</v>
      </c>
      <c r="B4" t="s" s="26">
        <v>43</v>
      </c>
      <c r="C4" s="27">
        <v>0.03</v>
      </c>
      <c r="D4" s="12">
        <v>5</v>
      </c>
      <c r="E4" s="28">
        <v>16.65</v>
      </c>
      <c r="F4" s="28">
        <v>79.88</v>
      </c>
      <c r="G4" s="29">
        <v>243.053333333333</v>
      </c>
      <c r="H4" s="29">
        <v>19.68</v>
      </c>
      <c r="I4" s="29">
        <v>75.7166666666667</v>
      </c>
      <c r="J4" s="29">
        <v>11.3166666666667</v>
      </c>
      <c r="K4" s="30">
        <v>0.963333333333333</v>
      </c>
      <c r="L4" s="31">
        <v>10.0933333333333</v>
      </c>
      <c r="M4" s="30">
        <v>1.07</v>
      </c>
      <c r="N4" s="30">
        <v>4.41333333333333</v>
      </c>
      <c r="O4" s="28">
        <v>0.7766666666666669</v>
      </c>
      <c r="P4" s="28">
        <v>0.246666666666667</v>
      </c>
      <c r="Q4" s="29">
        <v>1.47666666666667</v>
      </c>
      <c r="R4" s="29">
        <v>0.213333333333333</v>
      </c>
      <c r="S4" s="29">
        <v>465.55</v>
      </c>
    </row>
    <row r="5" ht="13.05" customHeight="1">
      <c r="A5" t="s" s="25">
        <v>44</v>
      </c>
      <c r="B5" t="s" s="26">
        <v>45</v>
      </c>
      <c r="C5" s="27">
        <v>0.03</v>
      </c>
      <c r="D5" s="12">
        <v>5</v>
      </c>
      <c r="E5" s="28">
        <v>31.41</v>
      </c>
      <c r="F5" s="28">
        <v>156.27</v>
      </c>
      <c r="G5" s="29">
        <v>538.283333333333</v>
      </c>
      <c r="H5" s="29">
        <v>36.74</v>
      </c>
      <c r="I5" s="29">
        <v>136.913333333333</v>
      </c>
      <c r="J5" s="29">
        <v>20.7666666666667</v>
      </c>
      <c r="K5" s="30">
        <v>1.69333333333333</v>
      </c>
      <c r="L5" s="31">
        <v>19.0033333333333</v>
      </c>
      <c r="M5" s="30">
        <v>1.98666666666667</v>
      </c>
      <c r="N5" s="30">
        <v>8.380000000000001</v>
      </c>
      <c r="O5" s="28">
        <v>1.45666666666667</v>
      </c>
      <c r="P5" s="28">
        <v>0.443333333333333</v>
      </c>
      <c r="Q5" s="29">
        <v>2.67666666666667</v>
      </c>
      <c r="R5" s="29">
        <v>0.37</v>
      </c>
      <c r="S5" s="29">
        <v>956.393333333333</v>
      </c>
    </row>
    <row r="6" ht="13.05" customHeight="1">
      <c r="A6" t="s" s="25">
        <v>44</v>
      </c>
      <c r="B6" t="s" s="26">
        <v>46</v>
      </c>
      <c r="C6" s="27">
        <v>0.03</v>
      </c>
      <c r="D6" s="12">
        <v>5</v>
      </c>
      <c r="E6" s="28">
        <v>24.4533333333333</v>
      </c>
      <c r="F6" s="28">
        <v>126.123333333333</v>
      </c>
      <c r="G6" s="29">
        <v>416.903333333333</v>
      </c>
      <c r="H6" s="29">
        <v>28.9033333333333</v>
      </c>
      <c r="I6" s="29">
        <v>108.52</v>
      </c>
      <c r="J6" s="29">
        <v>16.4666666666667</v>
      </c>
      <c r="K6" s="30">
        <v>1.34</v>
      </c>
      <c r="L6" s="31">
        <v>14.8766666666667</v>
      </c>
      <c r="M6" s="30">
        <v>1.54666666666667</v>
      </c>
      <c r="N6" s="30">
        <v>6.46666666666667</v>
      </c>
      <c r="O6" s="28">
        <v>1.13</v>
      </c>
      <c r="P6" s="28">
        <v>0.346666666666667</v>
      </c>
      <c r="Q6" s="29">
        <v>2.08</v>
      </c>
      <c r="R6" s="29">
        <v>0.293333333333333</v>
      </c>
      <c r="S6" s="29">
        <v>749.45</v>
      </c>
    </row>
    <row r="7" ht="13.05" customHeight="1">
      <c r="A7" t="s" s="25">
        <v>44</v>
      </c>
      <c r="B7" t="s" s="26">
        <v>47</v>
      </c>
      <c r="C7" s="27">
        <v>0.03</v>
      </c>
      <c r="D7" s="12">
        <v>5</v>
      </c>
      <c r="E7" s="28">
        <v>30.6066666666667</v>
      </c>
      <c r="F7" s="28">
        <v>158.28</v>
      </c>
      <c r="G7" s="29">
        <v>533.343333333333</v>
      </c>
      <c r="H7" s="29">
        <v>36.6266666666667</v>
      </c>
      <c r="I7" s="29">
        <v>135.766666666667</v>
      </c>
      <c r="J7" s="29">
        <v>20.41</v>
      </c>
      <c r="K7" s="30">
        <v>1.69666666666667</v>
      </c>
      <c r="L7" s="31">
        <v>18.5466666666667</v>
      </c>
      <c r="M7" s="30">
        <v>1.93</v>
      </c>
      <c r="N7" s="30">
        <v>8.08</v>
      </c>
      <c r="O7" s="28">
        <v>1.39333333333333</v>
      </c>
      <c r="P7" s="28">
        <v>0.426666666666667</v>
      </c>
      <c r="Q7" s="29">
        <v>2.6</v>
      </c>
      <c r="R7" s="29">
        <v>0.366666666666667</v>
      </c>
      <c r="S7" s="29">
        <v>950.073333333333</v>
      </c>
    </row>
    <row r="8" ht="13.05" customHeight="1">
      <c r="A8" t="s" s="25">
        <v>26</v>
      </c>
      <c r="B8" t="s" s="26">
        <v>48</v>
      </c>
      <c r="C8" s="27">
        <v>0.01</v>
      </c>
      <c r="D8" s="12">
        <v>15</v>
      </c>
      <c r="E8" s="28">
        <v>17.97</v>
      </c>
      <c r="F8" s="28">
        <v>69.72</v>
      </c>
      <c r="G8" s="29">
        <v>231.68</v>
      </c>
      <c r="H8" s="29">
        <v>19.12</v>
      </c>
      <c r="I8" s="29">
        <v>75.06</v>
      </c>
      <c r="J8" s="29">
        <v>11.3</v>
      </c>
      <c r="K8" s="30">
        <v>0.93</v>
      </c>
      <c r="L8" s="31">
        <v>10.02</v>
      </c>
      <c r="M8" s="30">
        <v>1.06</v>
      </c>
      <c r="N8" s="30">
        <v>4.57</v>
      </c>
      <c r="O8" s="28">
        <v>0.83</v>
      </c>
      <c r="P8" s="28">
        <v>0.27</v>
      </c>
      <c r="Q8" s="29">
        <v>1.64</v>
      </c>
      <c r="R8" s="29">
        <v>0.23</v>
      </c>
      <c r="S8" s="29">
        <v>444.4</v>
      </c>
    </row>
    <row r="9" ht="13.05" customHeight="1">
      <c r="A9" t="s" s="25">
        <v>26</v>
      </c>
      <c r="B9" t="s" s="26">
        <v>49</v>
      </c>
      <c r="C9" s="27">
        <v>0.01</v>
      </c>
      <c r="D9" s="12">
        <v>15</v>
      </c>
      <c r="E9" s="28">
        <v>17.73</v>
      </c>
      <c r="F9" s="28">
        <v>68.45</v>
      </c>
      <c r="G9" s="29">
        <v>229.59</v>
      </c>
      <c r="H9" s="29">
        <v>18.86</v>
      </c>
      <c r="I9" s="29">
        <v>73.42</v>
      </c>
      <c r="J9" s="29">
        <v>11.12</v>
      </c>
      <c r="K9" s="30">
        <v>0.89</v>
      </c>
      <c r="L9" s="31">
        <v>9.800000000000001</v>
      </c>
      <c r="M9" s="30">
        <v>1.07</v>
      </c>
      <c r="N9" s="30">
        <v>4.53</v>
      </c>
      <c r="O9" s="28">
        <v>0.82</v>
      </c>
      <c r="P9" s="28">
        <v>0.25</v>
      </c>
      <c r="Q9" s="29">
        <v>1.63</v>
      </c>
      <c r="R9" s="29">
        <v>0.23</v>
      </c>
      <c r="S9" s="29">
        <v>438.39</v>
      </c>
    </row>
    <row r="10" ht="13.05" customHeight="1">
      <c r="A10" t="s" s="25">
        <v>26</v>
      </c>
      <c r="B10" t="s" s="26">
        <v>50</v>
      </c>
      <c r="C10" s="27">
        <v>0.01</v>
      </c>
      <c r="D10" s="12">
        <v>15</v>
      </c>
      <c r="E10" s="28">
        <v>18.13</v>
      </c>
      <c r="F10" s="28">
        <v>68.69</v>
      </c>
      <c r="G10" s="29">
        <v>227.58</v>
      </c>
      <c r="H10" s="29">
        <v>18.94</v>
      </c>
      <c r="I10" s="29">
        <v>75.06999999999999</v>
      </c>
      <c r="J10" s="29">
        <v>11.49</v>
      </c>
      <c r="K10" s="30">
        <v>0.89</v>
      </c>
      <c r="L10" s="31">
        <v>10.06</v>
      </c>
      <c r="M10" s="30">
        <v>1.07</v>
      </c>
      <c r="N10" s="30">
        <v>4.61</v>
      </c>
      <c r="O10" s="28">
        <v>0.84</v>
      </c>
      <c r="P10" s="28">
        <v>0.27</v>
      </c>
      <c r="Q10" s="29">
        <v>1.67</v>
      </c>
      <c r="R10" s="29">
        <v>0.24</v>
      </c>
      <c r="S10" s="29">
        <v>439.55</v>
      </c>
    </row>
    <row r="11" ht="13.05" customHeight="1">
      <c r="A11" t="s" s="25">
        <v>44</v>
      </c>
      <c r="B11" t="s" s="26">
        <v>51</v>
      </c>
      <c r="C11" s="27">
        <v>0.01</v>
      </c>
      <c r="D11" s="12">
        <v>15</v>
      </c>
      <c r="E11" s="28">
        <v>23.47</v>
      </c>
      <c r="F11" s="28">
        <v>130.86</v>
      </c>
      <c r="G11" s="29">
        <v>395.69</v>
      </c>
      <c r="H11" s="29">
        <v>29.09</v>
      </c>
      <c r="I11" s="29">
        <v>107.85</v>
      </c>
      <c r="J11" s="29">
        <v>15.99</v>
      </c>
      <c r="K11" s="30">
        <v>1.27</v>
      </c>
      <c r="L11" s="31">
        <v>14.28</v>
      </c>
      <c r="M11" s="30">
        <v>1.48</v>
      </c>
      <c r="N11" s="30">
        <v>6.14</v>
      </c>
      <c r="O11" s="28">
        <v>1.05</v>
      </c>
      <c r="P11" s="28">
        <v>0.31</v>
      </c>
      <c r="Q11" s="29">
        <v>1.94</v>
      </c>
      <c r="R11" s="29">
        <v>0.27</v>
      </c>
      <c r="S11" s="29">
        <v>729.6900000000001</v>
      </c>
    </row>
    <row r="12" ht="13.05" customHeight="1">
      <c r="A12" t="s" s="25">
        <v>44</v>
      </c>
      <c r="B12" t="s" s="26">
        <v>52</v>
      </c>
      <c r="C12" s="27">
        <v>0.01</v>
      </c>
      <c r="D12" s="12">
        <v>15</v>
      </c>
      <c r="E12" s="28">
        <v>24.07</v>
      </c>
      <c r="F12" s="28">
        <v>137.37</v>
      </c>
      <c r="G12" s="29">
        <v>418.71</v>
      </c>
      <c r="H12" s="29">
        <v>30.15</v>
      </c>
      <c r="I12" s="29">
        <v>112.37</v>
      </c>
      <c r="J12" s="29">
        <v>16.53</v>
      </c>
      <c r="K12" s="30">
        <v>1.35</v>
      </c>
      <c r="L12" s="31">
        <v>14.75</v>
      </c>
      <c r="M12" s="30">
        <v>1.56</v>
      </c>
      <c r="N12" s="30">
        <v>6.38</v>
      </c>
      <c r="O12" s="28">
        <v>1.08</v>
      </c>
      <c r="P12" s="28">
        <v>0.33</v>
      </c>
      <c r="Q12" s="29">
        <v>1.97</v>
      </c>
      <c r="R12" s="29">
        <v>0.28</v>
      </c>
      <c r="S12" s="29">
        <v>766.9</v>
      </c>
    </row>
    <row r="13" ht="13.05" customHeight="1">
      <c r="A13" t="s" s="25">
        <v>44</v>
      </c>
      <c r="B13" t="s" s="26">
        <v>53</v>
      </c>
      <c r="C13" s="27">
        <v>0.01</v>
      </c>
      <c r="D13" s="12">
        <v>15</v>
      </c>
      <c r="E13" s="28">
        <v>23.18</v>
      </c>
      <c r="F13" s="28">
        <v>135.11</v>
      </c>
      <c r="G13" s="29">
        <v>416.72</v>
      </c>
      <c r="H13" s="29">
        <v>29.82</v>
      </c>
      <c r="I13" s="29">
        <v>111.05</v>
      </c>
      <c r="J13" s="29">
        <v>16.32</v>
      </c>
      <c r="K13" s="30">
        <v>1.31</v>
      </c>
      <c r="L13" s="31">
        <v>14.43</v>
      </c>
      <c r="M13" s="30">
        <v>1.48</v>
      </c>
      <c r="N13" s="30">
        <v>6.12</v>
      </c>
      <c r="O13" s="28">
        <v>1.05</v>
      </c>
      <c r="P13" s="28">
        <v>0.33</v>
      </c>
      <c r="Q13" s="29">
        <v>1.94</v>
      </c>
      <c r="R13" s="29">
        <v>0.27</v>
      </c>
      <c r="S13" s="29">
        <v>759.13</v>
      </c>
    </row>
    <row r="14" ht="13.05" customHeight="1">
      <c r="A14" t="s" s="25">
        <v>26</v>
      </c>
      <c r="B14" t="s" s="26">
        <v>54</v>
      </c>
      <c r="C14" s="32">
        <v>0.006</v>
      </c>
      <c r="D14" s="12">
        <v>25</v>
      </c>
      <c r="E14" s="28">
        <v>15.1833333333333</v>
      </c>
      <c r="F14" s="28">
        <v>56.3333333333333</v>
      </c>
      <c r="G14" s="29">
        <v>182.933333333333</v>
      </c>
      <c r="H14" s="29">
        <v>16.3333333333333</v>
      </c>
      <c r="I14" s="29">
        <v>64.9666666666667</v>
      </c>
      <c r="J14" s="29">
        <v>9.68333333333333</v>
      </c>
      <c r="K14" s="30">
        <v>0.866666666666667</v>
      </c>
      <c r="L14" s="31">
        <v>8.31666666666667</v>
      </c>
      <c r="M14" s="30">
        <v>0.933333333333333</v>
      </c>
      <c r="N14" s="30">
        <v>3.86666666666667</v>
      </c>
      <c r="O14" s="28">
        <v>0.75</v>
      </c>
      <c r="P14" s="28">
        <v>0.266666666666667</v>
      </c>
      <c r="Q14" s="29">
        <v>1.55</v>
      </c>
      <c r="R14" s="29">
        <v>0.25</v>
      </c>
      <c r="S14" s="29">
        <v>362.233333333333</v>
      </c>
    </row>
    <row r="15" ht="13.05" customHeight="1">
      <c r="A15" t="s" s="25">
        <v>26</v>
      </c>
      <c r="B15" t="s" s="26">
        <v>55</v>
      </c>
      <c r="C15" s="32">
        <v>0.006</v>
      </c>
      <c r="D15" s="12">
        <v>25</v>
      </c>
      <c r="E15" s="28">
        <v>14.9666666666667</v>
      </c>
      <c r="F15" s="28">
        <v>54.65</v>
      </c>
      <c r="G15" s="29">
        <v>178.95</v>
      </c>
      <c r="H15" s="29">
        <v>15.8333333333333</v>
      </c>
      <c r="I15" s="29">
        <v>62.8333333333333</v>
      </c>
      <c r="J15" s="29">
        <v>9.35</v>
      </c>
      <c r="K15" s="30">
        <v>0.8</v>
      </c>
      <c r="L15" s="31">
        <v>8.199999999999999</v>
      </c>
      <c r="M15" s="30">
        <v>0.883333333333333</v>
      </c>
      <c r="N15" s="30">
        <v>3.85</v>
      </c>
      <c r="O15" s="28">
        <v>0.7</v>
      </c>
      <c r="P15" s="28">
        <v>0.25</v>
      </c>
      <c r="Q15" s="29">
        <v>1.46666666666667</v>
      </c>
      <c r="R15" s="29">
        <v>0.216666666666667</v>
      </c>
      <c r="S15" s="29">
        <v>352.95</v>
      </c>
    </row>
    <row r="16" ht="13.05" customHeight="1">
      <c r="A16" t="s" s="25">
        <v>26</v>
      </c>
      <c r="B16" t="s" s="26">
        <v>56</v>
      </c>
      <c r="C16" s="32">
        <v>0.006</v>
      </c>
      <c r="D16" s="12">
        <v>25</v>
      </c>
      <c r="E16" s="28">
        <v>13.5166666666667</v>
      </c>
      <c r="F16" s="28">
        <v>49.6166666666667</v>
      </c>
      <c r="G16" s="29">
        <v>166.85</v>
      </c>
      <c r="H16" s="29">
        <v>14.3666666666667</v>
      </c>
      <c r="I16" s="29">
        <v>56.9333333333333</v>
      </c>
      <c r="J16" s="29">
        <v>8.550000000000001</v>
      </c>
      <c r="K16" s="30">
        <v>0.75</v>
      </c>
      <c r="L16" s="31">
        <v>7.43333333333333</v>
      </c>
      <c r="M16" s="30">
        <v>0.816666666666667</v>
      </c>
      <c r="N16" s="30">
        <v>3.38333333333333</v>
      </c>
      <c r="O16" s="28">
        <v>0.65</v>
      </c>
      <c r="P16" s="28">
        <v>0.233333333333333</v>
      </c>
      <c r="Q16" s="29">
        <v>1.33333333333333</v>
      </c>
      <c r="R16" s="29">
        <v>0.216666666666667</v>
      </c>
      <c r="S16" s="29">
        <v>324.65</v>
      </c>
    </row>
    <row r="17" ht="13.05" customHeight="1">
      <c r="A17" t="s" s="25">
        <v>44</v>
      </c>
      <c r="B17" t="s" s="26">
        <v>57</v>
      </c>
      <c r="C17" s="32">
        <v>0.006</v>
      </c>
      <c r="D17" s="12">
        <v>25</v>
      </c>
      <c r="E17" s="28">
        <v>23.25</v>
      </c>
      <c r="F17" s="28">
        <v>123.1</v>
      </c>
      <c r="G17" s="29">
        <v>389.066666666667</v>
      </c>
      <c r="H17" s="29">
        <v>28.45</v>
      </c>
      <c r="I17" s="29">
        <v>105.75</v>
      </c>
      <c r="J17" s="29">
        <v>15.75</v>
      </c>
      <c r="K17" s="30">
        <v>1.36666666666667</v>
      </c>
      <c r="L17" s="31">
        <v>14.0666666666667</v>
      </c>
      <c r="M17" s="30">
        <v>1.48333333333333</v>
      </c>
      <c r="N17" s="30">
        <v>6</v>
      </c>
      <c r="O17" s="28">
        <v>1.08333333333333</v>
      </c>
      <c r="P17" s="28">
        <v>0.366666666666667</v>
      </c>
      <c r="Q17" s="29">
        <v>1.95</v>
      </c>
      <c r="R17" s="29">
        <v>0.3</v>
      </c>
      <c r="S17" s="29">
        <v>711.983333333334</v>
      </c>
    </row>
    <row r="18" ht="13.05" customHeight="1">
      <c r="A18" t="s" s="25">
        <v>44</v>
      </c>
      <c r="B18" t="s" s="26">
        <v>58</v>
      </c>
      <c r="C18" s="32">
        <v>0.006</v>
      </c>
      <c r="D18" s="12">
        <v>25</v>
      </c>
      <c r="E18" s="28">
        <v>23.6833333333333</v>
      </c>
      <c r="F18" s="28">
        <v>128.366666666667</v>
      </c>
      <c r="G18" s="29">
        <v>402.216666666667</v>
      </c>
      <c r="H18" s="29">
        <v>29.5166666666667</v>
      </c>
      <c r="I18" s="29">
        <v>110.25</v>
      </c>
      <c r="J18" s="29">
        <v>16.0333333333333</v>
      </c>
      <c r="K18" s="30">
        <v>1.28333333333333</v>
      </c>
      <c r="L18" s="31">
        <v>14.3666666666667</v>
      </c>
      <c r="M18" s="30">
        <v>1.5</v>
      </c>
      <c r="N18" s="30">
        <v>6.11666666666667</v>
      </c>
      <c r="O18" s="28">
        <v>1.06666666666667</v>
      </c>
      <c r="P18" s="28">
        <v>0.35</v>
      </c>
      <c r="Q18" s="29">
        <v>1.93333333333333</v>
      </c>
      <c r="R18" s="29">
        <v>0.3</v>
      </c>
      <c r="S18" s="29">
        <v>736.983333333333</v>
      </c>
    </row>
    <row r="19" ht="13.05" customHeight="1">
      <c r="A19" t="s" s="25">
        <v>44</v>
      </c>
      <c r="B19" t="s" s="26">
        <v>59</v>
      </c>
      <c r="C19" s="32">
        <v>0.006</v>
      </c>
      <c r="D19" s="12">
        <v>25</v>
      </c>
      <c r="E19" s="28">
        <v>27.0166666666667</v>
      </c>
      <c r="F19" s="28">
        <v>146.85</v>
      </c>
      <c r="G19" s="29">
        <v>461.5</v>
      </c>
      <c r="H19" s="29">
        <v>33.8666666666667</v>
      </c>
      <c r="I19" s="29">
        <v>126.016666666667</v>
      </c>
      <c r="J19" s="29">
        <v>18.3333333333333</v>
      </c>
      <c r="K19" s="30">
        <v>1.46666666666667</v>
      </c>
      <c r="L19" s="31">
        <v>16.3666666666667</v>
      </c>
      <c r="M19" s="30">
        <v>1.71666666666667</v>
      </c>
      <c r="N19" s="30">
        <v>7.06666666666667</v>
      </c>
      <c r="O19" s="28">
        <v>1.23333333333333</v>
      </c>
      <c r="P19" s="28">
        <v>0.4</v>
      </c>
      <c r="Q19" s="29">
        <v>2.3</v>
      </c>
      <c r="R19" s="29">
        <v>0.316666666666667</v>
      </c>
      <c r="S19" s="29">
        <v>844.45</v>
      </c>
    </row>
    <row r="20" ht="13.05" customHeight="1">
      <c r="A20" s="14"/>
      <c r="B20" s="33"/>
      <c r="C20" s="14"/>
      <c r="D20" s="14"/>
      <c r="E20" s="28"/>
      <c r="F20" s="28"/>
      <c r="G20" s="29"/>
      <c r="H20" s="29"/>
      <c r="I20" s="29"/>
      <c r="J20" s="29"/>
      <c r="K20" s="14"/>
      <c r="L20" s="33"/>
      <c r="M20" s="14"/>
      <c r="N20" s="14"/>
      <c r="O20" s="28"/>
      <c r="P20" s="28"/>
      <c r="Q20" s="29"/>
      <c r="R20" s="29"/>
      <c r="S20" s="29"/>
    </row>
    <row r="21" ht="13.05" customHeight="1">
      <c r="A21" s="14"/>
      <c r="B21" s="33"/>
      <c r="C21" s="14"/>
      <c r="D21" s="14"/>
      <c r="E21" s="28"/>
      <c r="F21" s="28"/>
      <c r="G21" s="29"/>
      <c r="H21" s="29"/>
      <c r="I21" s="29"/>
      <c r="J21" s="29"/>
      <c r="K21" s="14"/>
      <c r="L21" s="33"/>
      <c r="M21" s="14"/>
      <c r="N21" s="14"/>
      <c r="O21" s="28"/>
      <c r="P21" s="28"/>
      <c r="Q21" s="29"/>
      <c r="R21" s="29"/>
      <c r="S21" s="29"/>
    </row>
    <row r="22" ht="13.05" customHeight="1">
      <c r="A22" s="14"/>
      <c r="B22" t="s" s="26">
        <v>60</v>
      </c>
      <c r="C22" s="32">
        <v>1</v>
      </c>
      <c r="D22" s="12">
        <v>0</v>
      </c>
      <c r="E22" s="28">
        <v>149</v>
      </c>
      <c r="F22" s="28">
        <v>729</v>
      </c>
      <c r="G22" s="29">
        <v>1445</v>
      </c>
      <c r="H22" s="29">
        <v>174</v>
      </c>
      <c r="I22" s="29">
        <v>611</v>
      </c>
      <c r="J22" s="29">
        <v>94.3</v>
      </c>
      <c r="K22" s="18">
        <v>10.15</v>
      </c>
      <c r="L22" s="34">
        <v>61.5</v>
      </c>
      <c r="M22" s="18">
        <v>7.59</v>
      </c>
      <c r="N22" s="18">
        <v>36.4</v>
      </c>
      <c r="O22" s="28">
        <v>6.46</v>
      </c>
      <c r="P22" s="28">
        <v>2.22</v>
      </c>
      <c r="Q22" s="29">
        <v>14.5</v>
      </c>
      <c r="R22" s="29">
        <v>2.26</v>
      </c>
      <c r="S22" s="29">
        <f>SUM(E22:R22)</f>
        <v>3343.38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23"/>
  <sheetViews>
    <sheetView workbookViewId="0" showGridLines="0" defaultGridColor="1"/>
  </sheetViews>
  <sheetFormatPr defaultColWidth="10.8333" defaultRowHeight="16" customHeight="1" outlineLevelRow="0" outlineLevelCol="0"/>
  <cols>
    <col min="1" max="12" width="10.8516" style="35" customWidth="1"/>
    <col min="13" max="16384" width="10.8516" style="35" customWidth="1"/>
  </cols>
  <sheetData>
    <row r="1" ht="13.05" customHeight="1">
      <c r="A1" t="s" s="25">
        <v>62</v>
      </c>
      <c r="B1" s="33"/>
      <c r="C1" s="14"/>
      <c r="D1" s="14"/>
      <c r="E1" s="28"/>
      <c r="F1" s="28"/>
      <c r="G1" s="29"/>
      <c r="H1" s="29"/>
      <c r="I1" s="29"/>
      <c r="J1" s="29"/>
      <c r="K1" s="14"/>
      <c r="L1" s="33"/>
    </row>
    <row r="2" ht="13.05" customHeight="1">
      <c r="A2" t="s" s="25">
        <v>6</v>
      </c>
      <c r="B2" t="s" s="26">
        <v>38</v>
      </c>
      <c r="C2" t="s" s="25">
        <v>39</v>
      </c>
      <c r="D2" t="s" s="25">
        <v>8</v>
      </c>
      <c r="E2" t="s" s="25">
        <v>9</v>
      </c>
      <c r="F2" t="s" s="25">
        <v>10</v>
      </c>
      <c r="G2" t="s" s="25">
        <v>11</v>
      </c>
      <c r="H2" t="s" s="25">
        <v>12</v>
      </c>
      <c r="I2" t="s" s="25">
        <v>13</v>
      </c>
      <c r="J2" t="s" s="25">
        <v>15</v>
      </c>
      <c r="K2" t="s" s="25">
        <v>17</v>
      </c>
      <c r="L2" t="s" s="26">
        <v>40</v>
      </c>
    </row>
    <row r="3" ht="13.05" customHeight="1">
      <c r="A3" t="s" s="25">
        <v>41</v>
      </c>
      <c r="B3" s="36">
        <v>0.03</v>
      </c>
      <c r="C3" s="12">
        <v>5</v>
      </c>
      <c r="D3" s="30">
        <v>22.2366666666667</v>
      </c>
      <c r="E3" s="28">
        <v>109.28</v>
      </c>
      <c r="F3" s="28">
        <v>338.22</v>
      </c>
      <c r="G3" s="29">
        <v>26.6033333333333</v>
      </c>
      <c r="H3" s="29">
        <v>102.303333333333</v>
      </c>
      <c r="I3" s="29">
        <v>15.2966666666667</v>
      </c>
      <c r="J3" s="29">
        <v>13.81</v>
      </c>
      <c r="K3" s="30">
        <v>5.95333333333333</v>
      </c>
      <c r="L3" s="31">
        <v>633.703333333333</v>
      </c>
    </row>
    <row r="4" ht="13.05" customHeight="1">
      <c r="A4" t="s" s="25">
        <v>42</v>
      </c>
      <c r="B4" s="36">
        <v>0.03</v>
      </c>
      <c r="C4" s="12">
        <v>5</v>
      </c>
      <c r="D4" s="30">
        <v>17.59</v>
      </c>
      <c r="E4" s="28">
        <v>82.3833333333333</v>
      </c>
      <c r="F4" s="28">
        <v>250.46</v>
      </c>
      <c r="G4" s="29">
        <v>20.5</v>
      </c>
      <c r="H4" s="29">
        <v>78.8833333333333</v>
      </c>
      <c r="I4" s="29">
        <v>11.9666666666667</v>
      </c>
      <c r="J4" s="29">
        <v>10.6233333333333</v>
      </c>
      <c r="K4" s="30">
        <v>4.69</v>
      </c>
      <c r="L4" s="31">
        <v>477.096666666667</v>
      </c>
    </row>
    <row r="5" ht="13.05" customHeight="1">
      <c r="A5" t="s" s="25">
        <v>43</v>
      </c>
      <c r="B5" s="36">
        <v>0.03</v>
      </c>
      <c r="C5" s="12">
        <v>5</v>
      </c>
      <c r="D5" s="30">
        <v>16.65</v>
      </c>
      <c r="E5" s="28">
        <v>79.88</v>
      </c>
      <c r="F5" s="28">
        <v>243.053333333333</v>
      </c>
      <c r="G5" s="29">
        <v>19.68</v>
      </c>
      <c r="H5" s="29">
        <v>75.7166666666667</v>
      </c>
      <c r="I5" s="29">
        <v>11.3166666666667</v>
      </c>
      <c r="J5" s="29">
        <v>10.0933333333333</v>
      </c>
      <c r="K5" s="30">
        <v>4.41333333333333</v>
      </c>
      <c r="L5" s="31">
        <v>460.803333333333</v>
      </c>
    </row>
    <row r="6" ht="13.05" customHeight="1">
      <c r="A6" t="s" s="25">
        <v>45</v>
      </c>
      <c r="B6" s="36">
        <v>0.03</v>
      </c>
      <c r="C6" s="12">
        <v>5</v>
      </c>
      <c r="D6" s="30">
        <v>31.41</v>
      </c>
      <c r="E6" s="28">
        <v>156.27</v>
      </c>
      <c r="F6" s="28">
        <v>538.283333333333</v>
      </c>
      <c r="G6" s="29">
        <v>36.74</v>
      </c>
      <c r="H6" s="29">
        <v>136.913333333333</v>
      </c>
      <c r="I6" s="29">
        <v>20.7666666666667</v>
      </c>
      <c r="J6" s="29">
        <v>19.0033333333333</v>
      </c>
      <c r="K6" s="30">
        <v>8.380000000000001</v>
      </c>
      <c r="L6" s="31">
        <v>947.766666666667</v>
      </c>
    </row>
    <row r="7" ht="13.05" customHeight="1">
      <c r="A7" t="s" s="25">
        <v>46</v>
      </c>
      <c r="B7" s="36">
        <v>0.03</v>
      </c>
      <c r="C7" s="12">
        <v>5</v>
      </c>
      <c r="D7" s="30">
        <v>24.4533333333333</v>
      </c>
      <c r="E7" s="28">
        <v>126.123333333333</v>
      </c>
      <c r="F7" s="28">
        <v>416.903333333333</v>
      </c>
      <c r="G7" s="29">
        <v>28.9033333333333</v>
      </c>
      <c r="H7" s="29">
        <v>108.52</v>
      </c>
      <c r="I7" s="29">
        <v>16.4666666666667</v>
      </c>
      <c r="J7" s="29">
        <v>14.8766666666667</v>
      </c>
      <c r="K7" s="30">
        <v>6.46666666666667</v>
      </c>
      <c r="L7" s="31">
        <v>742.713333333333</v>
      </c>
    </row>
    <row r="8" ht="13.05" customHeight="1">
      <c r="A8" t="s" s="25">
        <v>47</v>
      </c>
      <c r="B8" s="36">
        <v>0.03</v>
      </c>
      <c r="C8" s="12">
        <v>5</v>
      </c>
      <c r="D8" s="30">
        <v>30.6066666666667</v>
      </c>
      <c r="E8" s="28">
        <v>158.28</v>
      </c>
      <c r="F8" s="28">
        <v>533.343333333333</v>
      </c>
      <c r="G8" s="29">
        <v>36.6266666666667</v>
      </c>
      <c r="H8" s="29">
        <v>135.766666666667</v>
      </c>
      <c r="I8" s="29">
        <v>20.41</v>
      </c>
      <c r="J8" s="29">
        <v>18.5466666666667</v>
      </c>
      <c r="K8" s="30">
        <v>8.08</v>
      </c>
      <c r="L8" s="31">
        <v>941.66</v>
      </c>
    </row>
    <row r="9" ht="13.05" customHeight="1">
      <c r="A9" t="s" s="25">
        <v>48</v>
      </c>
      <c r="B9" s="36">
        <v>0.01</v>
      </c>
      <c r="C9" s="12">
        <v>15</v>
      </c>
      <c r="D9" s="30">
        <v>17.97</v>
      </c>
      <c r="E9" s="28">
        <v>69.72</v>
      </c>
      <c r="F9" s="28">
        <v>231.68</v>
      </c>
      <c r="G9" s="29">
        <v>19.12</v>
      </c>
      <c r="H9" s="29">
        <v>75.06</v>
      </c>
      <c r="I9" s="29">
        <v>11.3</v>
      </c>
      <c r="J9" s="29">
        <v>10.02</v>
      </c>
      <c r="K9" s="30">
        <v>4.57</v>
      </c>
      <c r="L9" s="31">
        <v>439.44</v>
      </c>
    </row>
    <row r="10" ht="13.05" customHeight="1">
      <c r="A10" t="s" s="25">
        <v>49</v>
      </c>
      <c r="B10" s="36">
        <v>0.01</v>
      </c>
      <c r="C10" s="12">
        <v>15</v>
      </c>
      <c r="D10" s="30">
        <v>17.73</v>
      </c>
      <c r="E10" s="28">
        <v>68.45</v>
      </c>
      <c r="F10" s="28">
        <v>229.59</v>
      </c>
      <c r="G10" s="29">
        <v>18.86</v>
      </c>
      <c r="H10" s="29">
        <v>73.42</v>
      </c>
      <c r="I10" s="29">
        <v>11.12</v>
      </c>
      <c r="J10" s="29">
        <v>9.800000000000001</v>
      </c>
      <c r="K10" s="30">
        <v>4.53</v>
      </c>
      <c r="L10" s="31">
        <v>433.5</v>
      </c>
    </row>
    <row r="11" ht="13.05" customHeight="1">
      <c r="A11" t="s" s="25">
        <v>50</v>
      </c>
      <c r="B11" s="36">
        <v>0.01</v>
      </c>
      <c r="C11" s="12">
        <v>15</v>
      </c>
      <c r="D11" s="30">
        <v>18.13</v>
      </c>
      <c r="E11" s="28">
        <v>68.69</v>
      </c>
      <c r="F11" s="28">
        <v>227.58</v>
      </c>
      <c r="G11" s="29">
        <v>18.94</v>
      </c>
      <c r="H11" s="29">
        <v>75.06999999999999</v>
      </c>
      <c r="I11" s="29">
        <v>11.49</v>
      </c>
      <c r="J11" s="29">
        <v>10.06</v>
      </c>
      <c r="K11" s="30">
        <v>4.61</v>
      </c>
      <c r="L11" s="31">
        <v>434.57</v>
      </c>
    </row>
    <row r="12" ht="13.05" customHeight="1">
      <c r="A12" t="s" s="25">
        <v>51</v>
      </c>
      <c r="B12" s="36">
        <v>0.01</v>
      </c>
      <c r="C12" s="12">
        <v>15</v>
      </c>
      <c r="D12" s="30">
        <v>23.47</v>
      </c>
      <c r="E12" s="28">
        <v>130.86</v>
      </c>
      <c r="F12" s="28">
        <v>395.69</v>
      </c>
      <c r="G12" s="29">
        <v>29.09</v>
      </c>
      <c r="H12" s="29">
        <v>107.85</v>
      </c>
      <c r="I12" s="29">
        <v>15.99</v>
      </c>
      <c r="J12" s="29">
        <v>14.28</v>
      </c>
      <c r="K12" s="30">
        <v>6.14</v>
      </c>
      <c r="L12" s="31">
        <v>723.37</v>
      </c>
    </row>
    <row r="13" ht="13.05" customHeight="1">
      <c r="A13" t="s" s="25">
        <v>52</v>
      </c>
      <c r="B13" s="36">
        <v>0.01</v>
      </c>
      <c r="C13" s="12">
        <v>15</v>
      </c>
      <c r="D13" s="30">
        <v>24.07</v>
      </c>
      <c r="E13" s="28">
        <v>137.37</v>
      </c>
      <c r="F13" s="28">
        <v>418.71</v>
      </c>
      <c r="G13" s="29">
        <v>30.15</v>
      </c>
      <c r="H13" s="29">
        <v>112.37</v>
      </c>
      <c r="I13" s="29">
        <v>16.53</v>
      </c>
      <c r="J13" s="29">
        <v>14.75</v>
      </c>
      <c r="K13" s="30">
        <v>6.38</v>
      </c>
      <c r="L13" s="31">
        <v>760.33</v>
      </c>
    </row>
    <row r="14" ht="13.05" customHeight="1">
      <c r="A14" t="s" s="25">
        <v>53</v>
      </c>
      <c r="B14" s="36">
        <v>0.01</v>
      </c>
      <c r="C14" s="12">
        <v>15</v>
      </c>
      <c r="D14" s="30">
        <v>23.18</v>
      </c>
      <c r="E14" s="28">
        <v>135.11</v>
      </c>
      <c r="F14" s="28">
        <v>416.72</v>
      </c>
      <c r="G14" s="29">
        <v>29.82</v>
      </c>
      <c r="H14" s="29">
        <v>111.05</v>
      </c>
      <c r="I14" s="29">
        <v>16.32</v>
      </c>
      <c r="J14" s="29">
        <v>14.43</v>
      </c>
      <c r="K14" s="30">
        <v>6.12</v>
      </c>
      <c r="L14" s="31">
        <v>752.75</v>
      </c>
    </row>
    <row r="15" ht="13.05" customHeight="1">
      <c r="A15" t="s" s="25">
        <v>54</v>
      </c>
      <c r="B15" s="36">
        <v>0.006</v>
      </c>
      <c r="C15" s="12">
        <v>25</v>
      </c>
      <c r="D15" s="30">
        <v>15.1833333333333</v>
      </c>
      <c r="E15" s="28">
        <v>56.3333333333333</v>
      </c>
      <c r="F15" s="28">
        <v>182.933333333333</v>
      </c>
      <c r="G15" s="29">
        <v>16.3333333333333</v>
      </c>
      <c r="H15" s="29">
        <v>64.9666666666667</v>
      </c>
      <c r="I15" s="29">
        <v>9.68333333333333</v>
      </c>
      <c r="J15" s="29">
        <v>8.31666666666667</v>
      </c>
      <c r="K15" s="30">
        <v>3.86666666666667</v>
      </c>
      <c r="L15" s="31">
        <v>357.616666666667</v>
      </c>
    </row>
    <row r="16" ht="13.05" customHeight="1">
      <c r="A16" t="s" s="25">
        <v>55</v>
      </c>
      <c r="B16" s="36">
        <v>0.006</v>
      </c>
      <c r="C16" s="12">
        <v>25</v>
      </c>
      <c r="D16" s="30">
        <v>14.9666666666667</v>
      </c>
      <c r="E16" s="28">
        <v>54.65</v>
      </c>
      <c r="F16" s="28">
        <v>178.95</v>
      </c>
      <c r="G16" s="29">
        <v>15.8333333333333</v>
      </c>
      <c r="H16" s="29">
        <v>62.8333333333333</v>
      </c>
      <c r="I16" s="29">
        <v>9.35</v>
      </c>
      <c r="J16" s="29">
        <v>8.199999999999999</v>
      </c>
      <c r="K16" s="30">
        <v>3.85</v>
      </c>
      <c r="L16" s="31">
        <v>348.633333333333</v>
      </c>
    </row>
    <row r="17" ht="13.05" customHeight="1">
      <c r="A17" t="s" s="25">
        <v>56</v>
      </c>
      <c r="B17" s="36">
        <v>0.006</v>
      </c>
      <c r="C17" s="12">
        <v>25</v>
      </c>
      <c r="D17" s="30">
        <v>13.5166666666667</v>
      </c>
      <c r="E17" s="28">
        <v>49.6166666666667</v>
      </c>
      <c r="F17" s="28">
        <v>166.85</v>
      </c>
      <c r="G17" s="29">
        <v>14.3666666666667</v>
      </c>
      <c r="H17" s="29">
        <v>56.9333333333333</v>
      </c>
      <c r="I17" s="29">
        <v>8.550000000000001</v>
      </c>
      <c r="J17" s="29">
        <v>7.43333333333333</v>
      </c>
      <c r="K17" s="30">
        <v>3.38333333333333</v>
      </c>
      <c r="L17" s="31">
        <v>320.65</v>
      </c>
    </row>
    <row r="18" ht="13.05" customHeight="1">
      <c r="A18" t="s" s="25">
        <v>57</v>
      </c>
      <c r="B18" s="36">
        <v>0.006</v>
      </c>
      <c r="C18" s="12">
        <v>25</v>
      </c>
      <c r="D18" s="30">
        <v>23.25</v>
      </c>
      <c r="E18" s="28">
        <v>123.1</v>
      </c>
      <c r="F18" s="28">
        <v>389.066666666667</v>
      </c>
      <c r="G18" s="29">
        <v>28.45</v>
      </c>
      <c r="H18" s="29">
        <v>105.75</v>
      </c>
      <c r="I18" s="29">
        <v>15.75</v>
      </c>
      <c r="J18" s="29">
        <v>14.0666666666667</v>
      </c>
      <c r="K18" s="30">
        <v>6</v>
      </c>
      <c r="L18" s="31">
        <v>705.433333333334</v>
      </c>
    </row>
    <row r="19" ht="13.05" customHeight="1">
      <c r="A19" t="s" s="25">
        <v>58</v>
      </c>
      <c r="B19" s="36">
        <v>0.006</v>
      </c>
      <c r="C19" s="12">
        <v>25</v>
      </c>
      <c r="D19" s="30">
        <v>23.6833333333333</v>
      </c>
      <c r="E19" s="28">
        <v>128.366666666667</v>
      </c>
      <c r="F19" s="28">
        <v>402.216666666667</v>
      </c>
      <c r="G19" s="29">
        <v>29.5166666666667</v>
      </c>
      <c r="H19" s="29">
        <v>110.25</v>
      </c>
      <c r="I19" s="29">
        <v>16.0333333333333</v>
      </c>
      <c r="J19" s="29">
        <v>14.3666666666667</v>
      </c>
      <c r="K19" s="30">
        <v>6.11666666666667</v>
      </c>
      <c r="L19" s="31">
        <v>730.55</v>
      </c>
    </row>
    <row r="20" ht="13.05" customHeight="1">
      <c r="A20" t="s" s="25">
        <v>59</v>
      </c>
      <c r="B20" s="36">
        <v>0.006</v>
      </c>
      <c r="C20" s="12">
        <v>25</v>
      </c>
      <c r="D20" s="30">
        <v>27.0166666666667</v>
      </c>
      <c r="E20" s="28">
        <v>146.85</v>
      </c>
      <c r="F20" s="28">
        <v>461.5</v>
      </c>
      <c r="G20" s="29">
        <v>33.8666666666667</v>
      </c>
      <c r="H20" s="29">
        <v>126.016666666667</v>
      </c>
      <c r="I20" s="29">
        <v>18.3333333333333</v>
      </c>
      <c r="J20" s="29">
        <v>16.3666666666667</v>
      </c>
      <c r="K20" s="30">
        <v>7.06666666666667</v>
      </c>
      <c r="L20" s="31">
        <v>837.016666666667</v>
      </c>
    </row>
    <row r="21" ht="13.05" customHeight="1">
      <c r="A21" s="14"/>
      <c r="B21" s="33"/>
      <c r="C21" s="14"/>
      <c r="D21" s="14"/>
      <c r="E21" s="28"/>
      <c r="F21" s="28"/>
      <c r="G21" s="29"/>
      <c r="H21" s="29"/>
      <c r="I21" s="29"/>
      <c r="J21" s="29"/>
      <c r="K21" s="14"/>
      <c r="L21" s="33"/>
    </row>
    <row r="22" ht="13.05" customHeight="1">
      <c r="A22" s="14"/>
      <c r="B22" s="33"/>
      <c r="C22" s="14"/>
      <c r="D22" t="s" s="25">
        <v>8</v>
      </c>
      <c r="E22" t="s" s="25">
        <v>9</v>
      </c>
      <c r="F22" t="s" s="25">
        <v>10</v>
      </c>
      <c r="G22" t="s" s="25">
        <v>11</v>
      </c>
      <c r="H22" t="s" s="25">
        <v>12</v>
      </c>
      <c r="I22" t="s" s="25">
        <v>13</v>
      </c>
      <c r="J22" t="s" s="25">
        <v>15</v>
      </c>
      <c r="K22" t="s" s="25">
        <v>17</v>
      </c>
      <c r="L22" t="s" s="26">
        <v>40</v>
      </c>
    </row>
    <row r="23" ht="13.05" customHeight="1">
      <c r="A23" s="14"/>
      <c r="B23" s="33"/>
      <c r="C23" s="14"/>
      <c r="D23" s="18">
        <v>149</v>
      </c>
      <c r="E23" s="28">
        <v>729</v>
      </c>
      <c r="F23" s="28">
        <v>1445</v>
      </c>
      <c r="G23" s="29">
        <v>174</v>
      </c>
      <c r="H23" s="29">
        <v>611</v>
      </c>
      <c r="I23" s="29">
        <v>94.3</v>
      </c>
      <c r="J23" s="29">
        <v>61.5</v>
      </c>
      <c r="K23" s="18">
        <v>36.4</v>
      </c>
      <c r="L23" s="34">
        <v>3343.38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