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fvalwateraanbod praktijk" sheetId="1" r:id="rId4"/>
  </sheets>
  <definedNames/>
  <calcPr/>
  <extLst>
    <ext uri="GoogleSheetsCustomDataVersion2">
      <go:sheetsCustomData xmlns:go="http://customooxmlschemas.google.com/" r:id="rId5" roundtripDataChecksum="DrL4L+ZFw6k2UlAPZbaSRU0Be02v7nlWkgQFZfpFcK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
      <text>
        <t xml:space="preserve">======
ID#AAABRFQRq60
tc={B43D89B2-0D6A-48EF-B6AE-67A16B05F2A5}    (2024-07-12 09:44:26)
[Opmerkingenthread]
U kunt deze opmerkingenthread lezen in uw versie van Excel. Eventuele wijzigingen aan de thread gaan echter verloren als het bestand wordt geopend in een nieuwere versie van Excel. Meer informatie: https://go.microsoft.com/fwlink/?linkid=870924
Opmerking:
    Maximaal zo groot als afvoercapaciteit bovenstroomse rioolgemaal minus DWA van het bovenstroomse gebied.</t>
      </text>
    </comment>
  </commentList>
  <extLst>
    <ext uri="GoogleSheetsCustomDataVersion2">
      <go:sheetsCustomData xmlns:go="http://customooxmlschemas.google.com/" r:id="rId1" roundtripDataSignature="AMtx7mj659YbV33g+n6aU83PyYuiFRYNaw=="/>
    </ext>
  </extLst>
</comments>
</file>

<file path=xl/sharedStrings.xml><?xml version="1.0" encoding="utf-8"?>
<sst xmlns="http://schemas.openxmlformats.org/spreadsheetml/2006/main" count="46" uniqueCount="34">
  <si>
    <t>Voorbeeld berekening afvalwateraanbod praktijk</t>
  </si>
  <si>
    <t>GEM</t>
  </si>
  <si>
    <t>DWA</t>
  </si>
  <si>
    <t>Afvalwateraanbod praktijk</t>
  </si>
  <si>
    <t xml:space="preserve">De afvoercapaciteit van rioolgemalen met alleen droogweerafvoer, is vaak groter dan het maximale vuilwateraanbod. Het verpompte volume per uur zal echter maximaal gelijk zijn aan het maximale vuilwateraanbod. Afvalwateraanbod praktijk = afvalwateraanbod thoerie. </t>
  </si>
  <si>
    <t>De afvoercapaciteit van rioolgemalen van gemengde rioolstelsels (of verbeterde hemelwaterstelsels), is direct ook bepalend voor het afvalwateraanbod in de praktijk. Het verpompte volume per uur zal echter maximaal gelijk zijn aan de maximale afvoercapaciteit. Afvalwateraanbod praktijk kan de afvoercapaciteit van een rioolgemaal overschrijven.</t>
  </si>
  <si>
    <t>POC:</t>
  </si>
  <si>
    <t xml:space="preserve">https://data.gwsw.nl/kengetallen/?menu_item=classes&amp;item=../../def/1.6/Kengetallen/Pompovercapaciteit </t>
  </si>
  <si>
    <t xml:space="preserve">POC: Het deel van de capaciteit van een rioolgemaal dat beschikbaar is voor de afvoer van ingezamelde neerslag.  </t>
  </si>
  <si>
    <t>Testsituatie</t>
  </si>
  <si>
    <t>Stelseltype</t>
  </si>
  <si>
    <t>Ontwerp POC &gt; 0 ?</t>
  </si>
  <si>
    <t>fieldname</t>
  </si>
  <si>
    <t>DWA eigen gebied</t>
  </si>
  <si>
    <t>Droogweerafvoer_BAG_m3h</t>
  </si>
  <si>
    <t>m3/h</t>
  </si>
  <si>
    <t>inputveld</t>
  </si>
  <si>
    <t>DWA uit onderbemaling</t>
  </si>
  <si>
    <t>Droogweerafvoer_BAG_Onderbemalingen_m3h</t>
  </si>
  <si>
    <t>DWA totaal</t>
  </si>
  <si>
    <t>Sommatie_Droogweerafvoer_BAG_m3h</t>
  </si>
  <si>
    <t>POC praktijk eigen gebied</t>
  </si>
  <si>
    <t>POC_Praktijk_Eigen_Rioleringsgebied_OBV_Droogweerafvoer_OBV_BAG_m3h</t>
  </si>
  <si>
    <t>POC praktijk onderbem (hemelwater)</t>
  </si>
  <si>
    <t>POC_Praktijk_Onderbem_DWA_obv_BAG_m3h</t>
  </si>
  <si>
    <t>POC Praktijk totaal</t>
  </si>
  <si>
    <t>Sommatie_POC_Praktijk_DWA_obv_BAG_m3h</t>
  </si>
  <si>
    <t>Sommatie_POC_Praktijk_DWA_obv_BAG_m3h_obv_afvoercap</t>
  </si>
  <si>
    <t>Afvalwateraanbod praktijk totaal =</t>
  </si>
  <si>
    <t>Afvalwateraanbod_obv_BAG_En_POC_Praktijk_m3h</t>
  </si>
  <si>
    <t>Afvoercapaciteit</t>
  </si>
  <si>
    <t>Afvoercapaciteit_m3h</t>
  </si>
  <si>
    <t>Afvoercapaciteit t.o.v. Afvalwateraanbod</t>
  </si>
  <si>
    <t>iteratie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</si>
</sst>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_ ;_ * \-#,##0_ ;_ * &quot;-&quot;_ ;_ @_ "/>
  </numFmts>
  <fonts count="10">
    <font>
      <sz val="11.0"/>
      <color theme="1"/>
      <name val="Aptos Narrow"/>
      <scheme val="minor"/>
    </font>
    <font>
      <b/>
      <sz val="16.0"/>
      <color theme="1"/>
      <name val="Aptos Narrow"/>
    </font>
    <font>
      <color theme="1"/>
      <name val="Aptos Narrow"/>
      <scheme val="minor"/>
    </font>
    <font>
      <u/>
      <sz val="11.0"/>
      <color theme="10"/>
      <name val="Aptos Narrow"/>
    </font>
    <font>
      <b/>
      <sz val="11.0"/>
      <color theme="1"/>
      <name val="Aptos Narrow"/>
    </font>
    <font>
      <sz val="11.0"/>
      <color theme="1"/>
      <name val="Aptos Narrow"/>
    </font>
    <font>
      <b/>
      <sz val="11.0"/>
      <color theme="1"/>
      <name val="Arial"/>
    </font>
    <font>
      <color theme="1"/>
      <name val="Arial"/>
    </font>
    <font>
      <b/>
      <sz val="9.0"/>
      <color rgb="FFFF0000"/>
      <name val="Quattrocento Sans"/>
    </font>
    <font>
      <sz val="11.0"/>
      <color theme="1"/>
      <name val="Arial"/>
    </font>
  </fonts>
  <fills count="6">
    <fill>
      <patternFill patternType="none"/>
    </fill>
    <fill>
      <patternFill patternType="lightGray"/>
    </fill>
    <fill>
      <patternFill patternType="solid">
        <fgColor rgb="FFD0D0D0"/>
        <bgColor rgb="FFD0D0D0"/>
      </patternFill>
    </fill>
    <fill>
      <patternFill patternType="solid">
        <fgColor rgb="FFFFFF00"/>
        <bgColor rgb="FFFFFF00"/>
      </patternFill>
    </fill>
    <fill>
      <patternFill patternType="solid">
        <fgColor rgb="FF00B0F0"/>
        <bgColor rgb="FF00B0F0"/>
      </patternFill>
    </fill>
    <fill>
      <patternFill patternType="solid">
        <fgColor rgb="FFD9F2D0"/>
        <bgColor rgb="FFD9F2D0"/>
      </patternFill>
    </fill>
  </fills>
  <borders count="4">
    <border/>
    <border>
      <left/>
      <right/>
      <top/>
      <bottom/>
    </border>
    <border>
      <left style="medium">
        <color rgb="FF000000"/>
      </left>
      <right style="medium">
        <color rgb="FF000000"/>
      </right>
      <top style="medium">
        <color rgb="FF000000"/>
      </top>
      <bottom style="medium">
        <color rgb="FF000000"/>
      </bottom>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Border="1" applyFill="1" applyFont="1"/>
    <xf borderId="0" fillId="0" fontId="5" numFmtId="0" xfId="0" applyAlignment="1" applyFont="1">
      <alignment horizontal="center" vertical="center"/>
    </xf>
    <xf borderId="0" fillId="0" fontId="4" numFmtId="0" xfId="0" applyFont="1"/>
    <xf borderId="2" fillId="3" fontId="5" numFmtId="0" xfId="0" applyAlignment="1" applyBorder="1" applyFill="1" applyFont="1">
      <alignment horizontal="center" vertical="center"/>
    </xf>
    <xf borderId="2" fillId="4" fontId="5" numFmtId="0" xfId="0" applyAlignment="1" applyBorder="1" applyFill="1" applyFont="1">
      <alignment horizontal="center" vertical="center"/>
    </xf>
    <xf borderId="1" fillId="5" fontId="5" numFmtId="0" xfId="0" applyBorder="1" applyFill="1" applyFont="1"/>
    <xf borderId="3" fillId="0" fontId="5" numFmtId="0" xfId="0" applyBorder="1" applyFon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vertical="center"/>
    </xf>
    <xf borderId="1" fillId="5" fontId="9" numFmtId="0" xfId="0" applyAlignment="1" applyBorder="1" applyFont="1">
      <alignment readingOrder="0"/>
    </xf>
    <xf borderId="0" fillId="0" fontId="5" numFmtId="9" xfId="0" applyFont="1" applyNumberFormat="1"/>
    <xf borderId="0" fillId="0" fontId="5" numFmtId="164" xfId="0" applyFont="1" applyNumberFormat="1"/>
    <xf borderId="0" fillId="0" fontId="5" numFmtId="0" xfId="0" applyFont="1"/>
    <xf borderId="0" fillId="0" fontId="5" numFmtId="0" xfId="0" applyAlignment="1" applyFont="1">
      <alignment horizontal="right"/>
    </xf>
  </cellXfs>
  <cellStyles count="1">
    <cellStyle xfId="0" name="Normal" builtinId="0"/>
  </cellStyles>
  <dxfs count="2">
    <dxf>
      <font/>
      <fill>
        <patternFill patternType="solid">
          <fgColor rgb="FFFFC000"/>
          <bgColor rgb="FFFFC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13</xdr:row>
      <xdr:rowOff>95250</xdr:rowOff>
    </xdr:from>
    <xdr:ext cx="542925" cy="495300"/>
    <xdr:sp>
      <xdr:nvSpPr>
        <xdr:cNvPr id="3" name="Shape 3"/>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133350</xdr:colOff>
      <xdr:row>13</xdr:row>
      <xdr:rowOff>95250</xdr:rowOff>
    </xdr:from>
    <xdr:ext cx="542925" cy="495300"/>
    <xdr:sp>
      <xdr:nvSpPr>
        <xdr:cNvPr id="3" name="Shape 3"/>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xdr:col>
      <xdr:colOff>114300</xdr:colOff>
      <xdr:row>13</xdr:row>
      <xdr:rowOff>85725</xdr:rowOff>
    </xdr:from>
    <xdr:ext cx="542925" cy="495300"/>
    <xdr:sp>
      <xdr:nvSpPr>
        <xdr:cNvPr id="4" name="Shape 4"/>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xdr:col>
      <xdr:colOff>114300</xdr:colOff>
      <xdr:row>13</xdr:row>
      <xdr:rowOff>123825</xdr:rowOff>
    </xdr:from>
    <xdr:ext cx="542925" cy="495300"/>
    <xdr:sp>
      <xdr:nvSpPr>
        <xdr:cNvPr id="4" name="Shape 4"/>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133350</xdr:colOff>
      <xdr:row>13</xdr:row>
      <xdr:rowOff>95250</xdr:rowOff>
    </xdr:from>
    <xdr:ext cx="542925" cy="495300"/>
    <xdr:sp>
      <xdr:nvSpPr>
        <xdr:cNvPr id="4" name="Shape 4"/>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13</xdr:col>
      <xdr:colOff>114300</xdr:colOff>
      <xdr:row>13</xdr:row>
      <xdr:rowOff>123825</xdr:rowOff>
    </xdr:from>
    <xdr:ext cx="542925" cy="495300"/>
    <xdr:sp>
      <xdr:nvSpPr>
        <xdr:cNvPr id="4" name="Shape 4"/>
        <xdr:cNvSpPr/>
      </xdr:nvSpPr>
      <xdr:spPr>
        <a:xfrm>
          <a:off x="5084063" y="3541875"/>
          <a:ext cx="523875" cy="476250"/>
        </a:xfrm>
        <a:prstGeom prst="rightArrow">
          <a:avLst>
            <a:gd fmla="val 50000" name="adj1"/>
            <a:gd fmla="val 50000" name="adj2"/>
          </a:avLst>
        </a:prstGeom>
        <a:solidFill>
          <a:schemeClr val="accent1"/>
        </a:solidFill>
        <a:ln cap="flat" cmpd="sng" w="19050">
          <a:solidFill>
            <a:srgbClr val="08283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gwsw.nl/kengetallen/?menu_item=classes&amp;item=../../def/1.6/Kengetallen/Pompovercapacite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0"/>
    <col customWidth="1" min="2" max="2" width="61.88"/>
    <col customWidth="1" min="3" max="17" width="10.38"/>
    <col customWidth="1" min="18" max="18" width="12.63"/>
    <col customWidth="1" min="19" max="26" width="10.38"/>
  </cols>
  <sheetData>
    <row r="1" ht="14.25" customHeight="1">
      <c r="A1" s="1" t="s">
        <v>0</v>
      </c>
      <c r="B1" s="1"/>
      <c r="C1" s="1"/>
      <c r="D1" s="1"/>
      <c r="E1" s="1"/>
      <c r="F1" s="1"/>
      <c r="G1" s="1"/>
      <c r="H1" s="1"/>
      <c r="I1" s="1"/>
      <c r="J1" s="1"/>
      <c r="K1" s="1"/>
      <c r="L1" s="1"/>
      <c r="M1" s="1"/>
      <c r="N1" s="1"/>
      <c r="O1" s="1"/>
      <c r="P1" s="1"/>
      <c r="Q1" s="1"/>
      <c r="R1" s="1"/>
      <c r="S1" s="1"/>
      <c r="T1" s="1"/>
      <c r="U1" s="1"/>
      <c r="V1" s="2" t="s">
        <v>1</v>
      </c>
      <c r="W1" s="1"/>
      <c r="X1" s="1"/>
      <c r="Y1" s="1"/>
      <c r="Z1" s="1"/>
    </row>
    <row r="2" ht="15.0" customHeight="1">
      <c r="V2" s="2" t="s">
        <v>2</v>
      </c>
    </row>
    <row r="3" ht="15.0" customHeight="1">
      <c r="A3" s="2" t="s">
        <v>3</v>
      </c>
    </row>
    <row r="4" ht="15.0" customHeight="1">
      <c r="A4" s="2" t="s">
        <v>4</v>
      </c>
    </row>
    <row r="5" ht="15.0" customHeight="1">
      <c r="A5" s="2" t="s">
        <v>5</v>
      </c>
    </row>
    <row r="6" ht="15.0" customHeight="1"/>
    <row r="7" ht="15.0" customHeight="1">
      <c r="A7" s="2" t="s">
        <v>6</v>
      </c>
      <c r="B7" s="3" t="s">
        <v>7</v>
      </c>
    </row>
    <row r="8" ht="15.0" customHeight="1">
      <c r="A8" s="2" t="s">
        <v>8</v>
      </c>
      <c r="B8" s="3"/>
    </row>
    <row r="9" ht="15.0" customHeight="1"/>
    <row r="10" ht="14.25" customHeight="1">
      <c r="A10" s="4" t="s">
        <v>9</v>
      </c>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4.25" customHeight="1">
      <c r="I12" s="6"/>
    </row>
    <row r="13" ht="14.25" customHeight="1">
      <c r="I13" s="6"/>
    </row>
    <row r="14" ht="51.75" customHeight="1">
      <c r="A14" s="5" t="s">
        <v>10</v>
      </c>
      <c r="B14" s="5"/>
      <c r="C14" s="7" t="s">
        <v>1</v>
      </c>
      <c r="D14" s="5"/>
      <c r="E14" s="7" t="s">
        <v>2</v>
      </c>
      <c r="F14" s="5"/>
      <c r="G14" s="8" t="s">
        <v>1</v>
      </c>
      <c r="H14" s="5"/>
      <c r="I14" s="7" t="s">
        <v>1</v>
      </c>
      <c r="J14" s="5"/>
      <c r="K14" s="7" t="s">
        <v>2</v>
      </c>
      <c r="L14" s="5"/>
      <c r="M14" s="8" t="s">
        <v>1</v>
      </c>
      <c r="N14" s="5"/>
      <c r="O14" s="7" t="s">
        <v>1</v>
      </c>
      <c r="P14" s="5"/>
      <c r="Q14" s="5"/>
      <c r="R14" s="5"/>
      <c r="S14" s="5"/>
      <c r="T14" s="5"/>
      <c r="U14" s="5"/>
      <c r="V14" s="5"/>
      <c r="W14" s="5"/>
      <c r="X14" s="5"/>
      <c r="Y14" s="5"/>
      <c r="Z14" s="5"/>
    </row>
    <row r="15" ht="14.25" customHeight="1">
      <c r="A15" s="2" t="s">
        <v>11</v>
      </c>
      <c r="C15" s="2">
        <v>0.0</v>
      </c>
      <c r="E15" s="2">
        <v>0.0</v>
      </c>
      <c r="G15" s="2">
        <v>1.0</v>
      </c>
      <c r="I15" s="2">
        <v>0.0</v>
      </c>
      <c r="K15" s="2">
        <v>0.0</v>
      </c>
      <c r="M15" s="2">
        <v>1.0</v>
      </c>
      <c r="O15" s="2">
        <v>0.0</v>
      </c>
    </row>
    <row r="16" ht="14.25" customHeight="1">
      <c r="B16" s="6" t="s">
        <v>12</v>
      </c>
    </row>
    <row r="17" ht="14.25" customHeight="1">
      <c r="A17" s="2" t="s">
        <v>13</v>
      </c>
      <c r="B17" s="2" t="s">
        <v>14</v>
      </c>
      <c r="C17" s="9">
        <v>10.0</v>
      </c>
      <c r="D17" s="9"/>
      <c r="E17" s="9">
        <v>10.0</v>
      </c>
      <c r="F17" s="9"/>
      <c r="G17" s="9">
        <v>10.0</v>
      </c>
      <c r="H17" s="9"/>
      <c r="I17" s="9">
        <v>10.0</v>
      </c>
      <c r="J17" s="9"/>
      <c r="K17" s="9">
        <v>10.0</v>
      </c>
      <c r="L17" s="9"/>
      <c r="M17" s="9">
        <v>10.0</v>
      </c>
      <c r="N17" s="9"/>
      <c r="O17" s="9">
        <v>10.0</v>
      </c>
      <c r="P17" s="2" t="s">
        <v>15</v>
      </c>
      <c r="Q17" s="9" t="s">
        <v>16</v>
      </c>
    </row>
    <row r="18" ht="14.25" customHeight="1">
      <c r="A18" s="10" t="s">
        <v>17</v>
      </c>
      <c r="B18" s="10" t="s">
        <v>18</v>
      </c>
      <c r="C18" s="10">
        <v>0.0</v>
      </c>
      <c r="D18" s="10"/>
      <c r="E18" s="10">
        <f>C19</f>
        <v>10</v>
      </c>
      <c r="F18" s="10"/>
      <c r="G18" s="10">
        <f>E19</f>
        <v>20</v>
      </c>
      <c r="H18" s="10"/>
      <c r="I18" s="10">
        <f>G19</f>
        <v>30</v>
      </c>
      <c r="J18" s="10"/>
      <c r="K18" s="10">
        <f>I19</f>
        <v>40</v>
      </c>
      <c r="L18" s="10"/>
      <c r="M18" s="10">
        <f>K19</f>
        <v>50</v>
      </c>
      <c r="N18" s="10"/>
      <c r="O18" s="10">
        <f>M19</f>
        <v>60</v>
      </c>
      <c r="P18" s="2" t="s">
        <v>15</v>
      </c>
    </row>
    <row r="19" ht="14.25" customHeight="1">
      <c r="A19" s="6" t="s">
        <v>19</v>
      </c>
      <c r="B19" s="2" t="s">
        <v>20</v>
      </c>
      <c r="C19" s="6">
        <f>SUM(C17:C18)</f>
        <v>10</v>
      </c>
      <c r="D19" s="11"/>
      <c r="E19" s="6">
        <f>SUM(E17:E18)</f>
        <v>20</v>
      </c>
      <c r="F19" s="6"/>
      <c r="G19" s="6">
        <f>SUM(G17:G18)</f>
        <v>30</v>
      </c>
      <c r="H19" s="6"/>
      <c r="I19" s="6">
        <f>SUM(I17:I18)</f>
        <v>40</v>
      </c>
      <c r="J19" s="6"/>
      <c r="K19" s="6">
        <f>SUM(K17:K18)</f>
        <v>50</v>
      </c>
      <c r="L19" s="6"/>
      <c r="M19" s="6">
        <f>SUM(M17:M18)</f>
        <v>60</v>
      </c>
      <c r="N19" s="6"/>
      <c r="O19" s="6">
        <f>SUM(O17:O18)</f>
        <v>70</v>
      </c>
      <c r="P19" s="6" t="s">
        <v>15</v>
      </c>
    </row>
    <row r="20" ht="14.25" customHeight="1">
      <c r="A20" s="6"/>
      <c r="C20" s="6"/>
      <c r="D20" s="6"/>
      <c r="E20" s="6"/>
      <c r="F20" s="6"/>
      <c r="G20" s="6"/>
      <c r="H20" s="6"/>
      <c r="I20" s="6"/>
      <c r="J20" s="6"/>
      <c r="K20" s="6"/>
      <c r="L20" s="6"/>
      <c r="M20" s="6"/>
      <c r="N20" s="6"/>
      <c r="O20" s="6"/>
      <c r="P20" s="6"/>
    </row>
    <row r="21" ht="14.25" customHeight="1">
      <c r="A21" s="2" t="s">
        <v>21</v>
      </c>
      <c r="B21" s="2" t="s">
        <v>22</v>
      </c>
      <c r="C21" s="2">
        <f>IF(C14="DWA",0,C28-C22-C19)</f>
        <v>20</v>
      </c>
      <c r="E21" s="2">
        <f>IF(OR(E14="DWA",(E28-E22-E19)&lt;0),0,E28-E22-E19)</f>
        <v>0</v>
      </c>
      <c r="G21" s="2">
        <f>IF(OR(G14="DWA",(G28-G22-G19)&lt;0),0,G28-G22-G19)</f>
        <v>0</v>
      </c>
      <c r="I21" s="2">
        <f>IF(OR(I14="DWA",(I28-I22-I19)&lt;0),0,I28-I22-I19)</f>
        <v>10</v>
      </c>
      <c r="K21" s="2">
        <f>IF(OR(K14="DWA",(K28-K22-K19)&lt;0),0,K28-K22-K19)</f>
        <v>0</v>
      </c>
      <c r="M21" s="2">
        <f>IF(OR(M14="DWA",(M28-M22-M19)&lt;0),0,M28-M22-M19)</f>
        <v>45</v>
      </c>
      <c r="O21" s="2">
        <f>IF(OR(O14="DWA",(O28-O22-O19)&lt;0),0,O28-O22-O19)</f>
        <v>10</v>
      </c>
    </row>
    <row r="22" ht="14.25" customHeight="1">
      <c r="A22" s="10" t="s">
        <v>23</v>
      </c>
      <c r="B22" s="10" t="s">
        <v>24</v>
      </c>
      <c r="C22" s="10">
        <v>0.0</v>
      </c>
      <c r="D22" s="10"/>
      <c r="E22" s="10">
        <f t="shared" ref="E22:O22" si="1">C24</f>
        <v>20</v>
      </c>
      <c r="F22" s="10" t="str">
        <f t="shared" si="1"/>
        <v/>
      </c>
      <c r="G22" s="10">
        <f t="shared" si="1"/>
        <v>20</v>
      </c>
      <c r="H22" s="10" t="str">
        <f t="shared" si="1"/>
        <v/>
      </c>
      <c r="I22" s="10">
        <f t="shared" si="1"/>
        <v>20</v>
      </c>
      <c r="J22" s="10" t="str">
        <f t="shared" si="1"/>
        <v/>
      </c>
      <c r="K22" s="10">
        <f t="shared" si="1"/>
        <v>30</v>
      </c>
      <c r="L22" s="10" t="str">
        <f t="shared" si="1"/>
        <v/>
      </c>
      <c r="M22" s="10">
        <f t="shared" si="1"/>
        <v>25</v>
      </c>
      <c r="N22" s="10" t="str">
        <f t="shared" si="1"/>
        <v/>
      </c>
      <c r="O22" s="10">
        <f t="shared" si="1"/>
        <v>70</v>
      </c>
      <c r="P22" s="2" t="s">
        <v>15</v>
      </c>
      <c r="Q22" s="10"/>
      <c r="R22" s="10"/>
      <c r="S22" s="10"/>
      <c r="T22" s="10"/>
      <c r="U22" s="10"/>
      <c r="V22" s="10"/>
      <c r="W22" s="10"/>
      <c r="X22" s="10"/>
      <c r="Y22" s="10"/>
      <c r="Z22" s="10"/>
    </row>
    <row r="23" ht="14.25" customHeight="1">
      <c r="A23" s="2" t="s">
        <v>25</v>
      </c>
      <c r="B23" s="2" t="s">
        <v>26</v>
      </c>
      <c r="C23" s="2">
        <f>C21+C22</f>
        <v>20</v>
      </c>
      <c r="E23" s="2">
        <f>E21+E22</f>
        <v>20</v>
      </c>
      <c r="G23" s="2">
        <f>G21+G22</f>
        <v>20</v>
      </c>
      <c r="I23" s="2">
        <f>I21+I22</f>
        <v>30</v>
      </c>
      <c r="K23" s="2">
        <f>K21+K22</f>
        <v>30</v>
      </c>
      <c r="M23" s="2">
        <f>M21+M22</f>
        <v>70</v>
      </c>
      <c r="O23" s="2">
        <f>O21+O22</f>
        <v>80</v>
      </c>
    </row>
    <row r="24" ht="14.25" customHeight="1">
      <c r="B24" s="12" t="s">
        <v>27</v>
      </c>
      <c r="C24" s="2">
        <f>IF(C26&gt;C28,C28-C19,C21+C22)</f>
        <v>20</v>
      </c>
      <c r="E24" s="2">
        <f>IF(E26&gt;E28,E28-E19,E21+E22)</f>
        <v>20</v>
      </c>
      <c r="G24" s="2">
        <f>IF(G26&gt;G28,G28-G19,G21+G22)</f>
        <v>20</v>
      </c>
      <c r="I24" s="2">
        <f>IF(I26&gt;I28,I28-I19,I21+I22)</f>
        <v>30</v>
      </c>
      <c r="K24" s="2">
        <f>IF(K26&gt;K28,K28-K19,K21+K22)</f>
        <v>25</v>
      </c>
      <c r="M24" s="2">
        <f>IF(M26&gt;M28,M28-M19,M21+M22)</f>
        <v>70</v>
      </c>
      <c r="O24" s="2">
        <f>IF(O26&gt;O28,O28-O19,O21+O22)</f>
        <v>80</v>
      </c>
    </row>
    <row r="25" ht="14.25" customHeight="1">
      <c r="A25" s="6"/>
      <c r="C25" s="6"/>
      <c r="D25" s="6"/>
      <c r="E25" s="6"/>
      <c r="F25" s="6"/>
      <c r="G25" s="6"/>
      <c r="H25" s="6"/>
      <c r="I25" s="6"/>
      <c r="J25" s="6"/>
      <c r="K25" s="6"/>
      <c r="L25" s="6"/>
      <c r="M25" s="6"/>
      <c r="N25" s="6"/>
      <c r="O25" s="6"/>
      <c r="P25" s="6"/>
      <c r="Q25" s="13"/>
      <c r="R25" s="6"/>
      <c r="S25" s="6"/>
      <c r="T25" s="6"/>
      <c r="U25" s="6"/>
      <c r="V25" s="6"/>
      <c r="W25" s="6"/>
      <c r="X25" s="6"/>
      <c r="Y25" s="6"/>
      <c r="Z25" s="6"/>
    </row>
    <row r="26" ht="14.25" customHeight="1">
      <c r="A26" s="6" t="s">
        <v>28</v>
      </c>
      <c r="B26" s="2" t="s">
        <v>29</v>
      </c>
      <c r="C26" s="6">
        <f>C23+C19</f>
        <v>30</v>
      </c>
      <c r="D26" s="6"/>
      <c r="E26" s="6">
        <f>E23+E19</f>
        <v>40</v>
      </c>
      <c r="F26" s="6"/>
      <c r="G26" s="6">
        <f>G23+G19</f>
        <v>50</v>
      </c>
      <c r="H26" s="6"/>
      <c r="I26" s="6">
        <f>I23+I19</f>
        <v>70</v>
      </c>
      <c r="J26" s="6"/>
      <c r="K26" s="6">
        <f>K23+K19</f>
        <v>80</v>
      </c>
      <c r="L26" s="6"/>
      <c r="M26" s="6">
        <f>M23+M19</f>
        <v>130</v>
      </c>
      <c r="N26" s="6"/>
      <c r="O26" s="6">
        <f>O23+O19</f>
        <v>150</v>
      </c>
      <c r="P26" s="6" t="s">
        <v>15</v>
      </c>
      <c r="Q26" s="13"/>
      <c r="R26" s="6"/>
      <c r="S26" s="6"/>
      <c r="T26" s="6"/>
      <c r="U26" s="6"/>
      <c r="V26" s="6"/>
      <c r="W26" s="6"/>
      <c r="X26" s="6"/>
      <c r="Y26" s="6"/>
      <c r="Z26" s="6"/>
    </row>
    <row r="27" ht="14.25" customHeight="1">
      <c r="A27" s="6"/>
      <c r="B27" s="6"/>
      <c r="C27" s="6"/>
      <c r="D27" s="6"/>
      <c r="E27" s="6"/>
      <c r="F27" s="6"/>
      <c r="G27" s="6"/>
      <c r="H27" s="6"/>
      <c r="I27" s="6"/>
      <c r="J27" s="6"/>
      <c r="K27" s="6"/>
      <c r="L27" s="6"/>
      <c r="M27" s="6"/>
      <c r="N27" s="6"/>
      <c r="O27" s="6"/>
      <c r="P27" s="6"/>
      <c r="Q27" s="13"/>
      <c r="R27" s="6"/>
      <c r="S27" s="6"/>
      <c r="T27" s="6"/>
      <c r="U27" s="6"/>
      <c r="V27" s="6"/>
      <c r="W27" s="6"/>
      <c r="X27" s="6"/>
      <c r="Y27" s="6"/>
      <c r="Z27" s="6"/>
    </row>
    <row r="28" ht="14.25" customHeight="1">
      <c r="A28" s="2" t="s">
        <v>30</v>
      </c>
      <c r="B28" s="2" t="s">
        <v>31</v>
      </c>
      <c r="C28" s="14">
        <v>30.0</v>
      </c>
      <c r="D28" s="9"/>
      <c r="E28" s="9">
        <v>50.0</v>
      </c>
      <c r="F28" s="9"/>
      <c r="G28" s="9">
        <v>50.0</v>
      </c>
      <c r="H28" s="9"/>
      <c r="I28" s="9">
        <v>70.0</v>
      </c>
      <c r="J28" s="9"/>
      <c r="K28" s="9">
        <v>75.0</v>
      </c>
      <c r="L28" s="9"/>
      <c r="M28" s="9">
        <v>130.0</v>
      </c>
      <c r="N28" s="9"/>
      <c r="O28" s="9">
        <v>150.0</v>
      </c>
      <c r="P28" s="2" t="s">
        <v>15</v>
      </c>
    </row>
    <row r="29" ht="14.25" customHeight="1"/>
    <row r="30" ht="14.25" customHeight="1">
      <c r="B30" s="2" t="s">
        <v>32</v>
      </c>
      <c r="C30" s="15">
        <f>C28/C26</f>
        <v>1</v>
      </c>
      <c r="D30" s="15"/>
      <c r="E30" s="15">
        <f>E28/E26</f>
        <v>1.25</v>
      </c>
      <c r="F30" s="15"/>
      <c r="G30" s="15">
        <f>G28/G26</f>
        <v>1</v>
      </c>
      <c r="H30" s="15"/>
      <c r="I30" s="15">
        <f>I28/I26</f>
        <v>1</v>
      </c>
      <c r="J30" s="15"/>
      <c r="K30" s="15">
        <f>K28/K26</f>
        <v>0.9375</v>
      </c>
      <c r="L30" s="15"/>
      <c r="M30" s="15">
        <f>M28/M26</f>
        <v>1</v>
      </c>
      <c r="N30" s="15"/>
      <c r="O30" s="15">
        <f>O28/O26</f>
        <v>1</v>
      </c>
    </row>
    <row r="31" ht="14.25" customHeight="1"/>
    <row r="32" ht="14.25" customHeight="1">
      <c r="A32" s="6" t="s">
        <v>33</v>
      </c>
      <c r="C32" s="16">
        <v>1.0</v>
      </c>
      <c r="D32" s="16"/>
      <c r="E32" s="16">
        <v>2.0</v>
      </c>
      <c r="F32" s="16"/>
      <c r="G32" s="16">
        <v>3.0</v>
      </c>
      <c r="H32" s="16"/>
      <c r="I32" s="16">
        <v>4.0</v>
      </c>
      <c r="J32" s="16"/>
      <c r="K32" s="16">
        <v>5.0</v>
      </c>
      <c r="L32" s="16"/>
      <c r="M32" s="16">
        <v>6.0</v>
      </c>
      <c r="N32" s="16"/>
      <c r="O32" s="16">
        <v>7.0</v>
      </c>
    </row>
    <row r="33" ht="14.25" customHeight="1"/>
    <row r="34" ht="14.25" customHeight="1"/>
    <row r="35" ht="14.25" customHeight="1">
      <c r="E35" s="10"/>
    </row>
    <row r="36" ht="14.25" customHeight="1"/>
    <row r="37" ht="14.25" customHeight="1"/>
    <row r="38" ht="14.25" customHeight="1"/>
    <row r="39" ht="14.25" customHeight="1"/>
    <row r="40" ht="14.25" customHeight="1">
      <c r="B40" s="6"/>
    </row>
    <row r="41" ht="14.25" customHeight="1">
      <c r="B41" s="6"/>
    </row>
    <row r="42" ht="14.25" customHeight="1">
      <c r="D42" s="17"/>
    </row>
    <row r="43" ht="14.25" customHeight="1">
      <c r="D43" s="17"/>
    </row>
    <row r="44" ht="14.25" customHeight="1"/>
    <row r="45" ht="14.25" customHeight="1">
      <c r="B45" s="15"/>
      <c r="D45" s="17"/>
    </row>
    <row r="46" ht="14.25" customHeight="1">
      <c r="A46" s="18"/>
    </row>
    <row r="47" ht="14.25" customHeight="1"/>
    <row r="48" ht="14.25" customHeight="1">
      <c r="D48" s="17"/>
    </row>
    <row r="49" ht="14.25" customHeight="1">
      <c r="D49" s="17"/>
    </row>
    <row r="50" ht="14.25" customHeight="1"/>
    <row r="51" ht="14.25" customHeight="1">
      <c r="D51" s="17"/>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onditionalFormatting sqref="B45">
    <cfRule type="colorScale" priority="1">
      <colorScale>
        <cfvo type="min"/>
        <cfvo type="percentile" val="50"/>
        <cfvo type="max"/>
        <color rgb="FF63BE7B"/>
        <color rgb="FFFFEB84"/>
        <color rgb="FFF8696B"/>
      </colorScale>
    </cfRule>
  </conditionalFormatting>
  <conditionalFormatting sqref="C14:O14">
    <cfRule type="cellIs" dxfId="0" priority="2" operator="equal">
      <formula>"GEM"</formula>
    </cfRule>
  </conditionalFormatting>
  <conditionalFormatting sqref="C14:O14">
    <cfRule type="cellIs" dxfId="1" priority="3" operator="equal">
      <formula>"DWA"</formula>
    </cfRule>
  </conditionalFormatting>
  <dataValidations>
    <dataValidation type="list" allowBlank="1" showErrorMessage="1" sqref="C14:O14">
      <formula1>$V$1:$V$2</formula1>
    </dataValidation>
  </dataValidations>
  <hyperlinks>
    <hyperlink r:id="rId2" ref="B7"/>
  </hyperlinks>
  <printOptions/>
  <pageMargins bottom="0.75" footer="0.0" header="0.0" left="0.7" right="0.7" top="0.75"/>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2024-06-24T13:45:47Z</dcterms:created>
  <dc:creator>Jafeth</dc:creator>
</cp:coreProperties>
</file>