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</sheets>
  <definedNames>
    <definedName name="klasyfikacja" localSheetId="2">Arkusz1!$A$1:$W$35</definedName>
  </definedNames>
  <calcPr calcId="144525"/>
  <pivotCaches>
    <pivotCache cacheId="4" r:id="rId6"/>
  </pivotCaches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H38" i="1"/>
  <c r="X12" i="1"/>
  <c r="X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2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L2" i="1"/>
  <c r="AK3" i="1"/>
  <c r="AK4" i="1"/>
  <c r="AK5" i="1"/>
  <c r="AK6" i="1"/>
  <c r="AK7" i="1"/>
  <c r="AK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F36" i="1"/>
  <c r="AA36" i="1" s="1"/>
  <c r="X3" i="1"/>
  <c r="X4" i="1"/>
  <c r="X5" i="1"/>
  <c r="X6" i="1"/>
  <c r="X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Z34" i="1" l="1"/>
  <c r="Z30" i="1"/>
  <c r="Z26" i="1"/>
  <c r="Z22" i="1"/>
  <c r="Z18" i="1"/>
  <c r="Z14" i="1"/>
  <c r="Z10" i="1"/>
  <c r="Z6" i="1"/>
  <c r="AG4" i="1"/>
  <c r="Z33" i="1"/>
  <c r="Z29" i="1"/>
  <c r="Z25" i="1"/>
  <c r="Z21" i="1"/>
  <c r="Z17" i="1"/>
  <c r="Z13" i="1"/>
  <c r="Z9" i="1"/>
  <c r="Z5" i="1"/>
  <c r="Z2" i="1"/>
  <c r="Z32" i="1"/>
  <c r="Z28" i="1"/>
  <c r="Z24" i="1"/>
  <c r="Z20" i="1"/>
  <c r="Z16" i="1"/>
  <c r="Z12" i="1"/>
  <c r="Z8" i="1"/>
  <c r="Z4" i="1"/>
  <c r="Z35" i="1"/>
  <c r="Z31" i="1"/>
  <c r="Z27" i="1"/>
  <c r="Z23" i="1"/>
  <c r="Z19" i="1"/>
  <c r="Z15" i="1"/>
  <c r="Z11" i="1"/>
  <c r="Z7" i="1"/>
  <c r="Z3" i="1"/>
  <c r="AG3" i="1" l="1"/>
  <c r="AG2" i="1"/>
  <c r="AH2" i="1" s="1"/>
</calcChain>
</file>

<file path=xl/connections.xml><?xml version="1.0" encoding="utf-8"?>
<connections xmlns="http://schemas.openxmlformats.org/spreadsheetml/2006/main">
  <connection id="1" name="klasyfikacja" type="6" refreshedVersion="4" background="1" saveData="1">
    <textPr codePage="1250" sourceFile="C:\Users\CRF\OneDrive\Pulpit\excel\klasyfikacja.txt" decimal="," thousands=" " tab="0" semicolon="1">
      <textFields count="2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<sst xmlns="http://schemas.openxmlformats.org/spreadsheetml/2006/main" count="170" uniqueCount="75">
  <si>
    <t>nr</t>
  </si>
  <si>
    <t>Nazwisko i imię</t>
  </si>
  <si>
    <t>zachowanie</t>
  </si>
  <si>
    <t>Religia</t>
  </si>
  <si>
    <t>Etyka</t>
  </si>
  <si>
    <t>Język polski</t>
  </si>
  <si>
    <t>Język angielski</t>
  </si>
  <si>
    <t>Język niemiecki</t>
  </si>
  <si>
    <t>Matematyka</t>
  </si>
  <si>
    <t>Fizyka</t>
  </si>
  <si>
    <t>Informatyka</t>
  </si>
  <si>
    <t>Projektowanie</t>
  </si>
  <si>
    <t>Chemia</t>
  </si>
  <si>
    <t>Edukacja dla bezpieczeństwa</t>
  </si>
  <si>
    <t>Wychowanie fizyczne</t>
  </si>
  <si>
    <t>Geografia</t>
  </si>
  <si>
    <t>Wiedza o kulturze</t>
  </si>
  <si>
    <t>Biologia</t>
  </si>
  <si>
    <t>Historia</t>
  </si>
  <si>
    <t>Wiedza o społeczeństwie</t>
  </si>
  <si>
    <t>Podstawy przedsiębiorczości</t>
  </si>
  <si>
    <t>Historia i społeczeństwo</t>
  </si>
  <si>
    <t>Fizyka doświadczalna</t>
  </si>
  <si>
    <t>Blachowicz Mikołaj</t>
  </si>
  <si>
    <t>bardzo dobre</t>
  </si>
  <si>
    <t>Bocian Alicja</t>
  </si>
  <si>
    <t>wzorowe</t>
  </si>
  <si>
    <t>Bocian Antonina</t>
  </si>
  <si>
    <t>z</t>
  </si>
  <si>
    <t>Bogucki Jan</t>
  </si>
  <si>
    <t>Chmiel Elżbieta</t>
  </si>
  <si>
    <t>dobre</t>
  </si>
  <si>
    <t>Doroż Filip Dawid</t>
  </si>
  <si>
    <t>Frantczak Jerzy Marek</t>
  </si>
  <si>
    <t>Gaweł Paweł</t>
  </si>
  <si>
    <t>Gazdon Martyna Krystyna</t>
  </si>
  <si>
    <t>Grot Igor Jan</t>
  </si>
  <si>
    <t>Jaroś Bartłomiej Krzysztof</t>
  </si>
  <si>
    <t>Jerzyna Oliwia</t>
  </si>
  <si>
    <t>Kamień Jakub</t>
  </si>
  <si>
    <t>Kamionka Kamila</t>
  </si>
  <si>
    <t>Katarynka Wiktoria Patrycja</t>
  </si>
  <si>
    <t>Kobylińska Zofia</t>
  </si>
  <si>
    <t>Kran Jakub</t>
  </si>
  <si>
    <t>Kujawa Jerzy</t>
  </si>
  <si>
    <t>Laskiewicz Mikołaj Wojciech</t>
  </si>
  <si>
    <t>poprawne</t>
  </si>
  <si>
    <t>Majewska Agata</t>
  </si>
  <si>
    <t>Mesedi Anna</t>
  </si>
  <si>
    <t>Olszewska Zuzanna</t>
  </si>
  <si>
    <t>Panasiewicz Kinga Weronika</t>
  </si>
  <si>
    <t>Piotrowski Kamil</t>
  </si>
  <si>
    <t>Raczkiewicz Antoni</t>
  </si>
  <si>
    <t>Ratacki Kacper</t>
  </si>
  <si>
    <t>Rekowska Monika</t>
  </si>
  <si>
    <t>Rorad Błażej</t>
  </si>
  <si>
    <t>Starosiak Martyna</t>
  </si>
  <si>
    <t>Urban Eryk</t>
  </si>
  <si>
    <t>Waszak Anna</t>
  </si>
  <si>
    <t>Wnuk Maria</t>
  </si>
  <si>
    <t>Wolna Julia</t>
  </si>
  <si>
    <t>Woźniak Szymon</t>
  </si>
  <si>
    <t>suma ocen</t>
  </si>
  <si>
    <t>liczba przedmiotow</t>
  </si>
  <si>
    <t>srednia</t>
  </si>
  <si>
    <t>max</t>
  </si>
  <si>
    <t>min</t>
  </si>
  <si>
    <t>max prz</t>
  </si>
  <si>
    <t>wych fizyczne</t>
  </si>
  <si>
    <t>ile 6</t>
  </si>
  <si>
    <t>Etykiety wierszy</t>
  </si>
  <si>
    <t>(puste)</t>
  </si>
  <si>
    <t>Suma końcowa</t>
  </si>
  <si>
    <t>Suma z ile 6</t>
  </si>
  <si>
    <t>Liczba z zachowanie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</si>
</sst>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OCENY</a:t>
            </a:r>
            <a:r>
              <a:rPr lang="pl-PL" baseline="0"/>
              <a:t> UCZNIOW</a:t>
            </a:r>
            <a:endParaRPr lang="pl-PL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Arkusz1!$AJ$2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Arkusz1!$AK$2:$BD$2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Arkusz1!$AJ$3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Arkusz1!$AK$3:$BD$3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Arkusz1!$AJ$4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Arkusz1!$AK$4:$BD$4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</c:ser>
        <c:ser>
          <c:idx val="3"/>
          <c:order val="3"/>
          <c:tx>
            <c:strRef>
              <c:f>Arkusz1!$AJ$5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Arkusz1!$AK$5:$BD$5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16</c:v>
                </c:pt>
                <c:pt idx="10">
                  <c:v>5</c:v>
                </c:pt>
                <c:pt idx="11">
                  <c:v>5</c:v>
                </c:pt>
                <c:pt idx="12">
                  <c:v>18</c:v>
                </c:pt>
                <c:pt idx="13">
                  <c:v>11</c:v>
                </c:pt>
                <c:pt idx="14">
                  <c:v>8</c:v>
                </c:pt>
                <c:pt idx="15">
                  <c:v>25</c:v>
                </c:pt>
                <c:pt idx="16">
                  <c:v>16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</c:numCache>
            </c:numRef>
          </c:val>
        </c:ser>
        <c:ser>
          <c:idx val="4"/>
          <c:order val="4"/>
          <c:tx>
            <c:strRef>
              <c:f>Arkusz1!$AJ$6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Arkusz1!$AK$6:$BD$6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15</c:v>
                </c:pt>
                <c:pt idx="4">
                  <c:v>12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29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25</c:v>
                </c:pt>
                <c:pt idx="15">
                  <c:v>4</c:v>
                </c:pt>
                <c:pt idx="16">
                  <c:v>14</c:v>
                </c:pt>
                <c:pt idx="17">
                  <c:v>24</c:v>
                </c:pt>
                <c:pt idx="18">
                  <c:v>22</c:v>
                </c:pt>
                <c:pt idx="19">
                  <c:v>14</c:v>
                </c:pt>
              </c:numCache>
            </c:numRef>
          </c:val>
        </c:ser>
        <c:ser>
          <c:idx val="5"/>
          <c:order val="5"/>
          <c:tx>
            <c:strRef>
              <c:f>Arkusz1!$AJ$7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Arkusz1!$AK$1:$BD$1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f>Arkusz1!$AK$7:$BD$7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92960"/>
        <c:axId val="157873664"/>
        <c:axId val="0"/>
      </c:bar3DChart>
      <c:catAx>
        <c:axId val="1575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73664"/>
        <c:crosses val="autoZero"/>
        <c:auto val="1"/>
        <c:lblAlgn val="ctr"/>
        <c:lblOffset val="100"/>
        <c:noMultiLvlLbl val="0"/>
      </c:catAx>
      <c:valAx>
        <c:axId val="1578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523874</xdr:colOff>
      <xdr:row>9</xdr:row>
      <xdr:rowOff>133349</xdr:rowOff>
    </xdr:from>
    <xdr:to>
      <xdr:col>52</xdr:col>
      <xdr:colOff>514349</xdr:colOff>
      <xdr:row>37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1.791929861109" createdVersion="4" refreshedVersion="4" minRefreshableVersion="3" recordCount="35">
  <cacheSource type="worksheet">
    <worksheetSource ref="A1:AA36" sheet="Arkusz1"/>
  </cacheSource>
  <cacheFields count="27">
    <cacheField name="nr" numFmtId="0">
      <sharedItems containsString="0" containsBlank="1" containsNumber="1" containsInteger="1" minValue="1" maxValue="34"/>
    </cacheField>
    <cacheField name="Nazwisko i imię" numFmtId="0">
      <sharedItems containsBlank="1" count="35">
        <s v="Blachowicz Mikołaj"/>
        <s v="Bocian Alicja"/>
        <s v="Bocian Antonina"/>
        <s v="Bogucki Jan"/>
        <s v="Chmiel Elżbieta"/>
        <s v="Doroż Filip Dawid"/>
        <s v="Frantczak Jerzy Marek"/>
        <s v="Gaweł Paweł"/>
        <s v="Gazdon Martyna Krystyna"/>
        <s v="Grot Igor Jan"/>
        <s v="Jaroś Bartłomiej Krzysztof"/>
        <s v="Jerzyna Oliwia"/>
        <s v="Kamień Jakub"/>
        <s v="Kamionka Kamila"/>
        <s v="Katarynka Wiktoria Patrycja"/>
        <s v="Kobylińska Zofia"/>
        <s v="Kran Jakub"/>
        <s v="Kujawa Jerzy"/>
        <s v="Laskiewicz Mikołaj Wojciech"/>
        <s v="Majewska Agata"/>
        <s v="Mesedi Anna"/>
        <s v="Olszewska Zuzanna"/>
        <s v="Panasiewicz Kinga Weronika"/>
        <s v="Piotrowski Kamil"/>
        <s v="Raczkiewicz Antoni"/>
        <s v="Ratacki Kacper"/>
        <s v="Rekowska Monika"/>
        <s v="Rorad Błażej"/>
        <s v="Starosiak Martyna"/>
        <s v="Urban Eryk"/>
        <s v="Waszak Anna"/>
        <s v="Wnuk Maria"/>
        <s v="Wolna Julia"/>
        <s v="Woźniak Szymon"/>
        <m/>
      </sharedItems>
    </cacheField>
    <cacheField name="zachowanie" numFmtId="0">
      <sharedItems containsBlank="1" count="5">
        <s v="bardzo dobre"/>
        <s v="wzorowe"/>
        <s v="dobre"/>
        <s v="poprawne"/>
        <m/>
      </sharedItems>
    </cacheField>
    <cacheField name="Religia" numFmtId="0">
      <sharedItems containsString="0" containsBlank="1" containsNumber="1" containsInteger="1" minValue="5" maxValue="6"/>
    </cacheField>
    <cacheField name="Etyka" numFmtId="0">
      <sharedItems containsString="0" containsBlank="1" containsNumber="1" containsInteger="1" minValue="6" maxValue="6"/>
    </cacheField>
    <cacheField name="Język polski" numFmtId="0">
      <sharedItems containsSemiMixedTypes="0" containsString="0" containsNumber="1" minValue="3" maxValue="5"/>
    </cacheField>
    <cacheField name="Język angielski" numFmtId="0">
      <sharedItems containsSemiMixedTypes="0" containsString="0" containsNumber="1" minValue="2" maxValue="6"/>
    </cacheField>
    <cacheField name="Język niemiecki" numFmtId="0">
      <sharedItems containsSemiMixedTypes="0" containsString="0" containsNumber="1" minValue="2" maxValue="6"/>
    </cacheField>
    <cacheField name="Matematyka" numFmtId="0">
      <sharedItems containsSemiMixedTypes="0" containsString="0" containsNumber="1" minValue="2" maxValue="5"/>
    </cacheField>
    <cacheField name="Fizyka" numFmtId="0">
      <sharedItems containsSemiMixedTypes="0" containsString="0" containsNumber="1" minValue="2" maxValue="5"/>
    </cacheField>
    <cacheField name="Informatyka" numFmtId="0">
      <sharedItems containsSemiMixedTypes="0" containsString="0" containsNumber="1" minValue="3" maxValue="6"/>
    </cacheField>
    <cacheField name="Projektowanie" numFmtId="0">
      <sharedItems containsSemiMixedTypes="0" containsString="0" containsNumber="1" minValue="3" maxValue="6"/>
    </cacheField>
    <cacheField name="Chemia" numFmtId="0">
      <sharedItems containsSemiMixedTypes="0" containsString="0" containsNumber="1" minValue="3" maxValue="5"/>
    </cacheField>
    <cacheField name="Edukacja dla bezpieczeństwa" numFmtId="0">
      <sharedItems containsSemiMixedTypes="0" containsString="0" containsNumber="1" minValue="4" maxValue="5"/>
    </cacheField>
    <cacheField name="Wychowanie fizyczne" numFmtId="0">
      <sharedItems containsMixedTypes="1" containsNumber="1" minValue="3" maxValue="6"/>
    </cacheField>
    <cacheField name="Geografia" numFmtId="0">
      <sharedItems containsSemiMixedTypes="0" containsString="0" containsNumber="1" minValue="2" maxValue="5"/>
    </cacheField>
    <cacheField name="Wiedza o kulturze" numFmtId="0">
      <sharedItems containsSemiMixedTypes="0" containsString="0" containsNumber="1" minValue="3" maxValue="6"/>
    </cacheField>
    <cacheField name="Biologia" numFmtId="0">
      <sharedItems containsSemiMixedTypes="0" containsString="0" containsNumber="1" minValue="4" maxValue="6"/>
    </cacheField>
    <cacheField name="Historia" numFmtId="0">
      <sharedItems containsSemiMixedTypes="0" containsString="0" containsNumber="1" minValue="3" maxValue="6"/>
    </cacheField>
    <cacheField name="Wiedza o społeczeństwie" numFmtId="0">
      <sharedItems containsSemiMixedTypes="0" containsString="0" containsNumber="1" minValue="3" maxValue="6"/>
    </cacheField>
    <cacheField name="Podstawy przedsiębiorczości" numFmtId="0">
      <sharedItems containsSemiMixedTypes="0" containsString="0" containsNumber="1" minValue="4" maxValue="6"/>
    </cacheField>
    <cacheField name="Historia i społeczeństwo" numFmtId="0">
      <sharedItems containsSemiMixedTypes="0" containsString="0" containsNumber="1" minValue="4" maxValue="6"/>
    </cacheField>
    <cacheField name="Fizyka doświadczalna" numFmtId="0">
      <sharedItems containsString="0" containsBlank="1" containsNumber="1" containsInteger="1" minValue="3" maxValue="6"/>
    </cacheField>
    <cacheField name="suma ocen" numFmtId="0">
      <sharedItems containsString="0" containsBlank="1" containsNumber="1" containsInteger="1" minValue="54" maxValue="94"/>
    </cacheField>
    <cacheField name="liczba przedmiotow" numFmtId="0">
      <sharedItems containsString="0" containsBlank="1" containsNumber="1" containsInteger="1" minValue="18" maxValue="20"/>
    </cacheField>
    <cacheField name="srednia" numFmtId="0">
      <sharedItems containsString="0" containsBlank="1" containsNumber="1" minValue="3" maxValue="4.7"/>
    </cacheField>
    <cacheField name="ile 6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m/>
    <m/>
    <n v="4"/>
    <n v="4"/>
    <n v="4"/>
    <n v="2"/>
    <n v="2"/>
    <n v="5"/>
    <n v="5"/>
    <n v="5"/>
    <n v="5"/>
    <n v="5"/>
    <n v="4"/>
    <n v="5"/>
    <n v="5"/>
    <n v="4"/>
    <n v="5"/>
    <n v="5"/>
    <n v="5"/>
    <n v="5"/>
    <n v="79"/>
    <n v="19"/>
    <n v="4.16"/>
    <n v="0"/>
  </r>
  <r>
    <n v="2"/>
    <x v="1"/>
    <x v="1"/>
    <n v="6"/>
    <m/>
    <n v="5"/>
    <n v="5"/>
    <n v="3"/>
    <n v="4"/>
    <n v="5"/>
    <n v="6"/>
    <n v="5"/>
    <n v="4"/>
    <n v="5"/>
    <n v="5"/>
    <n v="4"/>
    <n v="5"/>
    <n v="6"/>
    <n v="5"/>
    <n v="5"/>
    <n v="5"/>
    <n v="5"/>
    <n v="5"/>
    <n v="93"/>
    <n v="20"/>
    <n v="4.6500000000000004"/>
    <n v="3"/>
  </r>
  <r>
    <n v="3"/>
    <x v="2"/>
    <x v="1"/>
    <n v="6"/>
    <m/>
    <n v="5"/>
    <n v="5"/>
    <n v="3"/>
    <n v="2"/>
    <n v="3"/>
    <n v="6"/>
    <n v="5"/>
    <n v="5"/>
    <n v="5"/>
    <s v="z"/>
    <n v="5"/>
    <n v="5"/>
    <n v="5"/>
    <n v="5"/>
    <n v="5"/>
    <n v="5"/>
    <n v="6"/>
    <n v="4"/>
    <n v="85"/>
    <n v="19"/>
    <n v="4.47"/>
    <n v="3"/>
  </r>
  <r>
    <n v="4"/>
    <x v="3"/>
    <x v="1"/>
    <n v="5"/>
    <m/>
    <n v="5"/>
    <n v="5"/>
    <n v="5"/>
    <n v="4"/>
    <n v="4"/>
    <n v="6"/>
    <n v="6"/>
    <n v="5"/>
    <n v="5"/>
    <n v="6"/>
    <n v="5"/>
    <n v="4"/>
    <n v="5"/>
    <n v="4"/>
    <n v="5"/>
    <n v="5"/>
    <n v="5"/>
    <n v="5"/>
    <n v="94"/>
    <n v="20"/>
    <n v="4.7"/>
    <n v="3"/>
  </r>
  <r>
    <n v="5"/>
    <x v="4"/>
    <x v="2"/>
    <m/>
    <m/>
    <n v="3"/>
    <n v="4"/>
    <n v="3"/>
    <n v="2"/>
    <n v="2"/>
    <n v="3"/>
    <n v="3"/>
    <n v="4"/>
    <n v="4"/>
    <n v="3"/>
    <n v="3"/>
    <n v="3"/>
    <n v="4"/>
    <n v="3"/>
    <n v="4"/>
    <n v="4"/>
    <n v="4"/>
    <n v="4"/>
    <n v="60"/>
    <n v="19"/>
    <n v="3.16"/>
    <n v="0"/>
  </r>
  <r>
    <n v="6"/>
    <x v="5"/>
    <x v="0"/>
    <m/>
    <m/>
    <n v="3"/>
    <n v="4"/>
    <n v="4"/>
    <n v="2"/>
    <n v="3"/>
    <n v="4"/>
    <n v="4"/>
    <n v="4"/>
    <n v="5"/>
    <n v="5"/>
    <n v="4"/>
    <n v="4"/>
    <n v="5"/>
    <n v="4"/>
    <n v="4"/>
    <n v="5"/>
    <n v="5"/>
    <n v="4"/>
    <n v="73"/>
    <n v="19"/>
    <n v="3.84"/>
    <n v="0"/>
  </r>
  <r>
    <n v="7"/>
    <x v="6"/>
    <x v="0"/>
    <n v="5"/>
    <m/>
    <n v="4"/>
    <n v="4"/>
    <n v="3"/>
    <n v="2"/>
    <n v="3"/>
    <n v="5"/>
    <n v="5"/>
    <n v="4"/>
    <n v="5"/>
    <n v="6"/>
    <n v="4"/>
    <n v="3"/>
    <n v="4"/>
    <n v="4"/>
    <n v="4"/>
    <n v="5"/>
    <n v="5"/>
    <n v="5"/>
    <n v="80"/>
    <n v="20"/>
    <n v="4"/>
    <n v="1"/>
  </r>
  <r>
    <n v="8"/>
    <x v="7"/>
    <x v="0"/>
    <n v="5"/>
    <m/>
    <n v="4"/>
    <n v="5"/>
    <n v="5"/>
    <n v="3"/>
    <n v="4"/>
    <n v="4"/>
    <n v="6"/>
    <n v="5"/>
    <n v="5"/>
    <n v="5"/>
    <n v="5"/>
    <n v="4"/>
    <n v="5"/>
    <n v="4"/>
    <n v="5"/>
    <n v="5"/>
    <n v="6"/>
    <n v="4"/>
    <n v="89"/>
    <n v="20"/>
    <n v="4.45"/>
    <n v="2"/>
  </r>
  <r>
    <n v="9"/>
    <x v="8"/>
    <x v="1"/>
    <m/>
    <m/>
    <n v="4"/>
    <n v="5"/>
    <n v="3"/>
    <n v="3"/>
    <n v="4"/>
    <n v="4"/>
    <n v="5"/>
    <n v="5"/>
    <n v="5"/>
    <n v="3"/>
    <n v="4"/>
    <n v="6"/>
    <n v="5"/>
    <n v="6"/>
    <n v="6"/>
    <n v="6"/>
    <n v="6"/>
    <n v="5"/>
    <n v="85"/>
    <n v="19"/>
    <n v="4.47"/>
    <n v="5"/>
  </r>
  <r>
    <n v="10"/>
    <x v="9"/>
    <x v="1"/>
    <m/>
    <m/>
    <n v="3"/>
    <n v="4"/>
    <n v="4"/>
    <n v="2"/>
    <n v="2"/>
    <n v="4"/>
    <n v="4"/>
    <n v="4"/>
    <n v="5"/>
    <n v="5"/>
    <n v="3"/>
    <n v="3"/>
    <n v="4"/>
    <n v="4"/>
    <n v="4"/>
    <n v="4"/>
    <n v="5"/>
    <n v="4"/>
    <n v="68"/>
    <n v="19"/>
    <n v="3.58"/>
    <n v="0"/>
  </r>
  <r>
    <n v="11"/>
    <x v="10"/>
    <x v="2"/>
    <m/>
    <m/>
    <n v="3"/>
    <n v="3"/>
    <n v="2"/>
    <n v="2"/>
    <n v="3"/>
    <n v="3"/>
    <n v="3"/>
    <n v="3"/>
    <n v="5"/>
    <s v="z"/>
    <n v="3"/>
    <n v="3"/>
    <n v="4"/>
    <n v="3"/>
    <n v="3"/>
    <n v="4"/>
    <n v="4"/>
    <n v="3"/>
    <n v="54"/>
    <n v="18"/>
    <n v="3"/>
    <n v="0"/>
  </r>
  <r>
    <n v="12"/>
    <x v="11"/>
    <x v="1"/>
    <n v="6"/>
    <m/>
    <n v="4"/>
    <n v="5"/>
    <n v="5"/>
    <n v="3"/>
    <n v="3"/>
    <n v="5"/>
    <n v="5"/>
    <n v="4"/>
    <n v="5"/>
    <n v="6"/>
    <n v="4"/>
    <n v="5"/>
    <n v="5"/>
    <n v="4"/>
    <n v="4"/>
    <n v="4"/>
    <n v="6"/>
    <n v="6"/>
    <n v="89"/>
    <n v="20"/>
    <n v="4.45"/>
    <n v="4"/>
  </r>
  <r>
    <n v="13"/>
    <x v="12"/>
    <x v="1"/>
    <n v="6"/>
    <m/>
    <n v="4"/>
    <n v="4"/>
    <n v="5"/>
    <n v="5"/>
    <n v="5"/>
    <n v="6"/>
    <n v="6"/>
    <n v="4"/>
    <n v="5"/>
    <n v="6"/>
    <n v="4"/>
    <n v="4"/>
    <n v="5"/>
    <n v="4"/>
    <n v="5"/>
    <n v="5"/>
    <n v="5"/>
    <n v="5"/>
    <n v="93"/>
    <n v="20"/>
    <n v="4.6500000000000004"/>
    <n v="4"/>
  </r>
  <r>
    <n v="14"/>
    <x v="13"/>
    <x v="1"/>
    <m/>
    <m/>
    <n v="3"/>
    <n v="4"/>
    <n v="5"/>
    <n v="3"/>
    <n v="3"/>
    <n v="3"/>
    <n v="5"/>
    <n v="4"/>
    <n v="5"/>
    <n v="4"/>
    <n v="4"/>
    <n v="5"/>
    <n v="5"/>
    <n v="4"/>
    <n v="4"/>
    <n v="5"/>
    <n v="4"/>
    <n v="4"/>
    <n v="74"/>
    <n v="19"/>
    <n v="3.89"/>
    <n v="0"/>
  </r>
  <r>
    <n v="15"/>
    <x v="14"/>
    <x v="0"/>
    <m/>
    <m/>
    <n v="4"/>
    <n v="4"/>
    <n v="4"/>
    <n v="2"/>
    <n v="3"/>
    <n v="5"/>
    <n v="5"/>
    <n v="4"/>
    <n v="5"/>
    <n v="5"/>
    <n v="5"/>
    <n v="5"/>
    <n v="5"/>
    <n v="4"/>
    <n v="4"/>
    <n v="5"/>
    <n v="6"/>
    <n v="6"/>
    <n v="81"/>
    <n v="19"/>
    <n v="4.26"/>
    <n v="2"/>
  </r>
  <r>
    <n v="16"/>
    <x v="15"/>
    <x v="1"/>
    <m/>
    <m/>
    <n v="4"/>
    <n v="5"/>
    <n v="6"/>
    <n v="3"/>
    <n v="4"/>
    <n v="4"/>
    <n v="5"/>
    <n v="5"/>
    <n v="5"/>
    <n v="5"/>
    <n v="5"/>
    <n v="5"/>
    <n v="5"/>
    <n v="4"/>
    <n v="5"/>
    <n v="5"/>
    <n v="5"/>
    <n v="5"/>
    <n v="85"/>
    <n v="19"/>
    <n v="4.47"/>
    <n v="1"/>
  </r>
  <r>
    <n v="17"/>
    <x v="16"/>
    <x v="0"/>
    <m/>
    <m/>
    <n v="4"/>
    <n v="4"/>
    <n v="5"/>
    <n v="4"/>
    <n v="4"/>
    <n v="3"/>
    <n v="4"/>
    <n v="4"/>
    <n v="5"/>
    <n v="6"/>
    <n v="4"/>
    <n v="5"/>
    <n v="5"/>
    <n v="4"/>
    <n v="4"/>
    <n v="5"/>
    <n v="5"/>
    <n v="4"/>
    <n v="79"/>
    <n v="19"/>
    <n v="4.16"/>
    <n v="1"/>
  </r>
  <r>
    <n v="18"/>
    <x v="17"/>
    <x v="2"/>
    <m/>
    <m/>
    <n v="3"/>
    <n v="4"/>
    <n v="2"/>
    <n v="2"/>
    <n v="2"/>
    <n v="3"/>
    <n v="3"/>
    <n v="3"/>
    <n v="4"/>
    <n v="4"/>
    <n v="4"/>
    <n v="4"/>
    <n v="4"/>
    <n v="4"/>
    <n v="3"/>
    <n v="4"/>
    <n v="5"/>
    <n v="4"/>
    <n v="62"/>
    <n v="19"/>
    <n v="3.26"/>
    <n v="0"/>
  </r>
  <r>
    <n v="19"/>
    <x v="18"/>
    <x v="3"/>
    <m/>
    <m/>
    <n v="3"/>
    <n v="3"/>
    <n v="4"/>
    <n v="2"/>
    <n v="2"/>
    <n v="3"/>
    <n v="4"/>
    <n v="4"/>
    <n v="5"/>
    <n v="5"/>
    <n v="4"/>
    <n v="3"/>
    <n v="4"/>
    <n v="3"/>
    <n v="4"/>
    <n v="4"/>
    <n v="5"/>
    <n v="4"/>
    <n v="66"/>
    <n v="19"/>
    <n v="3.47"/>
    <n v="0"/>
  </r>
  <r>
    <n v="20"/>
    <x v="19"/>
    <x v="1"/>
    <n v="5"/>
    <m/>
    <n v="4"/>
    <n v="4"/>
    <n v="5"/>
    <n v="4"/>
    <n v="4"/>
    <n v="6"/>
    <n v="6"/>
    <n v="4"/>
    <n v="5"/>
    <n v="6"/>
    <n v="5"/>
    <n v="4"/>
    <n v="5"/>
    <n v="4"/>
    <n v="5"/>
    <n v="5"/>
    <n v="5"/>
    <n v="5"/>
    <n v="91"/>
    <n v="20"/>
    <n v="4.55"/>
    <n v="3"/>
  </r>
  <r>
    <n v="21"/>
    <x v="20"/>
    <x v="2"/>
    <m/>
    <m/>
    <n v="3"/>
    <n v="2"/>
    <n v="4"/>
    <n v="3"/>
    <n v="3"/>
    <n v="3"/>
    <n v="3"/>
    <n v="3"/>
    <n v="4"/>
    <s v="z"/>
    <n v="3"/>
    <n v="3"/>
    <n v="5"/>
    <n v="4"/>
    <n v="3"/>
    <n v="4"/>
    <n v="4"/>
    <n v="4"/>
    <n v="58"/>
    <n v="18"/>
    <n v="3.22"/>
    <n v="0"/>
  </r>
  <r>
    <n v="22"/>
    <x v="21"/>
    <x v="1"/>
    <m/>
    <m/>
    <n v="4"/>
    <n v="5"/>
    <n v="6"/>
    <n v="3"/>
    <n v="3"/>
    <n v="5"/>
    <n v="6"/>
    <n v="5"/>
    <n v="5"/>
    <n v="5"/>
    <n v="5"/>
    <n v="5"/>
    <n v="5"/>
    <n v="4"/>
    <n v="5"/>
    <n v="5"/>
    <n v="5"/>
    <n v="4"/>
    <n v="85"/>
    <n v="19"/>
    <n v="4.47"/>
    <n v="2"/>
  </r>
  <r>
    <n v="23"/>
    <x v="22"/>
    <x v="3"/>
    <m/>
    <n v="6"/>
    <n v="3"/>
    <n v="4"/>
    <n v="3"/>
    <n v="2"/>
    <n v="3"/>
    <n v="4"/>
    <n v="3"/>
    <n v="3"/>
    <n v="5"/>
    <n v="4"/>
    <n v="2"/>
    <n v="3"/>
    <n v="4"/>
    <n v="3"/>
    <n v="4"/>
    <n v="5"/>
    <n v="5"/>
    <n v="3"/>
    <n v="69"/>
    <n v="20"/>
    <n v="3.45"/>
    <n v="1"/>
  </r>
  <r>
    <n v="24"/>
    <x v="23"/>
    <x v="1"/>
    <m/>
    <m/>
    <n v="4"/>
    <n v="6"/>
    <n v="5"/>
    <n v="4"/>
    <n v="5"/>
    <n v="6"/>
    <n v="6"/>
    <n v="4"/>
    <n v="5"/>
    <n v="5"/>
    <n v="4"/>
    <n v="5"/>
    <n v="5"/>
    <n v="4"/>
    <n v="4"/>
    <n v="5"/>
    <n v="5"/>
    <n v="5"/>
    <n v="87"/>
    <n v="19"/>
    <n v="4.58"/>
    <n v="3"/>
  </r>
  <r>
    <n v="25"/>
    <x v="24"/>
    <x v="1"/>
    <m/>
    <m/>
    <n v="4"/>
    <n v="5"/>
    <n v="3"/>
    <n v="4"/>
    <n v="5"/>
    <n v="5"/>
    <n v="5"/>
    <n v="5"/>
    <n v="5"/>
    <n v="6"/>
    <n v="5"/>
    <n v="4"/>
    <n v="5"/>
    <n v="5"/>
    <n v="4"/>
    <n v="5"/>
    <n v="5"/>
    <n v="5"/>
    <n v="85"/>
    <n v="19"/>
    <n v="4.47"/>
    <n v="1"/>
  </r>
  <r>
    <n v="26"/>
    <x v="25"/>
    <x v="0"/>
    <m/>
    <m/>
    <n v="4"/>
    <n v="5"/>
    <n v="5"/>
    <n v="3"/>
    <n v="3"/>
    <n v="6"/>
    <n v="5"/>
    <n v="4"/>
    <n v="5"/>
    <n v="5"/>
    <n v="4"/>
    <n v="4"/>
    <n v="5"/>
    <n v="4"/>
    <n v="4"/>
    <n v="4"/>
    <n v="5"/>
    <n v="4"/>
    <n v="79"/>
    <n v="19"/>
    <n v="4.16"/>
    <n v="1"/>
  </r>
  <r>
    <n v="27"/>
    <x v="26"/>
    <x v="1"/>
    <n v="6"/>
    <m/>
    <n v="4"/>
    <n v="4"/>
    <n v="4"/>
    <n v="3"/>
    <n v="3"/>
    <n v="6"/>
    <n v="6"/>
    <n v="4"/>
    <n v="5"/>
    <n v="6"/>
    <n v="4"/>
    <n v="5"/>
    <n v="5"/>
    <n v="4"/>
    <n v="4"/>
    <n v="5"/>
    <n v="6"/>
    <n v="5"/>
    <n v="89"/>
    <n v="20"/>
    <n v="4.45"/>
    <n v="5"/>
  </r>
  <r>
    <n v="28"/>
    <x v="27"/>
    <x v="1"/>
    <m/>
    <m/>
    <n v="5"/>
    <n v="4"/>
    <n v="5"/>
    <n v="4"/>
    <n v="4"/>
    <n v="6"/>
    <n v="5"/>
    <n v="5"/>
    <n v="5"/>
    <n v="6"/>
    <n v="5"/>
    <n v="4"/>
    <n v="5"/>
    <n v="4"/>
    <n v="5"/>
    <n v="5"/>
    <n v="5"/>
    <n v="6"/>
    <n v="88"/>
    <n v="19"/>
    <n v="4.63"/>
    <n v="3"/>
  </r>
  <r>
    <n v="29"/>
    <x v="28"/>
    <x v="1"/>
    <m/>
    <m/>
    <n v="5"/>
    <n v="5"/>
    <n v="5"/>
    <n v="4"/>
    <n v="3"/>
    <n v="6"/>
    <n v="6"/>
    <n v="5"/>
    <n v="5"/>
    <n v="6"/>
    <n v="5"/>
    <n v="5"/>
    <n v="5"/>
    <n v="4"/>
    <n v="5"/>
    <n v="5"/>
    <n v="5"/>
    <n v="4"/>
    <n v="88"/>
    <n v="19"/>
    <n v="4.63"/>
    <n v="3"/>
  </r>
  <r>
    <n v="30"/>
    <x v="29"/>
    <x v="0"/>
    <m/>
    <m/>
    <n v="4"/>
    <n v="5"/>
    <n v="4"/>
    <n v="3"/>
    <n v="3"/>
    <n v="4"/>
    <n v="4"/>
    <n v="3"/>
    <n v="4"/>
    <n v="6"/>
    <n v="4"/>
    <n v="4"/>
    <n v="4"/>
    <n v="4"/>
    <n v="5"/>
    <n v="4"/>
    <n v="4"/>
    <n v="3"/>
    <n v="72"/>
    <n v="19"/>
    <n v="3.79"/>
    <n v="1"/>
  </r>
  <r>
    <n v="31"/>
    <x v="30"/>
    <x v="0"/>
    <n v="5"/>
    <m/>
    <n v="5"/>
    <n v="5"/>
    <n v="6"/>
    <n v="3"/>
    <n v="3"/>
    <n v="5"/>
    <n v="4"/>
    <n v="4"/>
    <n v="5"/>
    <n v="6"/>
    <n v="4"/>
    <n v="5"/>
    <n v="5"/>
    <n v="4"/>
    <n v="4"/>
    <n v="5"/>
    <n v="5"/>
    <n v="5"/>
    <n v="88"/>
    <n v="20"/>
    <n v="4.4000000000000004"/>
    <n v="2"/>
  </r>
  <r>
    <n v="32"/>
    <x v="31"/>
    <x v="1"/>
    <m/>
    <m/>
    <n v="5"/>
    <n v="5"/>
    <n v="3"/>
    <n v="4"/>
    <n v="4"/>
    <n v="5"/>
    <n v="6"/>
    <n v="5"/>
    <n v="5"/>
    <n v="6"/>
    <n v="5"/>
    <n v="5"/>
    <n v="5"/>
    <n v="4"/>
    <n v="5"/>
    <n v="5"/>
    <n v="6"/>
    <n v="5"/>
    <n v="88"/>
    <n v="19"/>
    <n v="4.63"/>
    <n v="3"/>
  </r>
  <r>
    <n v="33"/>
    <x v="32"/>
    <x v="0"/>
    <m/>
    <m/>
    <n v="3"/>
    <n v="3"/>
    <n v="5"/>
    <n v="2"/>
    <n v="2"/>
    <n v="5"/>
    <n v="4"/>
    <n v="3"/>
    <n v="4"/>
    <n v="4"/>
    <n v="4"/>
    <n v="4"/>
    <n v="5"/>
    <n v="4"/>
    <n v="4"/>
    <n v="5"/>
    <n v="5"/>
    <n v="3"/>
    <n v="69"/>
    <n v="19"/>
    <n v="3.63"/>
    <n v="0"/>
  </r>
  <r>
    <n v="34"/>
    <x v="33"/>
    <x v="0"/>
    <m/>
    <m/>
    <n v="3"/>
    <n v="5"/>
    <n v="4"/>
    <n v="2"/>
    <n v="3"/>
    <n v="3"/>
    <n v="5"/>
    <n v="5"/>
    <n v="5"/>
    <n v="4"/>
    <n v="4"/>
    <n v="5"/>
    <n v="5"/>
    <n v="5"/>
    <n v="5"/>
    <n v="5"/>
    <n v="5"/>
    <n v="5"/>
    <n v="78"/>
    <n v="19"/>
    <n v="4.1100000000000003"/>
    <n v="0"/>
  </r>
  <r>
    <m/>
    <x v="34"/>
    <x v="4"/>
    <m/>
    <m/>
    <n v="3.88"/>
    <n v="4.3499999999999996"/>
    <n v="4.18"/>
    <n v="2.94"/>
    <n v="3.29"/>
    <n v="4.62"/>
    <n v="4.76"/>
    <n v="4.18"/>
    <n v="4.8499999999999996"/>
    <n v="5.13"/>
    <n v="4.1500000000000004"/>
    <n v="4.29"/>
    <n v="4.79"/>
    <n v="4.0599999999999996"/>
    <n v="4.38"/>
    <n v="4.76"/>
    <n v="5.0599999999999996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39" firstHeaderRow="1" firstDataRow="1" firstDataCol="1"/>
  <pivotFields count="27">
    <pivotField showAll="0"/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6">
    <i>
      <x v="26"/>
    </i>
    <i>
      <x v="8"/>
    </i>
    <i>
      <x v="12"/>
    </i>
    <i>
      <x v="11"/>
    </i>
    <i>
      <x v="1"/>
    </i>
    <i>
      <x v="3"/>
    </i>
    <i>
      <x v="23"/>
    </i>
    <i>
      <x v="28"/>
    </i>
    <i>
      <x v="27"/>
    </i>
    <i>
      <x v="2"/>
    </i>
    <i>
      <x v="19"/>
    </i>
    <i>
      <x v="31"/>
    </i>
    <i>
      <x v="21"/>
    </i>
    <i>
      <x v="7"/>
    </i>
    <i>
      <x v="14"/>
    </i>
    <i>
      <x v="30"/>
    </i>
    <i>
      <x v="22"/>
    </i>
    <i>
      <x v="6"/>
    </i>
    <i>
      <x v="29"/>
    </i>
    <i>
      <x v="24"/>
    </i>
    <i>
      <x v="25"/>
    </i>
    <i>
      <x v="15"/>
    </i>
    <i>
      <x v="16"/>
    </i>
    <i>
      <x v="4"/>
    </i>
    <i>
      <x v="9"/>
    </i>
    <i>
      <x v="32"/>
    </i>
    <i>
      <x v="10"/>
    </i>
    <i>
      <x v="20"/>
    </i>
    <i>
      <x v="34"/>
    </i>
    <i>
      <x v="13"/>
    </i>
    <i>
      <x/>
    </i>
    <i>
      <x v="33"/>
    </i>
    <i>
      <x v="18"/>
    </i>
    <i>
      <x v="5"/>
    </i>
    <i>
      <x v="17"/>
    </i>
    <i t="grand">
      <x/>
    </i>
  </rowItems>
  <colItems count="1">
    <i/>
  </colItems>
  <dataFields count="1">
    <dataField name="Suma z ile 6" fld="26" baseField="0" baseItem="0"/>
  </dataFields>
  <formats count="2">
    <format dxfId="1">
      <pivotArea collapsedLevelsAreSubtotals="1" fieldPosition="0">
        <references count="1">
          <reference field="1" count="2">
            <x v="8"/>
            <x v="26"/>
          </reference>
        </references>
      </pivotArea>
    </format>
    <format dxfId="0">
      <pivotArea dataOnly="0" labelOnly="1" fieldPosition="0">
        <references count="1">
          <reference field="1" count="2">
            <x v="8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9" firstHeaderRow="1" firstDataRow="1" firstDataCol="1"/>
  <pivotFields count="27">
    <pivotField showAll="0"/>
    <pivotField showAll="0"/>
    <pivotField axis="axisRow"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zachowan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lasyfikacj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C4" sqref="C4"/>
    </sheetView>
  </sheetViews>
  <sheetFormatPr defaultRowHeight="15" x14ac:dyDescent="0.25"/>
  <cols>
    <col min="1" max="1" width="26.5703125" bestFit="1" customWidth="1"/>
    <col min="2" max="2" width="11.28515625" bestFit="1" customWidth="1"/>
  </cols>
  <sheetData>
    <row r="3" spans="1:2" x14ac:dyDescent="0.25">
      <c r="A3" s="4" t="s">
        <v>70</v>
      </c>
      <c r="B3" t="s">
        <v>73</v>
      </c>
    </row>
    <row r="4" spans="1:2" x14ac:dyDescent="0.25">
      <c r="A4" s="7" t="s">
        <v>54</v>
      </c>
      <c r="B4" s="8">
        <v>5</v>
      </c>
    </row>
    <row r="5" spans="1:2" x14ac:dyDescent="0.25">
      <c r="A5" s="7" t="s">
        <v>35</v>
      </c>
      <c r="B5" s="8">
        <v>5</v>
      </c>
    </row>
    <row r="6" spans="1:2" x14ac:dyDescent="0.25">
      <c r="A6" s="5" t="s">
        <v>39</v>
      </c>
      <c r="B6" s="6">
        <v>4</v>
      </c>
    </row>
    <row r="7" spans="1:2" x14ac:dyDescent="0.25">
      <c r="A7" s="5" t="s">
        <v>38</v>
      </c>
      <c r="B7" s="6">
        <v>4</v>
      </c>
    </row>
    <row r="8" spans="1:2" x14ac:dyDescent="0.25">
      <c r="A8" s="5" t="s">
        <v>25</v>
      </c>
      <c r="B8" s="6">
        <v>3</v>
      </c>
    </row>
    <row r="9" spans="1:2" x14ac:dyDescent="0.25">
      <c r="A9" s="5" t="s">
        <v>29</v>
      </c>
      <c r="B9" s="6">
        <v>3</v>
      </c>
    </row>
    <row r="10" spans="1:2" x14ac:dyDescent="0.25">
      <c r="A10" s="5" t="s">
        <v>51</v>
      </c>
      <c r="B10" s="6">
        <v>3</v>
      </c>
    </row>
    <row r="11" spans="1:2" x14ac:dyDescent="0.25">
      <c r="A11" s="5" t="s">
        <v>56</v>
      </c>
      <c r="B11" s="6">
        <v>3</v>
      </c>
    </row>
    <row r="12" spans="1:2" x14ac:dyDescent="0.25">
      <c r="A12" s="5" t="s">
        <v>55</v>
      </c>
      <c r="B12" s="6">
        <v>3</v>
      </c>
    </row>
    <row r="13" spans="1:2" x14ac:dyDescent="0.25">
      <c r="A13" s="5" t="s">
        <v>27</v>
      </c>
      <c r="B13" s="6">
        <v>3</v>
      </c>
    </row>
    <row r="14" spans="1:2" x14ac:dyDescent="0.25">
      <c r="A14" s="5" t="s">
        <v>47</v>
      </c>
      <c r="B14" s="6">
        <v>3</v>
      </c>
    </row>
    <row r="15" spans="1:2" x14ac:dyDescent="0.25">
      <c r="A15" s="5" t="s">
        <v>59</v>
      </c>
      <c r="B15" s="6">
        <v>3</v>
      </c>
    </row>
    <row r="16" spans="1:2" x14ac:dyDescent="0.25">
      <c r="A16" s="5" t="s">
        <v>49</v>
      </c>
      <c r="B16" s="6">
        <v>2</v>
      </c>
    </row>
    <row r="17" spans="1:2" x14ac:dyDescent="0.25">
      <c r="A17" s="5" t="s">
        <v>34</v>
      </c>
      <c r="B17" s="6">
        <v>2</v>
      </c>
    </row>
    <row r="18" spans="1:2" x14ac:dyDescent="0.25">
      <c r="A18" s="5" t="s">
        <v>41</v>
      </c>
      <c r="B18" s="6">
        <v>2</v>
      </c>
    </row>
    <row r="19" spans="1:2" x14ac:dyDescent="0.25">
      <c r="A19" s="5" t="s">
        <v>58</v>
      </c>
      <c r="B19" s="6">
        <v>2</v>
      </c>
    </row>
    <row r="20" spans="1:2" x14ac:dyDescent="0.25">
      <c r="A20" s="5" t="s">
        <v>50</v>
      </c>
      <c r="B20" s="6">
        <v>1</v>
      </c>
    </row>
    <row r="21" spans="1:2" x14ac:dyDescent="0.25">
      <c r="A21" s="5" t="s">
        <v>33</v>
      </c>
      <c r="B21" s="6">
        <v>1</v>
      </c>
    </row>
    <row r="22" spans="1:2" x14ac:dyDescent="0.25">
      <c r="A22" s="5" t="s">
        <v>57</v>
      </c>
      <c r="B22" s="6">
        <v>1</v>
      </c>
    </row>
    <row r="23" spans="1:2" x14ac:dyDescent="0.25">
      <c r="A23" s="5" t="s">
        <v>52</v>
      </c>
      <c r="B23" s="6">
        <v>1</v>
      </c>
    </row>
    <row r="24" spans="1:2" x14ac:dyDescent="0.25">
      <c r="A24" s="5" t="s">
        <v>53</v>
      </c>
      <c r="B24" s="6">
        <v>1</v>
      </c>
    </row>
    <row r="25" spans="1:2" x14ac:dyDescent="0.25">
      <c r="A25" s="5" t="s">
        <v>42</v>
      </c>
      <c r="B25" s="6">
        <v>1</v>
      </c>
    </row>
    <row r="26" spans="1:2" x14ac:dyDescent="0.25">
      <c r="A26" s="5" t="s">
        <v>43</v>
      </c>
      <c r="B26" s="6">
        <v>1</v>
      </c>
    </row>
    <row r="27" spans="1:2" x14ac:dyDescent="0.25">
      <c r="A27" s="5" t="s">
        <v>30</v>
      </c>
      <c r="B27" s="6">
        <v>0</v>
      </c>
    </row>
    <row r="28" spans="1:2" x14ac:dyDescent="0.25">
      <c r="A28" s="5" t="s">
        <v>36</v>
      </c>
      <c r="B28" s="6">
        <v>0</v>
      </c>
    </row>
    <row r="29" spans="1:2" x14ac:dyDescent="0.25">
      <c r="A29" s="5" t="s">
        <v>60</v>
      </c>
      <c r="B29" s="6">
        <v>0</v>
      </c>
    </row>
    <row r="30" spans="1:2" x14ac:dyDescent="0.25">
      <c r="A30" s="5" t="s">
        <v>37</v>
      </c>
      <c r="B30" s="6">
        <v>0</v>
      </c>
    </row>
    <row r="31" spans="1:2" x14ac:dyDescent="0.25">
      <c r="A31" s="5" t="s">
        <v>48</v>
      </c>
      <c r="B31" s="6">
        <v>0</v>
      </c>
    </row>
    <row r="32" spans="1:2" x14ac:dyDescent="0.25">
      <c r="A32" s="5" t="s">
        <v>71</v>
      </c>
      <c r="B32" s="6">
        <v>0</v>
      </c>
    </row>
    <row r="33" spans="1:2" x14ac:dyDescent="0.25">
      <c r="A33" s="5" t="s">
        <v>40</v>
      </c>
      <c r="B33" s="6">
        <v>0</v>
      </c>
    </row>
    <row r="34" spans="1:2" x14ac:dyDescent="0.25">
      <c r="A34" s="5" t="s">
        <v>23</v>
      </c>
      <c r="B34" s="6">
        <v>0</v>
      </c>
    </row>
    <row r="35" spans="1:2" x14ac:dyDescent="0.25">
      <c r="A35" s="5" t="s">
        <v>61</v>
      </c>
      <c r="B35" s="6">
        <v>0</v>
      </c>
    </row>
    <row r="36" spans="1:2" x14ac:dyDescent="0.25">
      <c r="A36" s="5" t="s">
        <v>45</v>
      </c>
      <c r="B36" s="6">
        <v>0</v>
      </c>
    </row>
    <row r="37" spans="1:2" x14ac:dyDescent="0.25">
      <c r="A37" s="5" t="s">
        <v>32</v>
      </c>
      <c r="B37" s="6">
        <v>0</v>
      </c>
    </row>
    <row r="38" spans="1:2" x14ac:dyDescent="0.25">
      <c r="A38" s="5" t="s">
        <v>44</v>
      </c>
      <c r="B38" s="6">
        <v>0</v>
      </c>
    </row>
    <row r="39" spans="1:2" x14ac:dyDescent="0.25">
      <c r="A39" s="5" t="s">
        <v>72</v>
      </c>
      <c r="B39" s="6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8.7109375" bestFit="1" customWidth="1"/>
  </cols>
  <sheetData>
    <row r="3" spans="1:2" x14ac:dyDescent="0.25">
      <c r="A3" s="4" t="s">
        <v>70</v>
      </c>
      <c r="B3" t="s">
        <v>74</v>
      </c>
    </row>
    <row r="4" spans="1:2" x14ac:dyDescent="0.25">
      <c r="A4" s="5" t="s">
        <v>24</v>
      </c>
      <c r="B4" s="6">
        <v>11</v>
      </c>
    </row>
    <row r="5" spans="1:2" x14ac:dyDescent="0.25">
      <c r="A5" s="5" t="s">
        <v>31</v>
      </c>
      <c r="B5" s="6">
        <v>4</v>
      </c>
    </row>
    <row r="6" spans="1:2" x14ac:dyDescent="0.25">
      <c r="A6" s="5" t="s">
        <v>46</v>
      </c>
      <c r="B6" s="6">
        <v>2</v>
      </c>
    </row>
    <row r="7" spans="1:2" x14ac:dyDescent="0.25">
      <c r="A7" s="5" t="s">
        <v>26</v>
      </c>
      <c r="B7" s="6">
        <v>17</v>
      </c>
    </row>
    <row r="8" spans="1:2" x14ac:dyDescent="0.25">
      <c r="A8" s="5" t="s">
        <v>71</v>
      </c>
      <c r="B8" s="6"/>
    </row>
    <row r="9" spans="1:2" x14ac:dyDescent="0.25">
      <c r="A9" s="5" t="s">
        <v>72</v>
      </c>
      <c r="B9" s="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abSelected="1" topLeftCell="V1" workbookViewId="0">
      <selection activeCell="AG3" sqref="AG3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12.7109375" bestFit="1" customWidth="1"/>
    <col min="4" max="4" width="7" bestFit="1" customWidth="1"/>
    <col min="5" max="5" width="5.7109375" bestFit="1" customWidth="1"/>
    <col min="6" max="6" width="7.7109375" customWidth="1"/>
    <col min="7" max="7" width="7" customWidth="1"/>
    <col min="8" max="9" width="7.140625" customWidth="1"/>
    <col min="10" max="10" width="6.42578125" bestFit="1" customWidth="1"/>
    <col min="11" max="11" width="11.7109375" bestFit="1" customWidth="1"/>
    <col min="12" max="12" width="14.140625" bestFit="1" customWidth="1"/>
    <col min="13" max="13" width="7.7109375" bestFit="1" customWidth="1"/>
    <col min="14" max="14" width="27" bestFit="1" customWidth="1"/>
    <col min="15" max="15" width="20.28515625" bestFit="1" customWidth="1"/>
    <col min="16" max="16" width="9.5703125" bestFit="1" customWidth="1"/>
    <col min="17" max="17" width="17" bestFit="1" customWidth="1"/>
    <col min="18" max="18" width="8.140625" bestFit="1" customWidth="1"/>
    <col min="19" max="19" width="7.85546875" bestFit="1" customWidth="1"/>
    <col min="20" max="20" width="23.7109375" bestFit="1" customWidth="1"/>
    <col min="21" max="21" width="26.7109375" bestFit="1" customWidth="1"/>
    <col min="22" max="22" width="22.85546875" bestFit="1" customWidth="1"/>
    <col min="23" max="23" width="20" bestFit="1" customWidth="1"/>
    <col min="24" max="24" width="10.5703125" customWidth="1"/>
    <col min="25" max="25" width="18.7109375" customWidth="1"/>
    <col min="27" max="27" width="9.85546875" bestFit="1" customWidth="1"/>
    <col min="34" max="34" width="23.85546875" customWidth="1"/>
  </cols>
  <sheetData>
    <row r="1" spans="1:5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62</v>
      </c>
      <c r="Y1" t="s">
        <v>63</v>
      </c>
      <c r="Z1" t="s">
        <v>64</v>
      </c>
      <c r="AA1" t="s">
        <v>69</v>
      </c>
      <c r="AB1" t="s">
        <v>64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  <c r="AU1" t="s">
        <v>13</v>
      </c>
      <c r="AV1" t="s">
        <v>14</v>
      </c>
      <c r="AW1" t="s">
        <v>15</v>
      </c>
      <c r="AX1" t="s">
        <v>16</v>
      </c>
      <c r="AY1" t="s">
        <v>17</v>
      </c>
      <c r="AZ1" t="s">
        <v>18</v>
      </c>
      <c r="BA1" t="s">
        <v>19</v>
      </c>
      <c r="BB1" t="s">
        <v>20</v>
      </c>
      <c r="BC1" t="s">
        <v>21</v>
      </c>
      <c r="BD1" t="s">
        <v>22</v>
      </c>
    </row>
    <row r="2" spans="1:56" x14ac:dyDescent="0.25">
      <c r="A2">
        <v>1</v>
      </c>
      <c r="B2" s="1" t="s">
        <v>23</v>
      </c>
      <c r="C2" s="1" t="s">
        <v>24</v>
      </c>
      <c r="F2">
        <v>4</v>
      </c>
      <c r="G2">
        <v>4</v>
      </c>
      <c r="H2">
        <v>4</v>
      </c>
      <c r="I2">
        <v>2</v>
      </c>
      <c r="J2">
        <v>2</v>
      </c>
      <c r="K2">
        <v>5</v>
      </c>
      <c r="L2">
        <v>5</v>
      </c>
      <c r="M2">
        <v>5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5</v>
      </c>
      <c r="U2">
        <v>5</v>
      </c>
      <c r="V2">
        <v>5</v>
      </c>
      <c r="W2">
        <v>5</v>
      </c>
      <c r="X2">
        <f>SUM(D2:W2)</f>
        <v>79</v>
      </c>
      <c r="Y2">
        <f>COUNTIF(D2:W2,"&gt;0")</f>
        <v>18</v>
      </c>
      <c r="Z2">
        <f>ROUND(X2/Y2,2)</f>
        <v>4.3899999999999997</v>
      </c>
      <c r="AA2">
        <f>COUNTIF(D2:W2,"=6")</f>
        <v>0</v>
      </c>
      <c r="AB2">
        <f>ROUND(AVERAGE(D2:W2),2)</f>
        <v>4.3899999999999997</v>
      </c>
      <c r="AF2" t="s">
        <v>65</v>
      </c>
      <c r="AG2">
        <f>MAX(Z:Z)</f>
        <v>4.95</v>
      </c>
      <c r="AH2" t="str">
        <f>VLOOKUP(AG2,A:Z,2,TRUE)</f>
        <v>Bogucki Jan</v>
      </c>
      <c r="AJ2">
        <v>1</v>
      </c>
      <c r="AK2">
        <f>COUNTIF(D$2:D$35,$AJ2)</f>
        <v>0</v>
      </c>
      <c r="AL2">
        <f>COUNTIF(E$2:E$35,$AJ2)</f>
        <v>0</v>
      </c>
      <c r="AM2">
        <f t="shared" ref="AM2:BD2" si="0">COUNTIF(F$2:F$35,$AJ2)</f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</row>
    <row r="3" spans="1:56" x14ac:dyDescent="0.25">
      <c r="A3">
        <v>2</v>
      </c>
      <c r="B3" s="1" t="s">
        <v>25</v>
      </c>
      <c r="C3" s="1" t="s">
        <v>26</v>
      </c>
      <c r="D3">
        <v>6</v>
      </c>
      <c r="F3">
        <v>5</v>
      </c>
      <c r="G3">
        <v>5</v>
      </c>
      <c r="H3">
        <v>3</v>
      </c>
      <c r="I3">
        <v>4</v>
      </c>
      <c r="J3">
        <v>5</v>
      </c>
      <c r="K3">
        <v>6</v>
      </c>
      <c r="L3">
        <v>5</v>
      </c>
      <c r="M3">
        <v>4</v>
      </c>
      <c r="N3">
        <v>5</v>
      </c>
      <c r="O3">
        <v>5</v>
      </c>
      <c r="P3">
        <v>4</v>
      </c>
      <c r="Q3">
        <v>5</v>
      </c>
      <c r="R3">
        <v>6</v>
      </c>
      <c r="S3">
        <v>5</v>
      </c>
      <c r="T3">
        <v>5</v>
      </c>
      <c r="U3">
        <v>5</v>
      </c>
      <c r="V3">
        <v>5</v>
      </c>
      <c r="W3">
        <v>5</v>
      </c>
      <c r="X3">
        <f t="shared" ref="X3:X35" si="1">SUM(D3:W3)</f>
        <v>93</v>
      </c>
      <c r="Y3">
        <f t="shared" ref="Y3:Y35" si="2">COUNTIF(D3:W3,"&gt;0")</f>
        <v>19</v>
      </c>
      <c r="Z3">
        <f t="shared" ref="Z3:Z35" si="3">ROUND(X3/Y3,2)</f>
        <v>4.8899999999999997</v>
      </c>
      <c r="AA3">
        <f t="shared" ref="AA3:AA36" si="4">COUNTIF(D3:W3,"=6")</f>
        <v>3</v>
      </c>
      <c r="AB3">
        <f t="shared" ref="AB3:AB36" si="5">ROUND(AVERAGE(D3:W3),2)</f>
        <v>4.8899999999999997</v>
      </c>
      <c r="AF3" t="s">
        <v>66</v>
      </c>
      <c r="AG3">
        <f>MIN(Z:Z)</f>
        <v>3.18</v>
      </c>
      <c r="AH3" s="3" t="s">
        <v>37</v>
      </c>
      <c r="AJ3">
        <v>2</v>
      </c>
      <c r="AK3">
        <f t="shared" ref="AK3:AK7" si="6">COUNTIF(D$2:D$35,$AJ3)</f>
        <v>0</v>
      </c>
      <c r="AL3">
        <f t="shared" ref="AL3:AL6" si="7">COUNTIF(E$2:E$35,$AJ3)</f>
        <v>0</v>
      </c>
      <c r="AM3">
        <f t="shared" ref="AM3:AM7" si="8">COUNTIF(F$2:F$35,$AJ3)</f>
        <v>0</v>
      </c>
      <c r="AN3">
        <f t="shared" ref="AN3:AN7" si="9">COUNTIF(G$2:G$35,$AJ3)</f>
        <v>1</v>
      </c>
      <c r="AO3">
        <f t="shared" ref="AO3:AO7" si="10">COUNTIF(H$2:H$35,$AJ3)</f>
        <v>2</v>
      </c>
      <c r="AP3">
        <f t="shared" ref="AP3:AP7" si="11">COUNTIF(I$2:I$35,$AJ3)</f>
        <v>13</v>
      </c>
      <c r="AQ3">
        <f t="shared" ref="AQ3:AQ7" si="12">COUNTIF(J$2:J$35,$AJ3)</f>
        <v>6</v>
      </c>
      <c r="AR3">
        <f t="shared" ref="AR3:AR7" si="13">COUNTIF(K$2:K$35,$AJ3)</f>
        <v>0</v>
      </c>
      <c r="AS3">
        <f t="shared" ref="AS3:AS7" si="14">COUNTIF(L$2:L$35,$AJ3)</f>
        <v>0</v>
      </c>
      <c r="AT3">
        <f t="shared" ref="AT3:AT7" si="15">COUNTIF(M$2:M$35,$AJ3)</f>
        <v>0</v>
      </c>
      <c r="AU3">
        <f t="shared" ref="AU3:AU7" si="16">COUNTIF(N$2:N$35,$AJ3)</f>
        <v>0</v>
      </c>
      <c r="AV3">
        <f t="shared" ref="AV3:AV7" si="17">COUNTIF(O$2:O$35,$AJ3)</f>
        <v>0</v>
      </c>
      <c r="AW3">
        <f t="shared" ref="AW3:AW7" si="18">COUNTIF(P$2:P$35,$AJ3)</f>
        <v>1</v>
      </c>
      <c r="AX3">
        <f t="shared" ref="AX3:AX7" si="19">COUNTIF(Q$2:Q$35,$AJ3)</f>
        <v>0</v>
      </c>
      <c r="AY3">
        <f t="shared" ref="AY3:AY7" si="20">COUNTIF(R$2:R$35,$AJ3)</f>
        <v>0</v>
      </c>
      <c r="AZ3">
        <f t="shared" ref="AZ3:AZ7" si="21">COUNTIF(S$2:S$35,$AJ3)</f>
        <v>0</v>
      </c>
      <c r="BA3">
        <f t="shared" ref="BA3:BA7" si="22">COUNTIF(T$2:T$35,$AJ3)</f>
        <v>0</v>
      </c>
      <c r="BB3">
        <f t="shared" ref="BB3:BB7" si="23">COUNTIF(U$2:U$35,$AJ3)</f>
        <v>0</v>
      </c>
      <c r="BC3">
        <f t="shared" ref="BC3:BC7" si="24">COUNTIF(V$2:V$35,$AJ3)</f>
        <v>0</v>
      </c>
      <c r="BD3">
        <f t="shared" ref="BD3:BD7" si="25">COUNTIF(W$2:W$35,$AJ3)</f>
        <v>0</v>
      </c>
    </row>
    <row r="4" spans="1:56" x14ac:dyDescent="0.25">
      <c r="A4">
        <v>3</v>
      </c>
      <c r="B4" s="1" t="s">
        <v>27</v>
      </c>
      <c r="C4" s="1" t="s">
        <v>26</v>
      </c>
      <c r="D4">
        <v>6</v>
      </c>
      <c r="F4">
        <v>5</v>
      </c>
      <c r="G4">
        <v>5</v>
      </c>
      <c r="H4">
        <v>3</v>
      </c>
      <c r="I4">
        <v>2</v>
      </c>
      <c r="J4">
        <v>3</v>
      </c>
      <c r="K4">
        <v>6</v>
      </c>
      <c r="L4">
        <v>5</v>
      </c>
      <c r="M4">
        <v>5</v>
      </c>
      <c r="N4">
        <v>5</v>
      </c>
      <c r="O4" t="s">
        <v>28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6</v>
      </c>
      <c r="W4">
        <v>4</v>
      </c>
      <c r="X4">
        <f t="shared" si="1"/>
        <v>85</v>
      </c>
      <c r="Y4">
        <f t="shared" si="2"/>
        <v>18</v>
      </c>
      <c r="Z4">
        <f t="shared" si="3"/>
        <v>4.72</v>
      </c>
      <c r="AA4">
        <f t="shared" si="4"/>
        <v>3</v>
      </c>
      <c r="AB4">
        <f t="shared" si="5"/>
        <v>4.72</v>
      </c>
      <c r="AF4" t="s">
        <v>67</v>
      </c>
      <c r="AG4">
        <f>MAX(F36:V36)</f>
        <v>5.13</v>
      </c>
      <c r="AH4" t="s">
        <v>68</v>
      </c>
      <c r="AJ4">
        <v>3</v>
      </c>
      <c r="AK4">
        <f t="shared" si="6"/>
        <v>0</v>
      </c>
      <c r="AL4">
        <f t="shared" si="7"/>
        <v>0</v>
      </c>
      <c r="AM4">
        <f t="shared" si="8"/>
        <v>11</v>
      </c>
      <c r="AN4">
        <f t="shared" si="9"/>
        <v>3</v>
      </c>
      <c r="AO4">
        <f t="shared" si="10"/>
        <v>8</v>
      </c>
      <c r="AP4">
        <f t="shared" si="11"/>
        <v>11</v>
      </c>
      <c r="AQ4">
        <f t="shared" si="12"/>
        <v>16</v>
      </c>
      <c r="AR4">
        <f t="shared" si="13"/>
        <v>8</v>
      </c>
      <c r="AS4">
        <f t="shared" si="14"/>
        <v>5</v>
      </c>
      <c r="AT4">
        <f t="shared" si="15"/>
        <v>6</v>
      </c>
      <c r="AU4">
        <f t="shared" si="16"/>
        <v>0</v>
      </c>
      <c r="AV4">
        <f t="shared" si="17"/>
        <v>2</v>
      </c>
      <c r="AW4">
        <f t="shared" si="18"/>
        <v>4</v>
      </c>
      <c r="AX4">
        <f t="shared" si="19"/>
        <v>7</v>
      </c>
      <c r="AY4">
        <f t="shared" si="20"/>
        <v>0</v>
      </c>
      <c r="AZ4">
        <f t="shared" si="21"/>
        <v>4</v>
      </c>
      <c r="BA4">
        <f t="shared" si="22"/>
        <v>3</v>
      </c>
      <c r="BB4">
        <f t="shared" si="23"/>
        <v>0</v>
      </c>
      <c r="BC4">
        <f t="shared" si="24"/>
        <v>0</v>
      </c>
      <c r="BD4">
        <f t="shared" si="25"/>
        <v>4</v>
      </c>
    </row>
    <row r="5" spans="1:56" x14ac:dyDescent="0.25">
      <c r="A5">
        <v>4</v>
      </c>
      <c r="B5" s="1" t="s">
        <v>29</v>
      </c>
      <c r="C5" s="1" t="s">
        <v>26</v>
      </c>
      <c r="D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6</v>
      </c>
      <c r="L5">
        <v>6</v>
      </c>
      <c r="M5">
        <v>5</v>
      </c>
      <c r="N5">
        <v>5</v>
      </c>
      <c r="O5">
        <v>6</v>
      </c>
      <c r="P5">
        <v>5</v>
      </c>
      <c r="Q5">
        <v>4</v>
      </c>
      <c r="R5">
        <v>5</v>
      </c>
      <c r="S5">
        <v>4</v>
      </c>
      <c r="T5">
        <v>5</v>
      </c>
      <c r="U5">
        <v>5</v>
      </c>
      <c r="V5">
        <v>5</v>
      </c>
      <c r="W5">
        <v>5</v>
      </c>
      <c r="X5">
        <f t="shared" si="1"/>
        <v>94</v>
      </c>
      <c r="Y5">
        <f t="shared" si="2"/>
        <v>19</v>
      </c>
      <c r="Z5">
        <f t="shared" si="3"/>
        <v>4.95</v>
      </c>
      <c r="AA5">
        <f t="shared" si="4"/>
        <v>3</v>
      </c>
      <c r="AB5">
        <f t="shared" si="5"/>
        <v>4.95</v>
      </c>
      <c r="AJ5">
        <v>4</v>
      </c>
      <c r="AK5">
        <f t="shared" si="6"/>
        <v>0</v>
      </c>
      <c r="AL5">
        <f t="shared" si="7"/>
        <v>0</v>
      </c>
      <c r="AM5">
        <f t="shared" si="8"/>
        <v>16</v>
      </c>
      <c r="AN5">
        <f t="shared" si="9"/>
        <v>14</v>
      </c>
      <c r="AO5">
        <f t="shared" si="10"/>
        <v>9</v>
      </c>
      <c r="AP5">
        <f t="shared" si="11"/>
        <v>9</v>
      </c>
      <c r="AQ5">
        <f t="shared" si="12"/>
        <v>8</v>
      </c>
      <c r="AR5">
        <f t="shared" si="13"/>
        <v>7</v>
      </c>
      <c r="AS5">
        <f t="shared" si="14"/>
        <v>7</v>
      </c>
      <c r="AT5">
        <f t="shared" si="15"/>
        <v>16</v>
      </c>
      <c r="AU5">
        <f t="shared" si="16"/>
        <v>5</v>
      </c>
      <c r="AV5">
        <f t="shared" si="17"/>
        <v>5</v>
      </c>
      <c r="AW5">
        <f t="shared" si="18"/>
        <v>18</v>
      </c>
      <c r="AX5">
        <f t="shared" si="19"/>
        <v>11</v>
      </c>
      <c r="AY5">
        <f t="shared" si="20"/>
        <v>8</v>
      </c>
      <c r="AZ5">
        <f t="shared" si="21"/>
        <v>25</v>
      </c>
      <c r="BA5">
        <f t="shared" si="22"/>
        <v>16</v>
      </c>
      <c r="BB5">
        <f t="shared" si="23"/>
        <v>9</v>
      </c>
      <c r="BC5">
        <f t="shared" si="24"/>
        <v>5</v>
      </c>
      <c r="BD5">
        <f t="shared" si="25"/>
        <v>13</v>
      </c>
    </row>
    <row r="6" spans="1:56" x14ac:dyDescent="0.25">
      <c r="A6">
        <v>5</v>
      </c>
      <c r="B6" s="1" t="s">
        <v>30</v>
      </c>
      <c r="C6" s="1" t="s">
        <v>31</v>
      </c>
      <c r="F6">
        <v>3</v>
      </c>
      <c r="G6">
        <v>4</v>
      </c>
      <c r="H6">
        <v>3</v>
      </c>
      <c r="I6">
        <v>2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3</v>
      </c>
      <c r="R6">
        <v>4</v>
      </c>
      <c r="S6">
        <v>3</v>
      </c>
      <c r="T6">
        <v>4</v>
      </c>
      <c r="U6">
        <v>4</v>
      </c>
      <c r="V6">
        <v>4</v>
      </c>
      <c r="W6">
        <v>4</v>
      </c>
      <c r="X6">
        <f t="shared" si="1"/>
        <v>60</v>
      </c>
      <c r="Y6">
        <f t="shared" si="2"/>
        <v>18</v>
      </c>
      <c r="Z6">
        <f t="shared" si="3"/>
        <v>3.33</v>
      </c>
      <c r="AA6">
        <f t="shared" si="4"/>
        <v>0</v>
      </c>
      <c r="AB6">
        <f t="shared" si="5"/>
        <v>3.33</v>
      </c>
      <c r="AJ6">
        <v>5</v>
      </c>
      <c r="AK6">
        <f t="shared" si="6"/>
        <v>5</v>
      </c>
      <c r="AL6">
        <f t="shared" si="7"/>
        <v>0</v>
      </c>
      <c r="AM6">
        <f t="shared" si="8"/>
        <v>7</v>
      </c>
      <c r="AN6">
        <f t="shared" si="9"/>
        <v>15</v>
      </c>
      <c r="AO6">
        <f t="shared" si="10"/>
        <v>12</v>
      </c>
      <c r="AP6">
        <f t="shared" si="11"/>
        <v>1</v>
      </c>
      <c r="AQ6">
        <f t="shared" si="12"/>
        <v>4</v>
      </c>
      <c r="AR6">
        <f t="shared" si="13"/>
        <v>9</v>
      </c>
      <c r="AS6">
        <f t="shared" si="14"/>
        <v>13</v>
      </c>
      <c r="AT6">
        <f t="shared" si="15"/>
        <v>12</v>
      </c>
      <c r="AU6">
        <f t="shared" si="16"/>
        <v>29</v>
      </c>
      <c r="AV6">
        <f t="shared" si="17"/>
        <v>11</v>
      </c>
      <c r="AW6">
        <f t="shared" si="18"/>
        <v>11</v>
      </c>
      <c r="AX6">
        <f t="shared" si="19"/>
        <v>15</v>
      </c>
      <c r="AY6">
        <f t="shared" si="20"/>
        <v>25</v>
      </c>
      <c r="AZ6">
        <f t="shared" si="21"/>
        <v>4</v>
      </c>
      <c r="BA6">
        <f t="shared" si="22"/>
        <v>14</v>
      </c>
      <c r="BB6">
        <f t="shared" si="23"/>
        <v>24</v>
      </c>
      <c r="BC6">
        <f t="shared" si="24"/>
        <v>22</v>
      </c>
      <c r="BD6">
        <f t="shared" si="25"/>
        <v>14</v>
      </c>
    </row>
    <row r="7" spans="1:56" x14ac:dyDescent="0.25">
      <c r="A7">
        <v>6</v>
      </c>
      <c r="B7" s="1" t="s">
        <v>32</v>
      </c>
      <c r="C7" s="1" t="s">
        <v>24</v>
      </c>
      <c r="F7">
        <v>3</v>
      </c>
      <c r="G7">
        <v>4</v>
      </c>
      <c r="H7">
        <v>4</v>
      </c>
      <c r="I7">
        <v>2</v>
      </c>
      <c r="J7">
        <v>3</v>
      </c>
      <c r="K7">
        <v>4</v>
      </c>
      <c r="L7">
        <v>4</v>
      </c>
      <c r="M7">
        <v>4</v>
      </c>
      <c r="N7">
        <v>5</v>
      </c>
      <c r="O7">
        <v>5</v>
      </c>
      <c r="P7">
        <v>4</v>
      </c>
      <c r="Q7">
        <v>4</v>
      </c>
      <c r="R7">
        <v>5</v>
      </c>
      <c r="S7">
        <v>4</v>
      </c>
      <c r="T7">
        <v>4</v>
      </c>
      <c r="U7">
        <v>5</v>
      </c>
      <c r="V7">
        <v>5</v>
      </c>
      <c r="W7">
        <v>4</v>
      </c>
      <c r="X7">
        <f t="shared" si="1"/>
        <v>73</v>
      </c>
      <c r="Y7">
        <f t="shared" si="2"/>
        <v>18</v>
      </c>
      <c r="Z7">
        <f t="shared" si="3"/>
        <v>4.0599999999999996</v>
      </c>
      <c r="AA7">
        <f t="shared" si="4"/>
        <v>0</v>
      </c>
      <c r="AB7">
        <f t="shared" si="5"/>
        <v>4.0599999999999996</v>
      </c>
      <c r="AJ7">
        <v>6</v>
      </c>
      <c r="AK7">
        <f t="shared" si="6"/>
        <v>5</v>
      </c>
      <c r="AL7">
        <f>COUNTIF(E$2:E$35,$AJ7)</f>
        <v>1</v>
      </c>
      <c r="AM7">
        <f t="shared" si="8"/>
        <v>0</v>
      </c>
      <c r="AN7">
        <f t="shared" si="9"/>
        <v>1</v>
      </c>
      <c r="AO7">
        <f t="shared" si="10"/>
        <v>3</v>
      </c>
      <c r="AP7">
        <f t="shared" si="11"/>
        <v>0</v>
      </c>
      <c r="AQ7">
        <f t="shared" si="12"/>
        <v>0</v>
      </c>
      <c r="AR7">
        <f t="shared" si="13"/>
        <v>10</v>
      </c>
      <c r="AS7">
        <f t="shared" si="14"/>
        <v>9</v>
      </c>
      <c r="AT7">
        <f t="shared" si="15"/>
        <v>0</v>
      </c>
      <c r="AU7">
        <f t="shared" si="16"/>
        <v>0</v>
      </c>
      <c r="AV7">
        <f t="shared" si="17"/>
        <v>13</v>
      </c>
      <c r="AW7">
        <f t="shared" si="18"/>
        <v>0</v>
      </c>
      <c r="AX7">
        <f t="shared" si="19"/>
        <v>1</v>
      </c>
      <c r="AY7">
        <f t="shared" si="20"/>
        <v>1</v>
      </c>
      <c r="AZ7">
        <f t="shared" si="21"/>
        <v>1</v>
      </c>
      <c r="BA7">
        <f t="shared" si="22"/>
        <v>1</v>
      </c>
      <c r="BB7">
        <f t="shared" si="23"/>
        <v>1</v>
      </c>
      <c r="BC7">
        <f t="shared" si="24"/>
        <v>7</v>
      </c>
      <c r="BD7">
        <f t="shared" si="25"/>
        <v>3</v>
      </c>
    </row>
    <row r="8" spans="1:56" x14ac:dyDescent="0.25">
      <c r="A8">
        <v>7</v>
      </c>
      <c r="B8" s="1" t="s">
        <v>33</v>
      </c>
      <c r="C8" s="1" t="s">
        <v>24</v>
      </c>
      <c r="D8">
        <v>5</v>
      </c>
      <c r="F8">
        <v>4</v>
      </c>
      <c r="G8">
        <v>4</v>
      </c>
      <c r="H8">
        <v>3</v>
      </c>
      <c r="I8">
        <v>2</v>
      </c>
      <c r="J8">
        <v>3</v>
      </c>
      <c r="K8">
        <v>5</v>
      </c>
      <c r="L8">
        <v>5</v>
      </c>
      <c r="M8">
        <v>4</v>
      </c>
      <c r="N8">
        <v>5</v>
      </c>
      <c r="O8">
        <v>6</v>
      </c>
      <c r="P8">
        <v>4</v>
      </c>
      <c r="Q8">
        <v>3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f t="shared" si="1"/>
        <v>80</v>
      </c>
      <c r="Y8">
        <f t="shared" si="2"/>
        <v>19</v>
      </c>
      <c r="Z8">
        <f t="shared" si="3"/>
        <v>4.21</v>
      </c>
      <c r="AA8">
        <f t="shared" si="4"/>
        <v>1</v>
      </c>
      <c r="AB8">
        <f t="shared" si="5"/>
        <v>4.21</v>
      </c>
    </row>
    <row r="9" spans="1:56" x14ac:dyDescent="0.25">
      <c r="A9">
        <v>8</v>
      </c>
      <c r="B9" s="1" t="s">
        <v>34</v>
      </c>
      <c r="C9" s="1" t="s">
        <v>24</v>
      </c>
      <c r="D9">
        <v>5</v>
      </c>
      <c r="F9">
        <v>4</v>
      </c>
      <c r="G9">
        <v>5</v>
      </c>
      <c r="H9">
        <v>5</v>
      </c>
      <c r="I9">
        <v>3</v>
      </c>
      <c r="J9">
        <v>4</v>
      </c>
      <c r="K9">
        <v>4</v>
      </c>
      <c r="L9">
        <v>6</v>
      </c>
      <c r="M9">
        <v>5</v>
      </c>
      <c r="N9">
        <v>5</v>
      </c>
      <c r="O9">
        <v>5</v>
      </c>
      <c r="P9">
        <v>5</v>
      </c>
      <c r="Q9">
        <v>4</v>
      </c>
      <c r="R9">
        <v>5</v>
      </c>
      <c r="S9">
        <v>4</v>
      </c>
      <c r="T9">
        <v>5</v>
      </c>
      <c r="U9">
        <v>5</v>
      </c>
      <c r="V9">
        <v>6</v>
      </c>
      <c r="W9">
        <v>4</v>
      </c>
      <c r="X9">
        <f t="shared" si="1"/>
        <v>89</v>
      </c>
      <c r="Y9">
        <f t="shared" si="2"/>
        <v>19</v>
      </c>
      <c r="Z9">
        <f t="shared" si="3"/>
        <v>4.68</v>
      </c>
      <c r="AA9">
        <f t="shared" si="4"/>
        <v>2</v>
      </c>
      <c r="AB9">
        <f t="shared" si="5"/>
        <v>4.68</v>
      </c>
    </row>
    <row r="10" spans="1:56" x14ac:dyDescent="0.25">
      <c r="A10">
        <v>9</v>
      </c>
      <c r="B10" s="1" t="s">
        <v>35</v>
      </c>
      <c r="C10" s="1" t="s">
        <v>26</v>
      </c>
      <c r="F10">
        <v>4</v>
      </c>
      <c r="G10">
        <v>5</v>
      </c>
      <c r="H10">
        <v>3</v>
      </c>
      <c r="I10">
        <v>3</v>
      </c>
      <c r="J10">
        <v>4</v>
      </c>
      <c r="K10">
        <v>4</v>
      </c>
      <c r="L10">
        <v>5</v>
      </c>
      <c r="M10">
        <v>5</v>
      </c>
      <c r="N10">
        <v>5</v>
      </c>
      <c r="O10">
        <v>3</v>
      </c>
      <c r="P10">
        <v>4</v>
      </c>
      <c r="Q10">
        <v>6</v>
      </c>
      <c r="R10">
        <v>5</v>
      </c>
      <c r="S10">
        <v>6</v>
      </c>
      <c r="T10">
        <v>6</v>
      </c>
      <c r="U10">
        <v>6</v>
      </c>
      <c r="V10">
        <v>6</v>
      </c>
      <c r="W10">
        <v>5</v>
      </c>
      <c r="X10">
        <f t="shared" si="1"/>
        <v>85</v>
      </c>
      <c r="Y10">
        <f t="shared" si="2"/>
        <v>18</v>
      </c>
      <c r="Z10">
        <f t="shared" si="3"/>
        <v>4.72</v>
      </c>
      <c r="AA10">
        <f t="shared" si="4"/>
        <v>5</v>
      </c>
      <c r="AB10">
        <f t="shared" si="5"/>
        <v>4.72</v>
      </c>
    </row>
    <row r="11" spans="1:56" x14ac:dyDescent="0.25">
      <c r="A11">
        <v>10</v>
      </c>
      <c r="B11" s="1" t="s">
        <v>36</v>
      </c>
      <c r="C11" s="1" t="s">
        <v>26</v>
      </c>
      <c r="F11">
        <v>3</v>
      </c>
      <c r="G11">
        <v>4</v>
      </c>
      <c r="H11">
        <v>4</v>
      </c>
      <c r="I11">
        <v>2</v>
      </c>
      <c r="J11">
        <v>2</v>
      </c>
      <c r="K11">
        <v>4</v>
      </c>
      <c r="L11">
        <v>4</v>
      </c>
      <c r="M11">
        <v>4</v>
      </c>
      <c r="N11">
        <v>5</v>
      </c>
      <c r="O11">
        <v>5</v>
      </c>
      <c r="P11">
        <v>3</v>
      </c>
      <c r="Q11">
        <v>3</v>
      </c>
      <c r="R11">
        <v>4</v>
      </c>
      <c r="S11">
        <v>4</v>
      </c>
      <c r="T11">
        <v>4</v>
      </c>
      <c r="U11">
        <v>4</v>
      </c>
      <c r="V11">
        <v>5</v>
      </c>
      <c r="W11">
        <v>4</v>
      </c>
      <c r="X11">
        <f t="shared" si="1"/>
        <v>68</v>
      </c>
      <c r="Y11">
        <f t="shared" si="2"/>
        <v>18</v>
      </c>
      <c r="Z11">
        <f t="shared" si="3"/>
        <v>3.78</v>
      </c>
      <c r="AA11">
        <f t="shared" si="4"/>
        <v>0</v>
      </c>
      <c r="AB11">
        <f t="shared" si="5"/>
        <v>3.78</v>
      </c>
    </row>
    <row r="12" spans="1:56" x14ac:dyDescent="0.25">
      <c r="A12" s="2">
        <v>11</v>
      </c>
      <c r="B12" s="3" t="s">
        <v>37</v>
      </c>
      <c r="C12" s="3" t="s">
        <v>31</v>
      </c>
      <c r="D12" s="2"/>
      <c r="E12" s="2"/>
      <c r="F12" s="2">
        <v>3</v>
      </c>
      <c r="G12" s="2">
        <v>3</v>
      </c>
      <c r="H12" s="2">
        <v>2</v>
      </c>
      <c r="I12" s="2">
        <v>2</v>
      </c>
      <c r="J12" s="2">
        <v>3</v>
      </c>
      <c r="K12" s="2">
        <v>3</v>
      </c>
      <c r="L12" s="2">
        <v>3</v>
      </c>
      <c r="M12" s="2">
        <v>3</v>
      </c>
      <c r="N12" s="2">
        <v>5</v>
      </c>
      <c r="O12" s="2" t="s">
        <v>28</v>
      </c>
      <c r="P12" s="2">
        <v>3</v>
      </c>
      <c r="Q12" s="2">
        <v>3</v>
      </c>
      <c r="R12" s="2">
        <v>4</v>
      </c>
      <c r="S12" s="2">
        <v>3</v>
      </c>
      <c r="T12" s="2">
        <v>3</v>
      </c>
      <c r="U12" s="2">
        <v>4</v>
      </c>
      <c r="V12" s="2">
        <v>4</v>
      </c>
      <c r="W12" s="2">
        <v>3</v>
      </c>
      <c r="X12" s="2">
        <f>SUM(D12:W12)</f>
        <v>54</v>
      </c>
      <c r="Y12">
        <f t="shared" si="2"/>
        <v>17</v>
      </c>
      <c r="Z12" s="2">
        <f t="shared" si="3"/>
        <v>3.18</v>
      </c>
      <c r="AA12">
        <f t="shared" si="4"/>
        <v>0</v>
      </c>
      <c r="AB12">
        <f t="shared" si="5"/>
        <v>3.18</v>
      </c>
    </row>
    <row r="13" spans="1:56" x14ac:dyDescent="0.25">
      <c r="A13">
        <v>12</v>
      </c>
      <c r="B13" s="1" t="s">
        <v>38</v>
      </c>
      <c r="C13" s="1" t="s">
        <v>26</v>
      </c>
      <c r="D13">
        <v>6</v>
      </c>
      <c r="F13">
        <v>4</v>
      </c>
      <c r="G13">
        <v>5</v>
      </c>
      <c r="H13">
        <v>5</v>
      </c>
      <c r="I13">
        <v>3</v>
      </c>
      <c r="J13">
        <v>3</v>
      </c>
      <c r="K13">
        <v>5</v>
      </c>
      <c r="L13">
        <v>5</v>
      </c>
      <c r="M13">
        <v>4</v>
      </c>
      <c r="N13">
        <v>5</v>
      </c>
      <c r="O13">
        <v>6</v>
      </c>
      <c r="P13">
        <v>4</v>
      </c>
      <c r="Q13">
        <v>5</v>
      </c>
      <c r="R13">
        <v>5</v>
      </c>
      <c r="S13">
        <v>4</v>
      </c>
      <c r="T13">
        <v>4</v>
      </c>
      <c r="U13">
        <v>4</v>
      </c>
      <c r="V13">
        <v>6</v>
      </c>
      <c r="W13">
        <v>6</v>
      </c>
      <c r="X13">
        <f t="shared" si="1"/>
        <v>89</v>
      </c>
      <c r="Y13">
        <f t="shared" si="2"/>
        <v>19</v>
      </c>
      <c r="Z13">
        <f t="shared" si="3"/>
        <v>4.68</v>
      </c>
      <c r="AA13">
        <f t="shared" si="4"/>
        <v>4</v>
      </c>
      <c r="AB13">
        <f t="shared" si="5"/>
        <v>4.68</v>
      </c>
    </row>
    <row r="14" spans="1:56" x14ac:dyDescent="0.25">
      <c r="A14">
        <v>13</v>
      </c>
      <c r="B14" s="1" t="s">
        <v>39</v>
      </c>
      <c r="C14" s="1" t="s">
        <v>26</v>
      </c>
      <c r="D14">
        <v>6</v>
      </c>
      <c r="F14">
        <v>4</v>
      </c>
      <c r="G14">
        <v>4</v>
      </c>
      <c r="H14">
        <v>5</v>
      </c>
      <c r="I14">
        <v>5</v>
      </c>
      <c r="J14">
        <v>5</v>
      </c>
      <c r="K14">
        <v>6</v>
      </c>
      <c r="L14">
        <v>6</v>
      </c>
      <c r="M14">
        <v>4</v>
      </c>
      <c r="N14">
        <v>5</v>
      </c>
      <c r="O14">
        <v>6</v>
      </c>
      <c r="P14">
        <v>4</v>
      </c>
      <c r="Q14">
        <v>4</v>
      </c>
      <c r="R14">
        <v>5</v>
      </c>
      <c r="S14">
        <v>4</v>
      </c>
      <c r="T14">
        <v>5</v>
      </c>
      <c r="U14">
        <v>5</v>
      </c>
      <c r="V14">
        <v>5</v>
      </c>
      <c r="W14">
        <v>5</v>
      </c>
      <c r="X14">
        <f t="shared" si="1"/>
        <v>93</v>
      </c>
      <c r="Y14">
        <f t="shared" si="2"/>
        <v>19</v>
      </c>
      <c r="Z14">
        <f t="shared" si="3"/>
        <v>4.8899999999999997</v>
      </c>
      <c r="AA14">
        <f t="shared" si="4"/>
        <v>4</v>
      </c>
      <c r="AB14">
        <f t="shared" si="5"/>
        <v>4.8899999999999997</v>
      </c>
    </row>
    <row r="15" spans="1:56" x14ac:dyDescent="0.25">
      <c r="A15">
        <v>14</v>
      </c>
      <c r="B15" s="1" t="s">
        <v>40</v>
      </c>
      <c r="C15" s="1" t="s">
        <v>26</v>
      </c>
      <c r="F15">
        <v>3</v>
      </c>
      <c r="G15">
        <v>4</v>
      </c>
      <c r="H15">
        <v>5</v>
      </c>
      <c r="I15">
        <v>3</v>
      </c>
      <c r="J15">
        <v>3</v>
      </c>
      <c r="K15">
        <v>3</v>
      </c>
      <c r="L15">
        <v>5</v>
      </c>
      <c r="M15">
        <v>4</v>
      </c>
      <c r="N15">
        <v>5</v>
      </c>
      <c r="O15">
        <v>4</v>
      </c>
      <c r="P15">
        <v>4</v>
      </c>
      <c r="Q15">
        <v>5</v>
      </c>
      <c r="R15">
        <v>5</v>
      </c>
      <c r="S15">
        <v>4</v>
      </c>
      <c r="T15">
        <v>4</v>
      </c>
      <c r="U15">
        <v>5</v>
      </c>
      <c r="V15">
        <v>4</v>
      </c>
      <c r="W15">
        <v>4</v>
      </c>
      <c r="X15">
        <f t="shared" si="1"/>
        <v>74</v>
      </c>
      <c r="Y15">
        <f t="shared" si="2"/>
        <v>18</v>
      </c>
      <c r="Z15">
        <f t="shared" si="3"/>
        <v>4.1100000000000003</v>
      </c>
      <c r="AA15">
        <f t="shared" si="4"/>
        <v>0</v>
      </c>
      <c r="AB15">
        <f t="shared" si="5"/>
        <v>4.1100000000000003</v>
      </c>
    </row>
    <row r="16" spans="1:56" x14ac:dyDescent="0.25">
      <c r="A16">
        <v>15</v>
      </c>
      <c r="B16" s="1" t="s">
        <v>41</v>
      </c>
      <c r="C16" s="1" t="s">
        <v>24</v>
      </c>
      <c r="F16">
        <v>4</v>
      </c>
      <c r="G16">
        <v>4</v>
      </c>
      <c r="H16">
        <v>4</v>
      </c>
      <c r="I16">
        <v>2</v>
      </c>
      <c r="J16">
        <v>3</v>
      </c>
      <c r="K16">
        <v>5</v>
      </c>
      <c r="L16">
        <v>5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4</v>
      </c>
      <c r="T16">
        <v>4</v>
      </c>
      <c r="U16">
        <v>5</v>
      </c>
      <c r="V16">
        <v>6</v>
      </c>
      <c r="W16">
        <v>6</v>
      </c>
      <c r="X16">
        <f t="shared" si="1"/>
        <v>81</v>
      </c>
      <c r="Y16">
        <f t="shared" si="2"/>
        <v>18</v>
      </c>
      <c r="Z16">
        <f t="shared" si="3"/>
        <v>4.5</v>
      </c>
      <c r="AA16">
        <f t="shared" si="4"/>
        <v>2</v>
      </c>
      <c r="AB16">
        <f t="shared" si="5"/>
        <v>4.5</v>
      </c>
    </row>
    <row r="17" spans="1:28" x14ac:dyDescent="0.25">
      <c r="A17">
        <v>16</v>
      </c>
      <c r="B17" s="1" t="s">
        <v>42</v>
      </c>
      <c r="C17" s="1" t="s">
        <v>26</v>
      </c>
      <c r="F17">
        <v>4</v>
      </c>
      <c r="G17">
        <v>5</v>
      </c>
      <c r="H17">
        <v>6</v>
      </c>
      <c r="I17">
        <v>3</v>
      </c>
      <c r="J17">
        <v>4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4</v>
      </c>
      <c r="T17">
        <v>5</v>
      </c>
      <c r="U17">
        <v>5</v>
      </c>
      <c r="V17">
        <v>5</v>
      </c>
      <c r="W17">
        <v>5</v>
      </c>
      <c r="X17">
        <f t="shared" si="1"/>
        <v>85</v>
      </c>
      <c r="Y17">
        <f t="shared" si="2"/>
        <v>18</v>
      </c>
      <c r="Z17">
        <f t="shared" si="3"/>
        <v>4.72</v>
      </c>
      <c r="AA17">
        <f t="shared" si="4"/>
        <v>1</v>
      </c>
      <c r="AB17">
        <f t="shared" si="5"/>
        <v>4.72</v>
      </c>
    </row>
    <row r="18" spans="1:28" x14ac:dyDescent="0.25">
      <c r="A18">
        <v>17</v>
      </c>
      <c r="B18" s="1" t="s">
        <v>43</v>
      </c>
      <c r="C18" s="1" t="s">
        <v>24</v>
      </c>
      <c r="F18">
        <v>4</v>
      </c>
      <c r="G18">
        <v>4</v>
      </c>
      <c r="H18">
        <v>5</v>
      </c>
      <c r="I18">
        <v>4</v>
      </c>
      <c r="J18">
        <v>4</v>
      </c>
      <c r="K18">
        <v>3</v>
      </c>
      <c r="L18">
        <v>4</v>
      </c>
      <c r="M18">
        <v>4</v>
      </c>
      <c r="N18">
        <v>5</v>
      </c>
      <c r="O18">
        <v>6</v>
      </c>
      <c r="P18">
        <v>4</v>
      </c>
      <c r="Q18">
        <v>5</v>
      </c>
      <c r="R18">
        <v>5</v>
      </c>
      <c r="S18">
        <v>4</v>
      </c>
      <c r="T18">
        <v>4</v>
      </c>
      <c r="U18">
        <v>5</v>
      </c>
      <c r="V18">
        <v>5</v>
      </c>
      <c r="W18">
        <v>4</v>
      </c>
      <c r="X18">
        <f t="shared" si="1"/>
        <v>79</v>
      </c>
      <c r="Y18">
        <f t="shared" si="2"/>
        <v>18</v>
      </c>
      <c r="Z18">
        <f t="shared" si="3"/>
        <v>4.3899999999999997</v>
      </c>
      <c r="AA18">
        <f t="shared" si="4"/>
        <v>1</v>
      </c>
      <c r="AB18">
        <f t="shared" si="5"/>
        <v>4.3899999999999997</v>
      </c>
    </row>
    <row r="19" spans="1:28" x14ac:dyDescent="0.25">
      <c r="A19">
        <v>18</v>
      </c>
      <c r="B19" s="1" t="s">
        <v>44</v>
      </c>
      <c r="C19" s="1" t="s">
        <v>31</v>
      </c>
      <c r="F19">
        <v>3</v>
      </c>
      <c r="G19">
        <v>4</v>
      </c>
      <c r="H19">
        <v>2</v>
      </c>
      <c r="I19">
        <v>2</v>
      </c>
      <c r="J19">
        <v>2</v>
      </c>
      <c r="K19">
        <v>3</v>
      </c>
      <c r="L19">
        <v>3</v>
      </c>
      <c r="M19">
        <v>3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3</v>
      </c>
      <c r="U19">
        <v>4</v>
      </c>
      <c r="V19">
        <v>5</v>
      </c>
      <c r="W19">
        <v>4</v>
      </c>
      <c r="X19">
        <f t="shared" si="1"/>
        <v>62</v>
      </c>
      <c r="Y19">
        <f t="shared" si="2"/>
        <v>18</v>
      </c>
      <c r="Z19">
        <f t="shared" si="3"/>
        <v>3.44</v>
      </c>
      <c r="AA19">
        <f t="shared" si="4"/>
        <v>0</v>
      </c>
      <c r="AB19">
        <f t="shared" si="5"/>
        <v>3.44</v>
      </c>
    </row>
    <row r="20" spans="1:28" x14ac:dyDescent="0.25">
      <c r="A20">
        <v>19</v>
      </c>
      <c r="B20" s="1" t="s">
        <v>45</v>
      </c>
      <c r="C20" s="1" t="s">
        <v>46</v>
      </c>
      <c r="F20">
        <v>3</v>
      </c>
      <c r="G20">
        <v>3</v>
      </c>
      <c r="H20">
        <v>4</v>
      </c>
      <c r="I20">
        <v>2</v>
      </c>
      <c r="J20">
        <v>2</v>
      </c>
      <c r="K20">
        <v>3</v>
      </c>
      <c r="L20">
        <v>4</v>
      </c>
      <c r="M20">
        <v>4</v>
      </c>
      <c r="N20">
        <v>5</v>
      </c>
      <c r="O20">
        <v>5</v>
      </c>
      <c r="P20">
        <v>4</v>
      </c>
      <c r="Q20">
        <v>3</v>
      </c>
      <c r="R20">
        <v>4</v>
      </c>
      <c r="S20">
        <v>3</v>
      </c>
      <c r="T20">
        <v>4</v>
      </c>
      <c r="U20">
        <v>4</v>
      </c>
      <c r="V20">
        <v>5</v>
      </c>
      <c r="W20">
        <v>4</v>
      </c>
      <c r="X20">
        <f t="shared" si="1"/>
        <v>66</v>
      </c>
      <c r="Y20">
        <f t="shared" si="2"/>
        <v>18</v>
      </c>
      <c r="Z20">
        <f t="shared" si="3"/>
        <v>3.67</v>
      </c>
      <c r="AA20">
        <f t="shared" si="4"/>
        <v>0</v>
      </c>
      <c r="AB20">
        <f t="shared" si="5"/>
        <v>3.67</v>
      </c>
    </row>
    <row r="21" spans="1:28" x14ac:dyDescent="0.25">
      <c r="A21">
        <v>20</v>
      </c>
      <c r="B21" s="1" t="s">
        <v>47</v>
      </c>
      <c r="C21" s="1" t="s">
        <v>26</v>
      </c>
      <c r="D21">
        <v>5</v>
      </c>
      <c r="F21">
        <v>4</v>
      </c>
      <c r="G21">
        <v>4</v>
      </c>
      <c r="H21">
        <v>5</v>
      </c>
      <c r="I21">
        <v>4</v>
      </c>
      <c r="J21">
        <v>4</v>
      </c>
      <c r="K21">
        <v>6</v>
      </c>
      <c r="L21">
        <v>6</v>
      </c>
      <c r="M21">
        <v>4</v>
      </c>
      <c r="N21">
        <v>5</v>
      </c>
      <c r="O21">
        <v>6</v>
      </c>
      <c r="P21">
        <v>5</v>
      </c>
      <c r="Q21">
        <v>4</v>
      </c>
      <c r="R21">
        <v>5</v>
      </c>
      <c r="S21">
        <v>4</v>
      </c>
      <c r="T21">
        <v>5</v>
      </c>
      <c r="U21">
        <v>5</v>
      </c>
      <c r="V21">
        <v>5</v>
      </c>
      <c r="W21">
        <v>5</v>
      </c>
      <c r="X21">
        <f t="shared" si="1"/>
        <v>91</v>
      </c>
      <c r="Y21">
        <f t="shared" si="2"/>
        <v>19</v>
      </c>
      <c r="Z21">
        <f t="shared" si="3"/>
        <v>4.79</v>
      </c>
      <c r="AA21">
        <f t="shared" si="4"/>
        <v>3</v>
      </c>
      <c r="AB21">
        <f t="shared" si="5"/>
        <v>4.79</v>
      </c>
    </row>
    <row r="22" spans="1:28" x14ac:dyDescent="0.25">
      <c r="A22">
        <v>21</v>
      </c>
      <c r="B22" s="1" t="s">
        <v>48</v>
      </c>
      <c r="C22" s="1" t="s">
        <v>31</v>
      </c>
      <c r="F22">
        <v>3</v>
      </c>
      <c r="G22">
        <v>2</v>
      </c>
      <c r="H22">
        <v>4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 t="s">
        <v>28</v>
      </c>
      <c r="P22">
        <v>3</v>
      </c>
      <c r="Q22">
        <v>3</v>
      </c>
      <c r="R22">
        <v>5</v>
      </c>
      <c r="S22">
        <v>4</v>
      </c>
      <c r="T22">
        <v>3</v>
      </c>
      <c r="U22">
        <v>4</v>
      </c>
      <c r="V22">
        <v>4</v>
      </c>
      <c r="W22">
        <v>4</v>
      </c>
      <c r="X22">
        <f t="shared" si="1"/>
        <v>58</v>
      </c>
      <c r="Y22">
        <f t="shared" si="2"/>
        <v>17</v>
      </c>
      <c r="Z22">
        <f t="shared" si="3"/>
        <v>3.41</v>
      </c>
      <c r="AA22">
        <f t="shared" si="4"/>
        <v>0</v>
      </c>
      <c r="AB22">
        <f t="shared" si="5"/>
        <v>3.41</v>
      </c>
    </row>
    <row r="23" spans="1:28" x14ac:dyDescent="0.25">
      <c r="A23">
        <v>22</v>
      </c>
      <c r="B23" s="1" t="s">
        <v>49</v>
      </c>
      <c r="C23" s="1" t="s">
        <v>26</v>
      </c>
      <c r="F23">
        <v>4</v>
      </c>
      <c r="G23">
        <v>5</v>
      </c>
      <c r="H23">
        <v>6</v>
      </c>
      <c r="I23">
        <v>3</v>
      </c>
      <c r="J23">
        <v>3</v>
      </c>
      <c r="K23">
        <v>5</v>
      </c>
      <c r="L23">
        <v>6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4</v>
      </c>
      <c r="X23">
        <f t="shared" si="1"/>
        <v>85</v>
      </c>
      <c r="Y23">
        <f t="shared" si="2"/>
        <v>18</v>
      </c>
      <c r="Z23">
        <f t="shared" si="3"/>
        <v>4.72</v>
      </c>
      <c r="AA23">
        <f t="shared" si="4"/>
        <v>2</v>
      </c>
      <c r="AB23">
        <f t="shared" si="5"/>
        <v>4.72</v>
      </c>
    </row>
    <row r="24" spans="1:28" x14ac:dyDescent="0.25">
      <c r="A24">
        <v>23</v>
      </c>
      <c r="B24" s="1" t="s">
        <v>50</v>
      </c>
      <c r="C24" s="1" t="s">
        <v>46</v>
      </c>
      <c r="E24">
        <v>6</v>
      </c>
      <c r="F24">
        <v>3</v>
      </c>
      <c r="G24">
        <v>4</v>
      </c>
      <c r="H24">
        <v>3</v>
      </c>
      <c r="I24">
        <v>2</v>
      </c>
      <c r="J24">
        <v>3</v>
      </c>
      <c r="K24">
        <v>4</v>
      </c>
      <c r="L24">
        <v>3</v>
      </c>
      <c r="M24">
        <v>3</v>
      </c>
      <c r="N24">
        <v>5</v>
      </c>
      <c r="O24">
        <v>4</v>
      </c>
      <c r="P24">
        <v>2</v>
      </c>
      <c r="Q24">
        <v>3</v>
      </c>
      <c r="R24">
        <v>4</v>
      </c>
      <c r="S24">
        <v>3</v>
      </c>
      <c r="T24">
        <v>4</v>
      </c>
      <c r="U24">
        <v>5</v>
      </c>
      <c r="V24">
        <v>5</v>
      </c>
      <c r="W24">
        <v>3</v>
      </c>
      <c r="X24">
        <f t="shared" si="1"/>
        <v>69</v>
      </c>
      <c r="Y24">
        <f t="shared" si="2"/>
        <v>19</v>
      </c>
      <c r="Z24">
        <f t="shared" si="3"/>
        <v>3.63</v>
      </c>
      <c r="AA24">
        <f t="shared" si="4"/>
        <v>1</v>
      </c>
      <c r="AB24">
        <f t="shared" si="5"/>
        <v>3.63</v>
      </c>
    </row>
    <row r="25" spans="1:28" x14ac:dyDescent="0.25">
      <c r="A25">
        <v>24</v>
      </c>
      <c r="B25" s="1" t="s">
        <v>51</v>
      </c>
      <c r="C25" s="1" t="s">
        <v>26</v>
      </c>
      <c r="F25">
        <v>4</v>
      </c>
      <c r="G25">
        <v>6</v>
      </c>
      <c r="H25">
        <v>5</v>
      </c>
      <c r="I25">
        <v>4</v>
      </c>
      <c r="J25">
        <v>5</v>
      </c>
      <c r="K25">
        <v>6</v>
      </c>
      <c r="L25">
        <v>6</v>
      </c>
      <c r="M25">
        <v>4</v>
      </c>
      <c r="N25">
        <v>5</v>
      </c>
      <c r="O25">
        <v>5</v>
      </c>
      <c r="P25">
        <v>4</v>
      </c>
      <c r="Q25">
        <v>5</v>
      </c>
      <c r="R25">
        <v>5</v>
      </c>
      <c r="S25">
        <v>4</v>
      </c>
      <c r="T25">
        <v>4</v>
      </c>
      <c r="U25">
        <v>5</v>
      </c>
      <c r="V25">
        <v>5</v>
      </c>
      <c r="W25">
        <v>5</v>
      </c>
      <c r="X25">
        <f t="shared" si="1"/>
        <v>87</v>
      </c>
      <c r="Y25">
        <f t="shared" si="2"/>
        <v>18</v>
      </c>
      <c r="Z25">
        <f t="shared" si="3"/>
        <v>4.83</v>
      </c>
      <c r="AA25">
        <f t="shared" si="4"/>
        <v>3</v>
      </c>
      <c r="AB25">
        <f t="shared" si="5"/>
        <v>4.83</v>
      </c>
    </row>
    <row r="26" spans="1:28" x14ac:dyDescent="0.25">
      <c r="A26">
        <v>25</v>
      </c>
      <c r="B26" s="1" t="s">
        <v>52</v>
      </c>
      <c r="C26" s="1" t="s">
        <v>26</v>
      </c>
      <c r="F26">
        <v>4</v>
      </c>
      <c r="G26">
        <v>5</v>
      </c>
      <c r="H26">
        <v>3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6</v>
      </c>
      <c r="P26">
        <v>5</v>
      </c>
      <c r="Q26">
        <v>4</v>
      </c>
      <c r="R26">
        <v>5</v>
      </c>
      <c r="S26">
        <v>5</v>
      </c>
      <c r="T26">
        <v>4</v>
      </c>
      <c r="U26">
        <v>5</v>
      </c>
      <c r="V26">
        <v>5</v>
      </c>
      <c r="W26">
        <v>5</v>
      </c>
      <c r="X26">
        <f t="shared" si="1"/>
        <v>85</v>
      </c>
      <c r="Y26">
        <f t="shared" si="2"/>
        <v>18</v>
      </c>
      <c r="Z26">
        <f t="shared" si="3"/>
        <v>4.72</v>
      </c>
      <c r="AA26">
        <f t="shared" si="4"/>
        <v>1</v>
      </c>
      <c r="AB26">
        <f t="shared" si="5"/>
        <v>4.72</v>
      </c>
    </row>
    <row r="27" spans="1:28" x14ac:dyDescent="0.25">
      <c r="A27">
        <v>26</v>
      </c>
      <c r="B27" s="1" t="s">
        <v>53</v>
      </c>
      <c r="C27" s="1" t="s">
        <v>24</v>
      </c>
      <c r="F27">
        <v>4</v>
      </c>
      <c r="G27">
        <v>5</v>
      </c>
      <c r="H27">
        <v>5</v>
      </c>
      <c r="I27">
        <v>3</v>
      </c>
      <c r="J27">
        <v>3</v>
      </c>
      <c r="K27">
        <v>6</v>
      </c>
      <c r="L27">
        <v>5</v>
      </c>
      <c r="M27">
        <v>4</v>
      </c>
      <c r="N27">
        <v>5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4</v>
      </c>
      <c r="V27">
        <v>5</v>
      </c>
      <c r="W27">
        <v>4</v>
      </c>
      <c r="X27">
        <f t="shared" si="1"/>
        <v>79</v>
      </c>
      <c r="Y27">
        <f t="shared" si="2"/>
        <v>18</v>
      </c>
      <c r="Z27">
        <f t="shared" si="3"/>
        <v>4.3899999999999997</v>
      </c>
      <c r="AA27">
        <f t="shared" si="4"/>
        <v>1</v>
      </c>
      <c r="AB27">
        <f t="shared" si="5"/>
        <v>4.3899999999999997</v>
      </c>
    </row>
    <row r="28" spans="1:28" x14ac:dyDescent="0.25">
      <c r="A28">
        <v>27</v>
      </c>
      <c r="B28" s="1" t="s">
        <v>54</v>
      </c>
      <c r="C28" s="1" t="s">
        <v>26</v>
      </c>
      <c r="D28">
        <v>6</v>
      </c>
      <c r="F28">
        <v>4</v>
      </c>
      <c r="G28">
        <v>4</v>
      </c>
      <c r="H28">
        <v>4</v>
      </c>
      <c r="I28">
        <v>3</v>
      </c>
      <c r="J28">
        <v>3</v>
      </c>
      <c r="K28">
        <v>6</v>
      </c>
      <c r="L28">
        <v>6</v>
      </c>
      <c r="M28">
        <v>4</v>
      </c>
      <c r="N28">
        <v>5</v>
      </c>
      <c r="O28">
        <v>6</v>
      </c>
      <c r="P28">
        <v>4</v>
      </c>
      <c r="Q28">
        <v>5</v>
      </c>
      <c r="R28">
        <v>5</v>
      </c>
      <c r="S28">
        <v>4</v>
      </c>
      <c r="T28">
        <v>4</v>
      </c>
      <c r="U28">
        <v>5</v>
      </c>
      <c r="V28">
        <v>6</v>
      </c>
      <c r="W28">
        <v>5</v>
      </c>
      <c r="X28">
        <f t="shared" si="1"/>
        <v>89</v>
      </c>
      <c r="Y28">
        <f t="shared" si="2"/>
        <v>19</v>
      </c>
      <c r="Z28">
        <f t="shared" si="3"/>
        <v>4.68</v>
      </c>
      <c r="AA28">
        <f t="shared" si="4"/>
        <v>5</v>
      </c>
      <c r="AB28">
        <f t="shared" si="5"/>
        <v>4.68</v>
      </c>
    </row>
    <row r="29" spans="1:28" x14ac:dyDescent="0.25">
      <c r="A29">
        <v>28</v>
      </c>
      <c r="B29" s="1" t="s">
        <v>55</v>
      </c>
      <c r="C29" s="1" t="s">
        <v>26</v>
      </c>
      <c r="F29">
        <v>5</v>
      </c>
      <c r="G29">
        <v>4</v>
      </c>
      <c r="H29">
        <v>5</v>
      </c>
      <c r="I29">
        <v>4</v>
      </c>
      <c r="J29">
        <v>4</v>
      </c>
      <c r="K29">
        <v>6</v>
      </c>
      <c r="L29">
        <v>5</v>
      </c>
      <c r="M29">
        <v>5</v>
      </c>
      <c r="N29">
        <v>5</v>
      </c>
      <c r="O29">
        <v>6</v>
      </c>
      <c r="P29">
        <v>5</v>
      </c>
      <c r="Q29">
        <v>4</v>
      </c>
      <c r="R29">
        <v>5</v>
      </c>
      <c r="S29">
        <v>4</v>
      </c>
      <c r="T29">
        <v>5</v>
      </c>
      <c r="U29">
        <v>5</v>
      </c>
      <c r="V29">
        <v>5</v>
      </c>
      <c r="W29">
        <v>6</v>
      </c>
      <c r="X29">
        <f t="shared" si="1"/>
        <v>88</v>
      </c>
      <c r="Y29">
        <f t="shared" si="2"/>
        <v>18</v>
      </c>
      <c r="Z29">
        <f t="shared" si="3"/>
        <v>4.8899999999999997</v>
      </c>
      <c r="AA29">
        <f t="shared" si="4"/>
        <v>3</v>
      </c>
      <c r="AB29">
        <f t="shared" si="5"/>
        <v>4.8899999999999997</v>
      </c>
    </row>
    <row r="30" spans="1:28" x14ac:dyDescent="0.25">
      <c r="A30">
        <v>29</v>
      </c>
      <c r="B30" s="1" t="s">
        <v>56</v>
      </c>
      <c r="C30" s="1" t="s">
        <v>26</v>
      </c>
      <c r="F30">
        <v>5</v>
      </c>
      <c r="G30">
        <v>5</v>
      </c>
      <c r="H30">
        <v>5</v>
      </c>
      <c r="I30">
        <v>4</v>
      </c>
      <c r="J30">
        <v>3</v>
      </c>
      <c r="K30">
        <v>6</v>
      </c>
      <c r="L30">
        <v>6</v>
      </c>
      <c r="M30">
        <v>5</v>
      </c>
      <c r="N30">
        <v>5</v>
      </c>
      <c r="O30">
        <v>6</v>
      </c>
      <c r="P30">
        <v>5</v>
      </c>
      <c r="Q30">
        <v>5</v>
      </c>
      <c r="R30">
        <v>5</v>
      </c>
      <c r="S30">
        <v>4</v>
      </c>
      <c r="T30">
        <v>5</v>
      </c>
      <c r="U30">
        <v>5</v>
      </c>
      <c r="V30">
        <v>5</v>
      </c>
      <c r="W30">
        <v>4</v>
      </c>
      <c r="X30">
        <f t="shared" si="1"/>
        <v>88</v>
      </c>
      <c r="Y30">
        <f t="shared" si="2"/>
        <v>18</v>
      </c>
      <c r="Z30">
        <f t="shared" si="3"/>
        <v>4.8899999999999997</v>
      </c>
      <c r="AA30">
        <f t="shared" si="4"/>
        <v>3</v>
      </c>
      <c r="AB30">
        <f t="shared" si="5"/>
        <v>4.8899999999999997</v>
      </c>
    </row>
    <row r="31" spans="1:28" x14ac:dyDescent="0.25">
      <c r="A31">
        <v>30</v>
      </c>
      <c r="B31" s="1" t="s">
        <v>57</v>
      </c>
      <c r="C31" s="1" t="s">
        <v>24</v>
      </c>
      <c r="F31">
        <v>4</v>
      </c>
      <c r="G31">
        <v>5</v>
      </c>
      <c r="H31">
        <v>4</v>
      </c>
      <c r="I31">
        <v>3</v>
      </c>
      <c r="J31">
        <v>3</v>
      </c>
      <c r="K31">
        <v>4</v>
      </c>
      <c r="L31">
        <v>4</v>
      </c>
      <c r="M31">
        <v>3</v>
      </c>
      <c r="N31">
        <v>4</v>
      </c>
      <c r="O31">
        <v>6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4</v>
      </c>
      <c r="W31">
        <v>3</v>
      </c>
      <c r="X31">
        <f t="shared" si="1"/>
        <v>72</v>
      </c>
      <c r="Y31">
        <f t="shared" si="2"/>
        <v>18</v>
      </c>
      <c r="Z31">
        <f t="shared" si="3"/>
        <v>4</v>
      </c>
      <c r="AA31">
        <f t="shared" si="4"/>
        <v>1</v>
      </c>
      <c r="AB31">
        <f t="shared" si="5"/>
        <v>4</v>
      </c>
    </row>
    <row r="32" spans="1:28" x14ac:dyDescent="0.25">
      <c r="A32">
        <v>31</v>
      </c>
      <c r="B32" s="1" t="s">
        <v>58</v>
      </c>
      <c r="C32" s="1" t="s">
        <v>24</v>
      </c>
      <c r="D32">
        <v>5</v>
      </c>
      <c r="F32">
        <v>5</v>
      </c>
      <c r="G32">
        <v>5</v>
      </c>
      <c r="H32">
        <v>6</v>
      </c>
      <c r="I32">
        <v>3</v>
      </c>
      <c r="J32">
        <v>3</v>
      </c>
      <c r="K32">
        <v>5</v>
      </c>
      <c r="L32">
        <v>4</v>
      </c>
      <c r="M32">
        <v>4</v>
      </c>
      <c r="N32">
        <v>5</v>
      </c>
      <c r="O32">
        <v>6</v>
      </c>
      <c r="P32">
        <v>4</v>
      </c>
      <c r="Q32">
        <v>5</v>
      </c>
      <c r="R32">
        <v>5</v>
      </c>
      <c r="S32">
        <v>4</v>
      </c>
      <c r="T32">
        <v>4</v>
      </c>
      <c r="U32">
        <v>5</v>
      </c>
      <c r="V32">
        <v>5</v>
      </c>
      <c r="W32">
        <v>5</v>
      </c>
      <c r="X32">
        <f t="shared" si="1"/>
        <v>88</v>
      </c>
      <c r="Y32">
        <f t="shared" si="2"/>
        <v>19</v>
      </c>
      <c r="Z32">
        <f t="shared" si="3"/>
        <v>4.63</v>
      </c>
      <c r="AA32">
        <f t="shared" si="4"/>
        <v>2</v>
      </c>
      <c r="AB32">
        <f t="shared" si="5"/>
        <v>4.63</v>
      </c>
    </row>
    <row r="33" spans="1:28" x14ac:dyDescent="0.25">
      <c r="A33">
        <v>32</v>
      </c>
      <c r="B33" s="1" t="s">
        <v>59</v>
      </c>
      <c r="C33" s="1" t="s">
        <v>26</v>
      </c>
      <c r="F33">
        <v>5</v>
      </c>
      <c r="G33">
        <v>5</v>
      </c>
      <c r="H33">
        <v>3</v>
      </c>
      <c r="I33">
        <v>4</v>
      </c>
      <c r="J33">
        <v>4</v>
      </c>
      <c r="K33">
        <v>5</v>
      </c>
      <c r="L33">
        <v>6</v>
      </c>
      <c r="M33">
        <v>5</v>
      </c>
      <c r="N33">
        <v>5</v>
      </c>
      <c r="O33">
        <v>6</v>
      </c>
      <c r="P33">
        <v>5</v>
      </c>
      <c r="Q33">
        <v>5</v>
      </c>
      <c r="R33">
        <v>5</v>
      </c>
      <c r="S33">
        <v>4</v>
      </c>
      <c r="T33">
        <v>5</v>
      </c>
      <c r="U33">
        <v>5</v>
      </c>
      <c r="V33">
        <v>6</v>
      </c>
      <c r="W33">
        <v>5</v>
      </c>
      <c r="X33">
        <f t="shared" si="1"/>
        <v>88</v>
      </c>
      <c r="Y33">
        <f t="shared" si="2"/>
        <v>18</v>
      </c>
      <c r="Z33">
        <f t="shared" si="3"/>
        <v>4.8899999999999997</v>
      </c>
      <c r="AA33">
        <f t="shared" si="4"/>
        <v>3</v>
      </c>
      <c r="AB33">
        <f t="shared" si="5"/>
        <v>4.8899999999999997</v>
      </c>
    </row>
    <row r="34" spans="1:28" x14ac:dyDescent="0.25">
      <c r="A34">
        <v>33</v>
      </c>
      <c r="B34" s="1" t="s">
        <v>60</v>
      </c>
      <c r="C34" s="1" t="s">
        <v>24</v>
      </c>
      <c r="F34">
        <v>3</v>
      </c>
      <c r="G34">
        <v>3</v>
      </c>
      <c r="H34">
        <v>5</v>
      </c>
      <c r="I34">
        <v>2</v>
      </c>
      <c r="J34">
        <v>2</v>
      </c>
      <c r="K34">
        <v>5</v>
      </c>
      <c r="L34">
        <v>4</v>
      </c>
      <c r="M34">
        <v>3</v>
      </c>
      <c r="N34">
        <v>4</v>
      </c>
      <c r="O34">
        <v>4</v>
      </c>
      <c r="P34">
        <v>4</v>
      </c>
      <c r="Q34">
        <v>4</v>
      </c>
      <c r="R34">
        <v>5</v>
      </c>
      <c r="S34">
        <v>4</v>
      </c>
      <c r="T34">
        <v>4</v>
      </c>
      <c r="U34">
        <v>5</v>
      </c>
      <c r="V34">
        <v>5</v>
      </c>
      <c r="W34">
        <v>3</v>
      </c>
      <c r="X34">
        <f t="shared" si="1"/>
        <v>69</v>
      </c>
      <c r="Y34">
        <f t="shared" si="2"/>
        <v>18</v>
      </c>
      <c r="Z34">
        <f t="shared" si="3"/>
        <v>3.83</v>
      </c>
      <c r="AA34">
        <f t="shared" si="4"/>
        <v>0</v>
      </c>
      <c r="AB34">
        <f t="shared" si="5"/>
        <v>3.83</v>
      </c>
    </row>
    <row r="35" spans="1:28" x14ac:dyDescent="0.25">
      <c r="A35">
        <v>34</v>
      </c>
      <c r="B35" s="1" t="s">
        <v>61</v>
      </c>
      <c r="C35" s="1" t="s">
        <v>24</v>
      </c>
      <c r="F35">
        <v>3</v>
      </c>
      <c r="G35">
        <v>5</v>
      </c>
      <c r="H35">
        <v>4</v>
      </c>
      <c r="I35">
        <v>2</v>
      </c>
      <c r="J35">
        <v>3</v>
      </c>
      <c r="K35">
        <v>3</v>
      </c>
      <c r="L35">
        <v>5</v>
      </c>
      <c r="M35">
        <v>5</v>
      </c>
      <c r="N35">
        <v>5</v>
      </c>
      <c r="O35">
        <v>4</v>
      </c>
      <c r="P35">
        <v>4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f t="shared" si="1"/>
        <v>78</v>
      </c>
      <c r="Y35">
        <f t="shared" si="2"/>
        <v>18</v>
      </c>
      <c r="Z35">
        <f t="shared" si="3"/>
        <v>4.33</v>
      </c>
      <c r="AA35">
        <f t="shared" si="4"/>
        <v>0</v>
      </c>
      <c r="AB35">
        <f t="shared" si="5"/>
        <v>4.33</v>
      </c>
    </row>
    <row r="36" spans="1:28" x14ac:dyDescent="0.25">
      <c r="F36">
        <f>ROUND(AVERAGE(F2:F35),2)</f>
        <v>3.88</v>
      </c>
      <c r="G36">
        <f t="shared" ref="G36:V36" si="26">ROUND(AVERAGE(G2:G35),2)</f>
        <v>4.3499999999999996</v>
      </c>
      <c r="H36">
        <f t="shared" si="26"/>
        <v>4.18</v>
      </c>
      <c r="I36">
        <f t="shared" si="26"/>
        <v>2.94</v>
      </c>
      <c r="J36">
        <f t="shared" si="26"/>
        <v>3.29</v>
      </c>
      <c r="K36">
        <f t="shared" si="26"/>
        <v>4.62</v>
      </c>
      <c r="L36">
        <f t="shared" si="26"/>
        <v>4.76</v>
      </c>
      <c r="M36">
        <f t="shared" si="26"/>
        <v>4.18</v>
      </c>
      <c r="N36">
        <f t="shared" si="26"/>
        <v>4.8499999999999996</v>
      </c>
      <c r="O36">
        <f t="shared" si="26"/>
        <v>5.13</v>
      </c>
      <c r="P36">
        <f t="shared" si="26"/>
        <v>4.1500000000000004</v>
      </c>
      <c r="Q36">
        <f t="shared" si="26"/>
        <v>4.29</v>
      </c>
      <c r="R36">
        <f t="shared" si="26"/>
        <v>4.79</v>
      </c>
      <c r="S36">
        <f t="shared" si="26"/>
        <v>4.0599999999999996</v>
      </c>
      <c r="T36">
        <f t="shared" si="26"/>
        <v>4.38</v>
      </c>
      <c r="U36">
        <f t="shared" si="26"/>
        <v>4.76</v>
      </c>
      <c r="V36">
        <f t="shared" si="26"/>
        <v>5.0599999999999996</v>
      </c>
      <c r="AA36">
        <f t="shared" si="4"/>
        <v>0</v>
      </c>
      <c r="AB36">
        <f t="shared" si="5"/>
        <v>4.33</v>
      </c>
    </row>
    <row r="38" spans="1:28" x14ac:dyDescent="0.25">
      <c r="H38">
        <f>AVERAGE(F12:P12)</f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Arkusz4</vt:lpstr>
      <vt:lpstr>Arkusz5</vt:lpstr>
      <vt:lpstr>Arkusz1</vt:lpstr>
      <vt:lpstr>Arkusz2</vt:lpstr>
      <vt:lpstr>Arkusz3</vt:lpstr>
      <vt:lpstr>Arkusz1!klasyfikacja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2023-04-15T16:40:32Z</dcterms:created>
  <dcterms:modified xsi:type="dcterms:W3CDTF">2023-04-15T17:20:19Z</dcterms:modified>
</cp:coreProperties>
</file>