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4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rkusz4" sheetId="4" r:id="rId1"/>
    <sheet name="Arkusz5" sheetId="5" r:id="rId2"/>
    <sheet name="Arkusz6" sheetId="6" r:id="rId3"/>
    <sheet name="Wykres1" sheetId="8" r:id="rId4"/>
    <sheet name="Arkusz7" sheetId="7" r:id="rId5"/>
    <sheet name="Arkusz1" sheetId="1" r:id="rId6"/>
    <sheet name="Arkusz2" sheetId="2" r:id="rId7"/>
    <sheet name="Arkusz3" sheetId="3" r:id="rId8"/>
  </sheets>
  <definedNames>
    <definedName name="_36" localSheetId="5">Arkusz1!$A$1:$E$141</definedName>
  </definedNames>
  <calcPr calcId="144525"/>
  <pivotCaches>
    <pivotCache cacheId="4" r:id="rId9"/>
    <pivotCache cacheId="7" r:id="rId10"/>
    <pivotCache cacheId="10" r:id="rId11"/>
  </pivotCaches>
</workbook>
</file>

<file path=xl/calcChain.xml><?xml version="1.0" encoding="utf-8"?>
<calcChain xmlns="http://schemas.openxmlformats.org/spreadsheetml/2006/main">
  <c r="I5" i="7" l="1"/>
  <c r="I6" i="7"/>
  <c r="I7" i="7"/>
  <c r="I8" i="7"/>
  <c r="I9" i="7"/>
  <c r="I10" i="7"/>
  <c r="I4" i="7"/>
  <c r="Q1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2" i="1"/>
  <c r="G7" i="6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2" i="1"/>
  <c r="G2" i="1"/>
  <c r="F2" i="1"/>
</calcChain>
</file>

<file path=xl/connections.xml><?xml version="1.0" encoding="utf-8"?>
<connections xmlns="http://schemas.openxmlformats.org/spreadsheetml/2006/main">
  <connection id="1" name="36" type="6" refreshedVersion="4" background="1" saveData="1">
    <textPr codePage="1250" sourceFile="C:\Users\CRF\OneDrive\Pulpit\excel\36.txt" decimal="," thousands=" " tab="0" semicolon="1">
      <textFields count="5">
        <textField type="text"/>
        <textField type="text"/>
        <textField type="DMY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<sst xmlns="http://schemas.openxmlformats.org/spreadsheetml/2006/main" count="775" uniqueCount="312">
  <si>
    <t>Nazwisko</t>
  </si>
  <si>
    <t>Imie</t>
  </si>
  <si>
    <t>Data urodzenia</t>
  </si>
  <si>
    <t>Miejscowość</t>
  </si>
  <si>
    <t>Stanowisko</t>
  </si>
  <si>
    <t>Smith</t>
  </si>
  <si>
    <t>Jan</t>
  </si>
  <si>
    <t>Wroclaw</t>
  </si>
  <si>
    <t>prawnik</t>
  </si>
  <si>
    <t>Kowal</t>
  </si>
  <si>
    <t>Michal</t>
  </si>
  <si>
    <t>Warszawa</t>
  </si>
  <si>
    <t>sekretarka</t>
  </si>
  <si>
    <t>Anusz</t>
  </si>
  <si>
    <t>Anna</t>
  </si>
  <si>
    <t>Krakow</t>
  </si>
  <si>
    <t>informatyk</t>
  </si>
  <si>
    <t>Chinski</t>
  </si>
  <si>
    <t>Marek</t>
  </si>
  <si>
    <t>Olesnica</t>
  </si>
  <si>
    <t>ksiegowy</t>
  </si>
  <si>
    <t>Mieta</t>
  </si>
  <si>
    <t>Roman</t>
  </si>
  <si>
    <t>grafik</t>
  </si>
  <si>
    <t>Gates</t>
  </si>
  <si>
    <t>Karol</t>
  </si>
  <si>
    <t>Bydgoszcz</t>
  </si>
  <si>
    <t>akwizytor</t>
  </si>
  <si>
    <t>Janasik</t>
  </si>
  <si>
    <t>Anatol</t>
  </si>
  <si>
    <t>menadzer</t>
  </si>
  <si>
    <t>Milion</t>
  </si>
  <si>
    <t>Ewa</t>
  </si>
  <si>
    <t>JeleniaGora</t>
  </si>
  <si>
    <t>radca</t>
  </si>
  <si>
    <t>Bosman</t>
  </si>
  <si>
    <t>Bogdan</t>
  </si>
  <si>
    <t>portier</t>
  </si>
  <si>
    <t>Kildare</t>
  </si>
  <si>
    <t>Dariusz</t>
  </si>
  <si>
    <t>Lublin</t>
  </si>
  <si>
    <t>elektronik</t>
  </si>
  <si>
    <t>Holmes</t>
  </si>
  <si>
    <t>Jakub</t>
  </si>
  <si>
    <t>statystyk</t>
  </si>
  <si>
    <t>Kmicic</t>
  </si>
  <si>
    <t>Potocki</t>
  </si>
  <si>
    <t>Grzegorz</t>
  </si>
  <si>
    <t>Gigant</t>
  </si>
  <si>
    <t>Inny</t>
  </si>
  <si>
    <t>Stefan</t>
  </si>
  <si>
    <t>Rozny</t>
  </si>
  <si>
    <t>Stanislaw</t>
  </si>
  <si>
    <t>Boss</t>
  </si>
  <si>
    <t>Bohdan</t>
  </si>
  <si>
    <t>Kopec</t>
  </si>
  <si>
    <t>Iza</t>
  </si>
  <si>
    <t>Adam</t>
  </si>
  <si>
    <t>Aanusz</t>
  </si>
  <si>
    <t>Kiel</t>
  </si>
  <si>
    <t>Barbara</t>
  </si>
  <si>
    <t>Gagatek</t>
  </si>
  <si>
    <t>Zenon</t>
  </si>
  <si>
    <t>Borowik</t>
  </si>
  <si>
    <t>Soski</t>
  </si>
  <si>
    <t>Robert</t>
  </si>
  <si>
    <t>Musial</t>
  </si>
  <si>
    <t>Jacek</t>
  </si>
  <si>
    <t>Zysk</t>
  </si>
  <si>
    <t>Maryla</t>
  </si>
  <si>
    <t>Robak</t>
  </si>
  <si>
    <t>Soplica</t>
  </si>
  <si>
    <t>Sawyer</t>
  </si>
  <si>
    <t>Tomek</t>
  </si>
  <si>
    <t>ekonom</t>
  </si>
  <si>
    <t>Kowalski</t>
  </si>
  <si>
    <t>ekonomista</t>
  </si>
  <si>
    <t>Grzeskowia</t>
  </si>
  <si>
    <t>Szymon</t>
  </si>
  <si>
    <t>merchander</t>
  </si>
  <si>
    <t>Boruta</t>
  </si>
  <si>
    <t>magazynier</t>
  </si>
  <si>
    <t>Jasiak</t>
  </si>
  <si>
    <t>Monika</t>
  </si>
  <si>
    <t>Marta</t>
  </si>
  <si>
    <t>Morus</t>
  </si>
  <si>
    <t>Grzeskowiak</t>
  </si>
  <si>
    <t>ochroniarz</t>
  </si>
  <si>
    <t>Szumowski</t>
  </si>
  <si>
    <t>Andrzej</t>
  </si>
  <si>
    <t>Karpowicz</t>
  </si>
  <si>
    <t>Dorota</t>
  </si>
  <si>
    <t>rzecznik</t>
  </si>
  <si>
    <t>Kilarski</t>
  </si>
  <si>
    <t>redaktor</t>
  </si>
  <si>
    <t>Waz</t>
  </si>
  <si>
    <t>Fryderyk</t>
  </si>
  <si>
    <t>Kaminski</t>
  </si>
  <si>
    <t>elektryk</t>
  </si>
  <si>
    <t>konserwator</t>
  </si>
  <si>
    <t>operator</t>
  </si>
  <si>
    <t>kierowca</t>
  </si>
  <si>
    <t>techniczny</t>
  </si>
  <si>
    <t>Gatek</t>
  </si>
  <si>
    <t>Chrust</t>
  </si>
  <si>
    <t>Bastek</t>
  </si>
  <si>
    <t>Janusz</t>
  </si>
  <si>
    <t>Boran</t>
  </si>
  <si>
    <t>porzadkowa</t>
  </si>
  <si>
    <t>Baran</t>
  </si>
  <si>
    <t>Marzena</t>
  </si>
  <si>
    <t>Kaczan</t>
  </si>
  <si>
    <t>Wiss</t>
  </si>
  <si>
    <t>malarz</t>
  </si>
  <si>
    <t>Wilk</t>
  </si>
  <si>
    <t>Sabrina</t>
  </si>
  <si>
    <t>pakowacz</t>
  </si>
  <si>
    <t>Paczka</t>
  </si>
  <si>
    <t>Magdalena</t>
  </si>
  <si>
    <t>Galazka</t>
  </si>
  <si>
    <t>Katarzyna</t>
  </si>
  <si>
    <t>prezes</t>
  </si>
  <si>
    <t>Mateusz</t>
  </si>
  <si>
    <t>Mater</t>
  </si>
  <si>
    <t>Krzysztof</t>
  </si>
  <si>
    <t>Kulak</t>
  </si>
  <si>
    <t>Jozef</t>
  </si>
  <si>
    <t>porzadkowy</t>
  </si>
  <si>
    <t>Babiarz</t>
  </si>
  <si>
    <t>skladacz</t>
  </si>
  <si>
    <t>Busz</t>
  </si>
  <si>
    <t>Hubicki</t>
  </si>
  <si>
    <t>administracja</t>
  </si>
  <si>
    <t>asystent</t>
  </si>
  <si>
    <t>Jarek</t>
  </si>
  <si>
    <t>Wanik</t>
  </si>
  <si>
    <t>Kamil</t>
  </si>
  <si>
    <t>Lisowski</t>
  </si>
  <si>
    <t>Julian</t>
  </si>
  <si>
    <t>Lapa</t>
  </si>
  <si>
    <t>Henryk</t>
  </si>
  <si>
    <t>Miturski</t>
  </si>
  <si>
    <t>Lysiak</t>
  </si>
  <si>
    <t>Helena</t>
  </si>
  <si>
    <t>Wnuk</t>
  </si>
  <si>
    <t>Mazurowski</t>
  </si>
  <si>
    <t>Bodek</t>
  </si>
  <si>
    <t>Inglot</t>
  </si>
  <si>
    <t>Magierowicz</t>
  </si>
  <si>
    <t>Myslicki</t>
  </si>
  <si>
    <t>Rengifo</t>
  </si>
  <si>
    <t>Sasim</t>
  </si>
  <si>
    <t>Stopyra</t>
  </si>
  <si>
    <t>Golanczyk</t>
  </si>
  <si>
    <t>Ludziejewsk</t>
  </si>
  <si>
    <t>Iwaszko</t>
  </si>
  <si>
    <t>Muraszkowsk</t>
  </si>
  <si>
    <t>Grzegorczyk</t>
  </si>
  <si>
    <t>Kazimierz</t>
  </si>
  <si>
    <t>Kurylek</t>
  </si>
  <si>
    <t>Abak</t>
  </si>
  <si>
    <t>Karolina</t>
  </si>
  <si>
    <t>Susel</t>
  </si>
  <si>
    <t>Adaszynska</t>
  </si>
  <si>
    <t>Cebula</t>
  </si>
  <si>
    <t>Sebastian</t>
  </si>
  <si>
    <t>Etykiety wierszy</t>
  </si>
  <si>
    <t>Suma końcowa</t>
  </si>
  <si>
    <t>Liczba z Imie</t>
  </si>
  <si>
    <t>Etykiety kolumn</t>
  </si>
  <si>
    <t>1nazw</t>
  </si>
  <si>
    <t>1im</t>
  </si>
  <si>
    <t>rok</t>
  </si>
  <si>
    <t>2ost</t>
  </si>
  <si>
    <t>kod</t>
  </si>
  <si>
    <t>AA64</t>
  </si>
  <si>
    <t>AB73</t>
  </si>
  <si>
    <t>AJ65</t>
  </si>
  <si>
    <t>AK57</t>
  </si>
  <si>
    <t>AS65</t>
  </si>
  <si>
    <t>BA65</t>
  </si>
  <si>
    <t>BA66</t>
  </si>
  <si>
    <t>BB65</t>
  </si>
  <si>
    <t>BB66</t>
  </si>
  <si>
    <t>BB70</t>
  </si>
  <si>
    <t>BJ62</t>
  </si>
  <si>
    <t>BJ64</t>
  </si>
  <si>
    <t>BJ67</t>
  </si>
  <si>
    <t>BK62</t>
  </si>
  <si>
    <t>BK65</t>
  </si>
  <si>
    <t>BK70</t>
  </si>
  <si>
    <t>BM60</t>
  </si>
  <si>
    <t>BM64</t>
  </si>
  <si>
    <t>BM70</t>
  </si>
  <si>
    <t>BS65</t>
  </si>
  <si>
    <t>BS66</t>
  </si>
  <si>
    <t>BS69</t>
  </si>
  <si>
    <t>BS70</t>
  </si>
  <si>
    <t>BT65</t>
  </si>
  <si>
    <t>BZ70</t>
  </si>
  <si>
    <t>CB69</t>
  </si>
  <si>
    <t>CJ69</t>
  </si>
  <si>
    <t>CM68</t>
  </si>
  <si>
    <t>CS75</t>
  </si>
  <si>
    <t>GA67</t>
  </si>
  <si>
    <t>GA70</t>
  </si>
  <si>
    <t>GB68</t>
  </si>
  <si>
    <t>GG66</t>
  </si>
  <si>
    <t>GG68</t>
  </si>
  <si>
    <t>GG70</t>
  </si>
  <si>
    <t>GJ66</t>
  </si>
  <si>
    <t>GJ67</t>
  </si>
  <si>
    <t>GK59</t>
  </si>
  <si>
    <t>GK61</t>
  </si>
  <si>
    <t>GK67</t>
  </si>
  <si>
    <t>GK70</t>
  </si>
  <si>
    <t>GS65</t>
  </si>
  <si>
    <t>GS66</t>
  </si>
  <si>
    <t>GS67</t>
  </si>
  <si>
    <t>GS68</t>
  </si>
  <si>
    <t>GS69</t>
  </si>
  <si>
    <t>GZ67</t>
  </si>
  <si>
    <t>HA70</t>
  </si>
  <si>
    <t>HB70</t>
  </si>
  <si>
    <t>HG68</t>
  </si>
  <si>
    <t>HJ68</t>
  </si>
  <si>
    <t>HK62</t>
  </si>
  <si>
    <t>IA68</t>
  </si>
  <si>
    <t>IB66</t>
  </si>
  <si>
    <t>IJ68</t>
  </si>
  <si>
    <t>IK63</t>
  </si>
  <si>
    <t>IM67</t>
  </si>
  <si>
    <t>IS63</t>
  </si>
  <si>
    <t>IS66</t>
  </si>
  <si>
    <t>JA68</t>
  </si>
  <si>
    <t>JI69</t>
  </si>
  <si>
    <t>JJ55</t>
  </si>
  <si>
    <t>JM68</t>
  </si>
  <si>
    <t>KA53</t>
  </si>
  <si>
    <t>KA64</t>
  </si>
  <si>
    <t>KA70</t>
  </si>
  <si>
    <t>KB64</t>
  </si>
  <si>
    <t>KB68</t>
  </si>
  <si>
    <t>KB70</t>
  </si>
  <si>
    <t>KD59</t>
  </si>
  <si>
    <t>KD66</t>
  </si>
  <si>
    <t>KD68</t>
  </si>
  <si>
    <t>KE64</t>
  </si>
  <si>
    <t>KE65</t>
  </si>
  <si>
    <t>KE70</t>
  </si>
  <si>
    <t>KG60</t>
  </si>
  <si>
    <t>KG65</t>
  </si>
  <si>
    <t>KJ54</t>
  </si>
  <si>
    <t>KJ66</t>
  </si>
  <si>
    <t>KJ68</t>
  </si>
  <si>
    <t>KM55</t>
  </si>
  <si>
    <t>KM63</t>
  </si>
  <si>
    <t>KM69</t>
  </si>
  <si>
    <t>KS71</t>
  </si>
  <si>
    <t>LH63</t>
  </si>
  <si>
    <t>LH70</t>
  </si>
  <si>
    <t>LJ64</t>
  </si>
  <si>
    <t>LK65</t>
  </si>
  <si>
    <t>MA70</t>
  </si>
  <si>
    <t>ME63</t>
  </si>
  <si>
    <t>MJ57</t>
  </si>
  <si>
    <t>MJ67</t>
  </si>
  <si>
    <t>MK60</t>
  </si>
  <si>
    <t>MK64</t>
  </si>
  <si>
    <t>MK65</t>
  </si>
  <si>
    <t>MM60</t>
  </si>
  <si>
    <t>MR63</t>
  </si>
  <si>
    <t>MR66</t>
  </si>
  <si>
    <t>MS62</t>
  </si>
  <si>
    <t>MS63</t>
  </si>
  <si>
    <t>PA65</t>
  </si>
  <si>
    <t>PG63</t>
  </si>
  <si>
    <t>PK65</t>
  </si>
  <si>
    <t>PM63</t>
  </si>
  <si>
    <t>PS63</t>
  </si>
  <si>
    <t>PS65</t>
  </si>
  <si>
    <t>RB68</t>
  </si>
  <si>
    <t>RJ67</t>
  </si>
  <si>
    <t>RM65</t>
  </si>
  <si>
    <t>RS57</t>
  </si>
  <si>
    <t>RS64</t>
  </si>
  <si>
    <t>RS68</t>
  </si>
  <si>
    <t>SA55</t>
  </si>
  <si>
    <t>SA67</t>
  </si>
  <si>
    <t>SJ61</t>
  </si>
  <si>
    <t>SJ63</t>
  </si>
  <si>
    <t>SJ65</t>
  </si>
  <si>
    <t>SJ71</t>
  </si>
  <si>
    <t>SM55</t>
  </si>
  <si>
    <t>SR68</t>
  </si>
  <si>
    <t>ST64</t>
  </si>
  <si>
    <t>SZ65</t>
  </si>
  <si>
    <t>WB59</t>
  </si>
  <si>
    <t>WF63</t>
  </si>
  <si>
    <t>WJ63</t>
  </si>
  <si>
    <t>WJ64</t>
  </si>
  <si>
    <t>WK60</t>
  </si>
  <si>
    <t>WS57</t>
  </si>
  <si>
    <t>ZA66</t>
  </si>
  <si>
    <t>ZM65</t>
  </si>
  <si>
    <t>Liczba z kod</t>
  </si>
  <si>
    <t>lacz</t>
  </si>
  <si>
    <t>dodatek</t>
  </si>
  <si>
    <t>liczba liter</t>
  </si>
  <si>
    <t>premia</t>
  </si>
  <si>
    <t>suma</t>
  </si>
  <si>
    <t>Suma z premia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</si>
</sst>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/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chartsheet" Target="chartsheets/sheet1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000%" sourceLinked="0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Arkusz7!$H$4:$H$10</c:f>
              <c:strCache>
                <c:ptCount val="7"/>
                <c:pt idx="0">
                  <c:v>Bydgoszcz</c:v>
                </c:pt>
                <c:pt idx="1">
                  <c:v>JeleniaGora</c:v>
                </c:pt>
                <c:pt idx="2">
                  <c:v>Krakow</c:v>
                </c:pt>
                <c:pt idx="3">
                  <c:v>Lublin</c:v>
                </c:pt>
                <c:pt idx="4">
                  <c:v>Olesnica</c:v>
                </c:pt>
                <c:pt idx="5">
                  <c:v>Warszawa</c:v>
                </c:pt>
                <c:pt idx="6">
                  <c:v>Wroclaw</c:v>
                </c:pt>
              </c:strCache>
            </c:strRef>
          </c:cat>
          <c:val>
            <c:numRef>
              <c:f>Arkusz7!$I$4:$I$10</c:f>
              <c:numCache>
                <c:formatCode>0.0000%</c:formatCode>
                <c:ptCount val="7"/>
                <c:pt idx="0">
                  <c:v>0.18746321365509122</c:v>
                </c:pt>
                <c:pt idx="1">
                  <c:v>0.1544045516970767</c:v>
                </c:pt>
                <c:pt idx="2">
                  <c:v>0.14999019030802432</c:v>
                </c:pt>
                <c:pt idx="3">
                  <c:v>6.2782028644300575E-2</c:v>
                </c:pt>
                <c:pt idx="4">
                  <c:v>7.5828918971944284E-2</c:v>
                </c:pt>
                <c:pt idx="5">
                  <c:v>0.13586423386305671</c:v>
                </c:pt>
                <c:pt idx="6">
                  <c:v>0.23366686286050617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F" refreshedDate="45032.895970370373" createdVersion="4" refreshedVersion="4" minRefreshableVersion="3" recordCount="140">
  <cacheSource type="worksheet">
    <worksheetSource ref="A1:E141" sheet="Arkusz1"/>
  </cacheSource>
  <cacheFields count="5">
    <cacheField name="Nazwisko" numFmtId="49">
      <sharedItems/>
    </cacheField>
    <cacheField name="Imie" numFmtId="49">
      <sharedItems/>
    </cacheField>
    <cacheField name="Data urodzenia" numFmtId="14">
      <sharedItems containsSemiMixedTypes="0" containsNonDate="0" containsDate="1" containsString="0" minDate="1953-11-09T00:00:00" maxDate="1975-02-12T00:00:00"/>
    </cacheField>
    <cacheField name="Miejscowość" numFmtId="49">
      <sharedItems count="7">
        <s v="Wroclaw"/>
        <s v="Warszawa"/>
        <s v="Krakow"/>
        <s v="Olesnica"/>
        <s v="Bydgoszcz"/>
        <s v="JeleniaGora"/>
        <s v="Lublin"/>
      </sharedItems>
    </cacheField>
    <cacheField name="Stanowisko" numFmtId="49">
      <sharedItems count="31">
        <s v="prawnik"/>
        <s v="sekretarka"/>
        <s v="informatyk"/>
        <s v="ksiegowy"/>
        <s v="grafik"/>
        <s v="akwizytor"/>
        <s v="menadzer"/>
        <s v="radca"/>
        <s v="portier"/>
        <s v="elektronik"/>
        <s v="statystyk"/>
        <s v="ekonom"/>
        <s v="ekonomista"/>
        <s v="merchander"/>
        <s v="magazynier"/>
        <s v="ochroniarz"/>
        <s v="rzecznik"/>
        <s v="redaktor"/>
        <s v="elektryk"/>
        <s v="konserwator"/>
        <s v="operator"/>
        <s v="kierowca"/>
        <s v="techniczny"/>
        <s v="porzadkowa"/>
        <s v="malarz"/>
        <s v="pakowacz"/>
        <s v="prezes"/>
        <s v="porzadkowy"/>
        <s v="skladacz"/>
        <s v="administracja"/>
        <s v="asyst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F" refreshedDate="45032.898739351855" createdVersion="4" refreshedVersion="4" minRefreshableVersion="3" recordCount="140">
  <cacheSource type="worksheet">
    <worksheetSource ref="A1:J141" sheet="Arkusz1"/>
  </cacheSource>
  <cacheFields count="10">
    <cacheField name="Nazwisko" numFmtId="49">
      <sharedItems/>
    </cacheField>
    <cacheField name="Imie" numFmtId="49">
      <sharedItems/>
    </cacheField>
    <cacheField name="Data urodzenia" numFmtId="14">
      <sharedItems containsSemiMixedTypes="0" containsNonDate="0" containsDate="1" containsString="0" minDate="1953-11-09T00:00:00" maxDate="1975-02-12T00:00:00"/>
    </cacheField>
    <cacheField name="Miejscowość" numFmtId="49">
      <sharedItems/>
    </cacheField>
    <cacheField name="Stanowisko" numFmtId="49">
      <sharedItems/>
    </cacheField>
    <cacheField name="1nazw" numFmtId="0">
      <sharedItems/>
    </cacheField>
    <cacheField name="1im" numFmtId="0">
      <sharedItems/>
    </cacheField>
    <cacheField name="rok" numFmtId="0">
      <sharedItems containsSemiMixedTypes="0" containsString="0" containsNumber="1" containsInteger="1" minValue="1953" maxValue="1975"/>
    </cacheField>
    <cacheField name="2ost" numFmtId="0">
      <sharedItems/>
    </cacheField>
    <cacheField name="kod" numFmtId="0">
      <sharedItems count="130">
        <s v="SJ71"/>
        <s v="KM69"/>
        <s v="AA64"/>
        <s v="CM68"/>
        <s v="MR63"/>
        <s v="GK67"/>
        <s v="JA68"/>
        <s v="ME63"/>
        <s v="BB70"/>
        <s v="KD68"/>
        <s v="HJ68"/>
        <s v="KJ66"/>
        <s v="PG63"/>
        <s v="GG66"/>
        <s v="IS66"/>
        <s v="RS68"/>
        <s v="BB66"/>
        <s v="GA70"/>
        <s v="PS65"/>
        <s v="MK65"/>
        <s v="BJ67"/>
        <s v="SJ65"/>
        <s v="RM65"/>
        <s v="PA65"/>
        <s v="PK65"/>
        <s v="MR66"/>
        <s v="MA70"/>
        <s v="KE70"/>
        <s v="KB64"/>
        <s v="KA70"/>
        <s v="JI69"/>
        <s v="IJ68"/>
        <s v="HA70"/>
        <s v="GG68"/>
        <s v="GS65"/>
        <s v="GS68"/>
        <s v="CB69"/>
        <s v="BA65"/>
        <s v="BS69"/>
        <s v="BK70"/>
        <s v="AJ65"/>
        <s v="KB70"/>
        <s v="GZ67"/>
        <s v="BM70"/>
        <s v="SR68"/>
        <s v="MJ67"/>
        <s v="ZM65"/>
        <s v="RJ67"/>
        <s v="SJ63"/>
        <s v="ST64"/>
        <s v="KA64"/>
        <s v="GS66"/>
        <s v="BM64"/>
        <s v="JM68"/>
        <s v="ZA66"/>
        <s v="SJ61"/>
        <s v="KM63"/>
        <s v="GS69"/>
        <s v="BT65"/>
        <s v="SA55"/>
        <s v="KD59"/>
        <s v="KE65"/>
        <s v="WF63"/>
        <s v="KG60"/>
        <s v="GG70"/>
        <s v="IS63"/>
        <s v="RS57"/>
        <s v="BB65"/>
        <s v="GA67"/>
        <s v="PS63"/>
        <s v="MK64"/>
        <s v="BJ64"/>
        <s v="IA68"/>
        <s v="HB70"/>
        <s v="GB68"/>
        <s v="GJ67"/>
        <s v="CJ69"/>
        <s v="BJ62"/>
        <s v="BK62"/>
        <s v="BM60"/>
        <s v="AS65"/>
        <s v="KS71"/>
        <s v="GS67"/>
        <s v="BZ70"/>
        <s v="KE64"/>
        <s v="WJ64"/>
        <s v="WS57"/>
        <s v="PM63"/>
        <s v="GK61"/>
        <s v="KM55"/>
        <s v="MK60"/>
        <s v="KJ54"/>
        <s v="BA66"/>
        <s v="BS65"/>
        <s v="HK62"/>
        <s v="KA53"/>
        <s v="KB68"/>
        <s v="WB59"/>
        <s v="KG65"/>
        <s v="JJ55"/>
        <s v="WK60"/>
        <s v="LJ64"/>
        <s v="LH63"/>
        <s v="MM60"/>
        <s v="LH70"/>
        <s v="WJ63"/>
        <s v="MJ57"/>
        <s v="BK65"/>
        <s v="IM67"/>
        <s v="MS63"/>
        <s v="MS62"/>
        <s v="RS64"/>
        <s v="SZ65"/>
        <s v="SM55"/>
        <s v="GK59"/>
        <s v="LK65"/>
        <s v="IK63"/>
        <s v="GK70"/>
        <s v="AK57"/>
        <s v="SA67"/>
        <s v="BS70"/>
        <s v="BS66"/>
        <s v="KJ68"/>
        <s v="GJ66"/>
        <s v="HG68"/>
        <s v="KD66"/>
        <s v="RB68"/>
        <s v="IB66"/>
        <s v="AB73"/>
        <s v="CS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RF" refreshedDate="45032.902974305558" createdVersion="4" refreshedVersion="4" minRefreshableVersion="3" recordCount="140">
  <cacheSource type="worksheet">
    <worksheetSource ref="A1:M141" sheet="Arkusz1"/>
  </cacheSource>
  <cacheFields count="13">
    <cacheField name="Nazwisko" numFmtId="49">
      <sharedItems/>
    </cacheField>
    <cacheField name="Imie" numFmtId="49">
      <sharedItems/>
    </cacheField>
    <cacheField name="Data urodzenia" numFmtId="14">
      <sharedItems containsSemiMixedTypes="0" containsNonDate="0" containsDate="1" containsString="0" minDate="1953-11-09T00:00:00" maxDate="1975-02-12T00:00:00"/>
    </cacheField>
    <cacheField name="Miejscowość" numFmtId="49">
      <sharedItems count="7">
        <s v="Wroclaw"/>
        <s v="Warszawa"/>
        <s v="Krakow"/>
        <s v="Olesnica"/>
        <s v="Bydgoszcz"/>
        <s v="JeleniaGora"/>
        <s v="Lublin"/>
      </sharedItems>
    </cacheField>
    <cacheField name="Stanowisko" numFmtId="49">
      <sharedItems/>
    </cacheField>
    <cacheField name="1nazw" numFmtId="0">
      <sharedItems/>
    </cacheField>
    <cacheField name="1im" numFmtId="0">
      <sharedItems/>
    </cacheField>
    <cacheField name="rok" numFmtId="0">
      <sharedItems containsSemiMixedTypes="0" containsString="0" containsNumber="1" containsInteger="1" minValue="1953" maxValue="1975"/>
    </cacheField>
    <cacheField name="2ost" numFmtId="0">
      <sharedItems/>
    </cacheField>
    <cacheField name="kod" numFmtId="0">
      <sharedItems/>
    </cacheField>
    <cacheField name="dodatek" numFmtId="0">
      <sharedItems containsSemiMixedTypes="0" containsString="0" containsNumber="1" minValue="1.1000000000000001" maxValue="2.1"/>
    </cacheField>
    <cacheField name="liczba liter" numFmtId="0">
      <sharedItems containsSemiMixedTypes="0" containsString="0" containsNumber="1" containsInteger="1" minValue="5" maxValue="13"/>
    </cacheField>
    <cacheField name="premia" numFmtId="0">
      <sharedItems containsSemiMixedTypes="0" containsString="0" containsNumber="1" containsInteger="1" minValue="5100" maxValue="9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0">
  <r>
    <s v="Smith"/>
    <s v="Jan"/>
    <d v="1971-01-22T00:00:00"/>
    <x v="0"/>
    <x v="0"/>
  </r>
  <r>
    <s v="Kowal"/>
    <s v="Michal"/>
    <d v="1969-12-02T00:00:00"/>
    <x v="1"/>
    <x v="1"/>
  </r>
  <r>
    <s v="Anusz"/>
    <s v="Anna"/>
    <d v="1964-08-22T00:00:00"/>
    <x v="2"/>
    <x v="2"/>
  </r>
  <r>
    <s v="Chinski"/>
    <s v="Marek"/>
    <d v="1968-11-14T00:00:00"/>
    <x v="3"/>
    <x v="3"/>
  </r>
  <r>
    <s v="Mieta"/>
    <s v="Roman"/>
    <d v="1963-03-17T00:00:00"/>
    <x v="1"/>
    <x v="4"/>
  </r>
  <r>
    <s v="Gates"/>
    <s v="Karol"/>
    <d v="1967-05-18T00:00:00"/>
    <x v="4"/>
    <x v="5"/>
  </r>
  <r>
    <s v="Janasik"/>
    <s v="Anatol"/>
    <d v="1968-01-21T00:00:00"/>
    <x v="4"/>
    <x v="6"/>
  </r>
  <r>
    <s v="Milion"/>
    <s v="Ewa"/>
    <d v="1963-02-14T00:00:00"/>
    <x v="5"/>
    <x v="7"/>
  </r>
  <r>
    <s v="Bosman"/>
    <s v="Bogdan"/>
    <d v="1970-01-01T00:00:00"/>
    <x v="4"/>
    <x v="8"/>
  </r>
  <r>
    <s v="Kildare"/>
    <s v="Dariusz"/>
    <d v="1968-02-27T00:00:00"/>
    <x v="6"/>
    <x v="9"/>
  </r>
  <r>
    <s v="Holmes"/>
    <s v="Jakub"/>
    <d v="1968-06-30T00:00:00"/>
    <x v="5"/>
    <x v="10"/>
  </r>
  <r>
    <s v="Kmicic"/>
    <s v="Jan"/>
    <d v="1966-08-10T00:00:00"/>
    <x v="4"/>
    <x v="2"/>
  </r>
  <r>
    <s v="Potocki"/>
    <s v="Grzegorz"/>
    <d v="1963-12-22T00:00:00"/>
    <x v="5"/>
    <x v="5"/>
  </r>
  <r>
    <s v="Gigant"/>
    <s v="Grzegorz"/>
    <d v="1966-11-16T00:00:00"/>
    <x v="2"/>
    <x v="9"/>
  </r>
  <r>
    <s v="Inny"/>
    <s v="Stefan"/>
    <d v="1966-06-07T00:00:00"/>
    <x v="4"/>
    <x v="4"/>
  </r>
  <r>
    <s v="Rozny"/>
    <s v="Stanislaw"/>
    <d v="1968-01-22T00:00:00"/>
    <x v="6"/>
    <x v="2"/>
  </r>
  <r>
    <s v="Boss"/>
    <s v="Bohdan"/>
    <d v="1966-03-26T00:00:00"/>
    <x v="3"/>
    <x v="3"/>
  </r>
  <r>
    <s v="Gates"/>
    <s v="Anna"/>
    <d v="1970-07-03T00:00:00"/>
    <x v="5"/>
    <x v="6"/>
  </r>
  <r>
    <s v="Potocki"/>
    <s v="Stanislaw"/>
    <d v="1965-09-01T00:00:00"/>
    <x v="5"/>
    <x v="8"/>
  </r>
  <r>
    <s v="Mieta"/>
    <s v="Karol"/>
    <d v="1965-05-04T00:00:00"/>
    <x v="1"/>
    <x v="7"/>
  </r>
  <r>
    <s v="Bosman"/>
    <s v="Jan"/>
    <d v="1967-05-04T00:00:00"/>
    <x v="1"/>
    <x v="1"/>
  </r>
  <r>
    <s v="Smith"/>
    <s v="Jan"/>
    <d v="1965-04-25T00:00:00"/>
    <x v="0"/>
    <x v="10"/>
  </r>
  <r>
    <s v="Rozny"/>
    <s v="Michal"/>
    <d v="1965-05-22T00:00:00"/>
    <x v="0"/>
    <x v="1"/>
  </r>
  <r>
    <s v="Potocki"/>
    <s v="Anna"/>
    <d v="1965-10-01T00:00:00"/>
    <x v="0"/>
    <x v="7"/>
  </r>
  <r>
    <s v="Potocki"/>
    <s v="Karol"/>
    <d v="1965-01-13T00:00:00"/>
    <x v="1"/>
    <x v="2"/>
  </r>
  <r>
    <s v="Milion"/>
    <s v="Roman"/>
    <d v="1966-10-02T00:00:00"/>
    <x v="1"/>
    <x v="8"/>
  </r>
  <r>
    <s v="Mieta"/>
    <s v="Karol"/>
    <d v="1965-05-16T00:00:00"/>
    <x v="1"/>
    <x v="6"/>
  </r>
  <r>
    <s v="Mieta"/>
    <s v="Anatol"/>
    <d v="1970-07-05T00:00:00"/>
    <x v="1"/>
    <x v="3"/>
  </r>
  <r>
    <s v="Kowal"/>
    <s v="Ewa"/>
    <d v="1970-01-12T00:00:00"/>
    <x v="5"/>
    <x v="2"/>
  </r>
  <r>
    <s v="Kmicic"/>
    <s v="Bogdan"/>
    <d v="1964-06-13T00:00:00"/>
    <x v="5"/>
    <x v="4"/>
  </r>
  <r>
    <s v="Kopec"/>
    <s v="Anna"/>
    <d v="1970-10-15T00:00:00"/>
    <x v="5"/>
    <x v="9"/>
  </r>
  <r>
    <s v="Janasik"/>
    <s v="Iza"/>
    <d v="1969-02-24T00:00:00"/>
    <x v="5"/>
    <x v="9"/>
  </r>
  <r>
    <s v="Inny"/>
    <s v="Jan"/>
    <d v="1968-02-28T00:00:00"/>
    <x v="3"/>
    <x v="5"/>
  </r>
  <r>
    <s v="Holmes"/>
    <s v="Adam"/>
    <d v="1970-12-25T00:00:00"/>
    <x v="3"/>
    <x v="5"/>
  </r>
  <r>
    <s v="Gigant"/>
    <s v="Grzegorz"/>
    <d v="1968-02-25T00:00:00"/>
    <x v="6"/>
    <x v="3"/>
  </r>
  <r>
    <s v="Gates"/>
    <s v="Stefan"/>
    <d v="1965-11-18T00:00:00"/>
    <x v="6"/>
    <x v="6"/>
  </r>
  <r>
    <s v="Gates"/>
    <s v="Stanislaw"/>
    <d v="1968-01-05T00:00:00"/>
    <x v="4"/>
    <x v="8"/>
  </r>
  <r>
    <s v="Chinski"/>
    <s v="Bohdan"/>
    <d v="1969-05-04T00:00:00"/>
    <x v="4"/>
    <x v="7"/>
  </r>
  <r>
    <s v="Boss"/>
    <s v="Anna"/>
    <d v="1965-04-25T00:00:00"/>
    <x v="2"/>
    <x v="1"/>
  </r>
  <r>
    <s v="Bosman"/>
    <s v="Stanislaw"/>
    <d v="1969-09-18T00:00:00"/>
    <x v="2"/>
    <x v="10"/>
  </r>
  <r>
    <s v="Bosman"/>
    <s v="Karol"/>
    <d v="1970-09-29T00:00:00"/>
    <x v="5"/>
    <x v="1"/>
  </r>
  <r>
    <s v="Aanusz"/>
    <s v="Jan"/>
    <d v="1965-02-02T00:00:00"/>
    <x v="5"/>
    <x v="7"/>
  </r>
  <r>
    <s v="Kiel"/>
    <s v="Barbara"/>
    <d v="1970-09-05T00:00:00"/>
    <x v="4"/>
    <x v="2"/>
  </r>
  <r>
    <s v="Gagatek"/>
    <s v="Zenon"/>
    <d v="1967-12-03T00:00:00"/>
    <x v="4"/>
    <x v="8"/>
  </r>
  <r>
    <s v="Borowik"/>
    <s v="Michal"/>
    <d v="1970-12-10T00:00:00"/>
    <x v="0"/>
    <x v="6"/>
  </r>
  <r>
    <s v="Soski"/>
    <s v="Robert"/>
    <d v="1968-07-26T00:00:00"/>
    <x v="2"/>
    <x v="3"/>
  </r>
  <r>
    <s v="Musial"/>
    <s v="Jacek"/>
    <d v="1967-08-30T00:00:00"/>
    <x v="2"/>
    <x v="2"/>
  </r>
  <r>
    <s v="Zysk"/>
    <s v="Maryla"/>
    <d v="1965-04-11T00:00:00"/>
    <x v="0"/>
    <x v="4"/>
  </r>
  <r>
    <s v="Robak"/>
    <s v="Jacek"/>
    <d v="1967-07-02T00:00:00"/>
    <x v="0"/>
    <x v="9"/>
  </r>
  <r>
    <s v="Soplica"/>
    <s v="Jacek"/>
    <d v="1963-01-01T00:00:00"/>
    <x v="0"/>
    <x v="9"/>
  </r>
  <r>
    <s v="Sawyer"/>
    <s v="Tomek"/>
    <d v="1964-09-13T00:00:00"/>
    <x v="2"/>
    <x v="11"/>
  </r>
  <r>
    <s v="Kowalski"/>
    <s v="Anatol"/>
    <d v="1964-03-10T00:00:00"/>
    <x v="5"/>
    <x v="12"/>
  </r>
  <r>
    <s v="Grzeskowia"/>
    <s v="Szymon"/>
    <d v="1966-01-01T00:00:00"/>
    <x v="5"/>
    <x v="13"/>
  </r>
  <r>
    <s v="Boruta"/>
    <s v="Michal"/>
    <d v="1964-12-21T00:00:00"/>
    <x v="2"/>
    <x v="14"/>
  </r>
  <r>
    <s v="Jasiak"/>
    <s v="Monika"/>
    <d v="1968-03-08T00:00:00"/>
    <x v="2"/>
    <x v="10"/>
  </r>
  <r>
    <s v="Zysk"/>
    <s v="Anatol"/>
    <d v="1966-03-07T00:00:00"/>
    <x v="4"/>
    <x v="1"/>
  </r>
  <r>
    <s v="Soplica"/>
    <s v="Jacek"/>
    <d v="1965-05-19T00:00:00"/>
    <x v="4"/>
    <x v="7"/>
  </r>
  <r>
    <s v="Sawyer"/>
    <s v="Jacek"/>
    <d v="1961-03-22T00:00:00"/>
    <x v="6"/>
    <x v="2"/>
  </r>
  <r>
    <s v="Robak"/>
    <s v="Marta"/>
    <d v="1965-07-16T00:00:00"/>
    <x v="6"/>
    <x v="8"/>
  </r>
  <r>
    <s v="Kowalski"/>
    <s v="Michal"/>
    <d v="1963-11-09T00:00:00"/>
    <x v="3"/>
    <x v="6"/>
  </r>
  <r>
    <s v="Jasiak"/>
    <s v="Morus"/>
    <d v="1968-07-15T00:00:00"/>
    <x v="3"/>
    <x v="3"/>
  </r>
  <r>
    <s v="Grzeskowiak"/>
    <s v="Szymon"/>
    <d v="1969-05-14T00:00:00"/>
    <x v="5"/>
    <x v="15"/>
  </r>
  <r>
    <s v="Boruta"/>
    <s v="Tomek"/>
    <d v="1965-12-25T00:00:00"/>
    <x v="5"/>
    <x v="15"/>
  </r>
  <r>
    <s v="Szumowski"/>
    <s v="Andrzej"/>
    <d v="1955-11-26T00:00:00"/>
    <x v="4"/>
    <x v="5"/>
  </r>
  <r>
    <s v="Karpowicz"/>
    <s v="Dorota"/>
    <d v="1959-03-27T00:00:00"/>
    <x v="4"/>
    <x v="16"/>
  </r>
  <r>
    <s v="Kilarski"/>
    <s v="Ewa"/>
    <d v="1965-12-28T00:00:00"/>
    <x v="5"/>
    <x v="17"/>
  </r>
  <r>
    <s v="Waz"/>
    <s v="Fryderyk"/>
    <d v="1963-02-26T00:00:00"/>
    <x v="0"/>
    <x v="3"/>
  </r>
  <r>
    <s v="Kaminski"/>
    <s v="Grzegorz"/>
    <d v="1960-10-30T00:00:00"/>
    <x v="0"/>
    <x v="18"/>
  </r>
  <r>
    <s v="Gigant"/>
    <s v="Grzegorz"/>
    <d v="1970-05-10T00:00:00"/>
    <x v="0"/>
    <x v="19"/>
  </r>
  <r>
    <s v="Inny"/>
    <s v="Stefan"/>
    <d v="1963-07-20T00:00:00"/>
    <x v="0"/>
    <x v="20"/>
  </r>
  <r>
    <s v="Rozny"/>
    <s v="Stanislaw"/>
    <d v="1957-06-10T00:00:00"/>
    <x v="2"/>
    <x v="15"/>
  </r>
  <r>
    <s v="Boss"/>
    <s v="Bohdan"/>
    <d v="1965-04-11T00:00:00"/>
    <x v="5"/>
    <x v="2"/>
  </r>
  <r>
    <s v="Gates"/>
    <s v="Anna"/>
    <d v="1967-07-02T00:00:00"/>
    <x v="5"/>
    <x v="4"/>
  </r>
  <r>
    <s v="Potocki"/>
    <s v="Stanislaw"/>
    <d v="1963-01-02T00:00:00"/>
    <x v="2"/>
    <x v="7"/>
  </r>
  <r>
    <s v="Mieta"/>
    <s v="Karol"/>
    <d v="1964-09-11T00:00:00"/>
    <x v="2"/>
    <x v="3"/>
  </r>
  <r>
    <s v="Bosman"/>
    <s v="Jan"/>
    <d v="1964-04-30T00:00:00"/>
    <x v="1"/>
    <x v="19"/>
  </r>
  <r>
    <s v="Inny"/>
    <s v="Anna"/>
    <d v="1968-02-28T00:00:00"/>
    <x v="3"/>
    <x v="21"/>
  </r>
  <r>
    <s v="Holmes"/>
    <s v="Barbara"/>
    <d v="1970-12-25T00:00:00"/>
    <x v="3"/>
    <x v="10"/>
  </r>
  <r>
    <s v="Gigant"/>
    <s v="Bohdan"/>
    <d v="1968-02-25T00:00:00"/>
    <x v="5"/>
    <x v="1"/>
  </r>
  <r>
    <s v="Gates"/>
    <s v="Grzegorz"/>
    <d v="1970-09-29T00:00:00"/>
    <x v="2"/>
    <x v="22"/>
  </r>
  <r>
    <s v="Gatek"/>
    <s v="Jan"/>
    <d v="1967-09-18T00:00:00"/>
    <x v="2"/>
    <x v="7"/>
  </r>
  <r>
    <s v="Chrust"/>
    <s v="Jan"/>
    <d v="1969-05-14T00:00:00"/>
    <x v="4"/>
    <x v="7"/>
  </r>
  <r>
    <s v="Bastek"/>
    <s v="Janusz"/>
    <d v="1962-01-05T00:00:00"/>
    <x v="4"/>
    <x v="2"/>
  </r>
  <r>
    <s v="Boran"/>
    <s v="Karol"/>
    <d v="1962-11-18T00:00:00"/>
    <x v="6"/>
    <x v="23"/>
  </r>
  <r>
    <s v="Baran"/>
    <s v="Michal"/>
    <d v="1960-04-25T00:00:00"/>
    <x v="6"/>
    <x v="23"/>
  </r>
  <r>
    <s v="Anusz"/>
    <s v="Stanislaw"/>
    <d v="1965-02-02T00:00:00"/>
    <x v="5"/>
    <x v="6"/>
  </r>
  <r>
    <s v="Kiel"/>
    <s v="Stanislaw"/>
    <d v="1971-10-05T00:00:00"/>
    <x v="4"/>
    <x v="6"/>
  </r>
  <r>
    <s v="Gagatek"/>
    <s v="Stefan"/>
    <d v="1967-11-03T00:00:00"/>
    <x v="4"/>
    <x v="3"/>
  </r>
  <r>
    <s v="Borowik"/>
    <s v="Zenon"/>
    <d v="1970-12-10T00:00:00"/>
    <x v="0"/>
    <x v="22"/>
  </r>
  <r>
    <s v="Kowalski"/>
    <s v="Marzena"/>
    <d v="1963-01-02T00:00:00"/>
    <x v="1"/>
    <x v="21"/>
  </r>
  <r>
    <s v="Kaczan"/>
    <s v="Ewa"/>
    <d v="1964-09-11T00:00:00"/>
    <x v="2"/>
    <x v="18"/>
  </r>
  <r>
    <s v="Wiss"/>
    <s v="Jan"/>
    <d v="1964-04-30T00:00:00"/>
    <x v="1"/>
    <x v="24"/>
  </r>
  <r>
    <s v="Wilk"/>
    <s v="Sabrina"/>
    <d v="1957-12-13T00:00:00"/>
    <x v="5"/>
    <x v="25"/>
  </r>
  <r>
    <s v="Paczka"/>
    <s v="Magdalena"/>
    <d v="1963-03-16T00:00:00"/>
    <x v="0"/>
    <x v="2"/>
  </r>
  <r>
    <s v="Galazka"/>
    <s v="Katarzyna"/>
    <d v="1961-02-03T00:00:00"/>
    <x v="0"/>
    <x v="26"/>
  </r>
  <r>
    <s v="Karpowicz"/>
    <s v="Mateusz"/>
    <d v="1955-05-05T00:00:00"/>
    <x v="0"/>
    <x v="19"/>
  </r>
  <r>
    <s v="Mater"/>
    <s v="Krzysztof"/>
    <d v="1960-07-09T00:00:00"/>
    <x v="3"/>
    <x v="25"/>
  </r>
  <r>
    <s v="Kulak"/>
    <s v="Jozef"/>
    <d v="1954-07-21T00:00:00"/>
    <x v="1"/>
    <x v="27"/>
  </r>
  <r>
    <s v="Babiarz"/>
    <s v="Anna"/>
    <d v="1966-04-07T00:00:00"/>
    <x v="1"/>
    <x v="28"/>
  </r>
  <r>
    <s v="Busz"/>
    <s v="Stanislaw"/>
    <d v="1965-05-14T00:00:00"/>
    <x v="3"/>
    <x v="25"/>
  </r>
  <r>
    <s v="Hubicki"/>
    <s v="Karol"/>
    <d v="1962-03-22T00:00:00"/>
    <x v="3"/>
    <x v="28"/>
  </r>
  <r>
    <s v="Szumowski"/>
    <s v="Jan"/>
    <d v="1961-10-06T00:00:00"/>
    <x v="5"/>
    <x v="29"/>
  </r>
  <r>
    <s v="Karpowicz"/>
    <s v="Anna"/>
    <d v="1953-11-09T00:00:00"/>
    <x v="2"/>
    <x v="18"/>
  </r>
  <r>
    <s v="Kilarski"/>
    <s v="Barbara"/>
    <d v="1968-07-15T00:00:00"/>
    <x v="0"/>
    <x v="2"/>
  </r>
  <r>
    <s v="Waz"/>
    <s v="Bohdan"/>
    <d v="1959-05-14T00:00:00"/>
    <x v="4"/>
    <x v="21"/>
  </r>
  <r>
    <s v="Kaminski"/>
    <s v="Grzegorz"/>
    <d v="1965-11-21T00:00:00"/>
    <x v="0"/>
    <x v="30"/>
  </r>
  <r>
    <s v="Jarek"/>
    <s v="Jan"/>
    <d v="1955-01-27T00:00:00"/>
    <x v="6"/>
    <x v="22"/>
  </r>
  <r>
    <s v="Wanik"/>
    <s v="Kamil"/>
    <d v="1960-03-27T00:00:00"/>
    <x v="6"/>
    <x v="2"/>
  </r>
  <r>
    <s v="Lisowski"/>
    <s v="Julian"/>
    <d v="1964-12-28T00:00:00"/>
    <x v="5"/>
    <x v="6"/>
  </r>
  <r>
    <s v="Lapa"/>
    <s v="Henryk"/>
    <d v="1963-02-26T00:00:00"/>
    <x v="4"/>
    <x v="3"/>
  </r>
  <r>
    <s v="Miturski"/>
    <s v="Mateusz"/>
    <d v="1960-10-30T00:00:00"/>
    <x v="4"/>
    <x v="2"/>
  </r>
  <r>
    <s v="Lysiak"/>
    <s v="Helena"/>
    <d v="1970-05-10T00:00:00"/>
    <x v="0"/>
    <x v="1"/>
  </r>
  <r>
    <s v="Wnuk"/>
    <s v="Jan"/>
    <d v="1963-07-20T00:00:00"/>
    <x v="1"/>
    <x v="6"/>
  </r>
  <r>
    <s v="Mazurowski"/>
    <s v="Janusz"/>
    <d v="1957-06-10T00:00:00"/>
    <x v="4"/>
    <x v="6"/>
  </r>
  <r>
    <s v="Bodek"/>
    <s v="Karol"/>
    <d v="1965-05-11T00:00:00"/>
    <x v="1"/>
    <x v="2"/>
  </r>
  <r>
    <s v="Inglot"/>
    <s v="Michal"/>
    <d v="1967-09-02T00:00:00"/>
    <x v="5"/>
    <x v="28"/>
  </r>
  <r>
    <s v="Magierowicz"/>
    <s v="Stanislaw"/>
    <d v="1963-01-12T00:00:00"/>
    <x v="4"/>
    <x v="25"/>
  </r>
  <r>
    <s v="Myslicki"/>
    <s v="Stanislaw"/>
    <d v="1962-08-11T00:00:00"/>
    <x v="4"/>
    <x v="27"/>
  </r>
  <r>
    <s v="Rengifo"/>
    <s v="Stefan"/>
    <d v="1964-04-30T00:00:00"/>
    <x v="2"/>
    <x v="4"/>
  </r>
  <r>
    <s v="Sasim"/>
    <s v="Zenon"/>
    <d v="1965-12-25T00:00:00"/>
    <x v="4"/>
    <x v="29"/>
  </r>
  <r>
    <s v="Stopyra"/>
    <s v="Marzena"/>
    <d v="1955-11-26T00:00:00"/>
    <x v="0"/>
    <x v="29"/>
  </r>
  <r>
    <s v="Golanczyk"/>
    <s v="Karol"/>
    <d v="1959-03-27T00:00:00"/>
    <x v="0"/>
    <x v="22"/>
  </r>
  <r>
    <s v="Ludziejewsk"/>
    <s v="Kamil"/>
    <d v="1965-12-28T00:00:00"/>
    <x v="0"/>
    <x v="3"/>
  </r>
  <r>
    <s v="Iwaszko"/>
    <s v="Katarzyna"/>
    <d v="1963-02-26T00:00:00"/>
    <x v="0"/>
    <x v="19"/>
  </r>
  <r>
    <s v="Muraszkowsk"/>
    <s v="Michal"/>
    <d v="1960-10-30T00:00:00"/>
    <x v="4"/>
    <x v="21"/>
  </r>
  <r>
    <s v="Grzegorczyk"/>
    <s v="Kazimierz"/>
    <d v="1970-05-10T00:00:00"/>
    <x v="2"/>
    <x v="10"/>
  </r>
  <r>
    <s v="Kurylek"/>
    <s v="Monika"/>
    <d v="1963-07-20T00:00:00"/>
    <x v="0"/>
    <x v="29"/>
  </r>
  <r>
    <s v="Abak"/>
    <s v="Karolina"/>
    <d v="1957-06-10T00:00:00"/>
    <x v="0"/>
    <x v="4"/>
  </r>
  <r>
    <s v="Susel"/>
    <s v="Adam"/>
    <d v="1967-05-13T00:00:00"/>
    <x v="0"/>
    <x v="28"/>
  </r>
  <r>
    <s v="Bosman"/>
    <s v="Stefan"/>
    <d v="1970-01-01T00:00:00"/>
    <x v="4"/>
    <x v="8"/>
  </r>
  <r>
    <s v="Boss"/>
    <s v="Stanislaw"/>
    <d v="1966-03-26T00:00:00"/>
    <x v="5"/>
    <x v="3"/>
  </r>
  <r>
    <s v="Kildare"/>
    <s v="Jan"/>
    <d v="1968-02-27T00:00:00"/>
    <x v="2"/>
    <x v="9"/>
  </r>
  <r>
    <s v="Gigant"/>
    <s v="Jakub"/>
    <d v="1966-11-16T00:00:00"/>
    <x v="4"/>
    <x v="9"/>
  </r>
  <r>
    <s v="Potocki"/>
    <s v="Grzegorz"/>
    <d v="1963-12-22T00:00:00"/>
    <x v="4"/>
    <x v="5"/>
  </r>
  <r>
    <s v="Holmes"/>
    <s v="Grzegorz"/>
    <d v="1968-06-30T00:00:00"/>
    <x v="6"/>
    <x v="10"/>
  </r>
  <r>
    <s v="Kmicic"/>
    <s v="Dariusz"/>
    <d v="1966-08-10T00:00:00"/>
    <x v="6"/>
    <x v="2"/>
  </r>
  <r>
    <s v="Rozny"/>
    <s v="Bohdan"/>
    <d v="1968-01-22T00:00:00"/>
    <x v="3"/>
    <x v="2"/>
  </r>
  <r>
    <s v="Inny"/>
    <s v="Bogdan"/>
    <d v="1966-06-07T00:00:00"/>
    <x v="5"/>
    <x v="4"/>
  </r>
  <r>
    <s v="Adaszynska"/>
    <s v="Barbara"/>
    <d v="1973-03-01T00:00:00"/>
    <x v="0"/>
    <x v="1"/>
  </r>
  <r>
    <s v="Cebula"/>
    <s v="Sebastian"/>
    <d v="1975-02-11T00:00:00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0">
  <r>
    <s v="Smith"/>
    <s v="Jan"/>
    <d v="1971-01-22T00:00:00"/>
    <s v="Wroclaw"/>
    <s v="prawnik"/>
    <s v="S"/>
    <s v="J"/>
    <n v="1971"/>
    <s v="71"/>
    <x v="0"/>
  </r>
  <r>
    <s v="Kowal"/>
    <s v="Michal"/>
    <d v="1969-12-02T00:00:00"/>
    <s v="Warszawa"/>
    <s v="sekretarka"/>
    <s v="K"/>
    <s v="M"/>
    <n v="1969"/>
    <s v="69"/>
    <x v="1"/>
  </r>
  <r>
    <s v="Anusz"/>
    <s v="Anna"/>
    <d v="1964-08-22T00:00:00"/>
    <s v="Krakow"/>
    <s v="informatyk"/>
    <s v="A"/>
    <s v="A"/>
    <n v="1964"/>
    <s v="64"/>
    <x v="2"/>
  </r>
  <r>
    <s v="Chinski"/>
    <s v="Marek"/>
    <d v="1968-11-14T00:00:00"/>
    <s v="Olesnica"/>
    <s v="ksiegowy"/>
    <s v="C"/>
    <s v="M"/>
    <n v="1968"/>
    <s v="68"/>
    <x v="3"/>
  </r>
  <r>
    <s v="Mieta"/>
    <s v="Roman"/>
    <d v="1963-03-17T00:00:00"/>
    <s v="Warszawa"/>
    <s v="grafik"/>
    <s v="M"/>
    <s v="R"/>
    <n v="1963"/>
    <s v="63"/>
    <x v="4"/>
  </r>
  <r>
    <s v="Gates"/>
    <s v="Karol"/>
    <d v="1967-05-18T00:00:00"/>
    <s v="Bydgoszcz"/>
    <s v="akwizytor"/>
    <s v="G"/>
    <s v="K"/>
    <n v="1967"/>
    <s v="67"/>
    <x v="5"/>
  </r>
  <r>
    <s v="Janasik"/>
    <s v="Anatol"/>
    <d v="1968-01-21T00:00:00"/>
    <s v="Bydgoszcz"/>
    <s v="menadzer"/>
    <s v="J"/>
    <s v="A"/>
    <n v="1968"/>
    <s v="68"/>
    <x v="6"/>
  </r>
  <r>
    <s v="Milion"/>
    <s v="Ewa"/>
    <d v="1963-02-14T00:00:00"/>
    <s v="JeleniaGora"/>
    <s v="radca"/>
    <s v="M"/>
    <s v="E"/>
    <n v="1963"/>
    <s v="63"/>
    <x v="7"/>
  </r>
  <r>
    <s v="Bosman"/>
    <s v="Bogdan"/>
    <d v="1970-01-01T00:00:00"/>
    <s v="Bydgoszcz"/>
    <s v="portier"/>
    <s v="B"/>
    <s v="B"/>
    <n v="1970"/>
    <s v="70"/>
    <x v="8"/>
  </r>
  <r>
    <s v="Kildare"/>
    <s v="Dariusz"/>
    <d v="1968-02-27T00:00:00"/>
    <s v="Lublin"/>
    <s v="elektronik"/>
    <s v="K"/>
    <s v="D"/>
    <n v="1968"/>
    <s v="68"/>
    <x v="9"/>
  </r>
  <r>
    <s v="Holmes"/>
    <s v="Jakub"/>
    <d v="1968-06-30T00:00:00"/>
    <s v="JeleniaGora"/>
    <s v="statystyk"/>
    <s v="H"/>
    <s v="J"/>
    <n v="1968"/>
    <s v="68"/>
    <x v="10"/>
  </r>
  <r>
    <s v="Kmicic"/>
    <s v="Jan"/>
    <d v="1966-08-10T00:00:00"/>
    <s v="Bydgoszcz"/>
    <s v="informatyk"/>
    <s v="K"/>
    <s v="J"/>
    <n v="1966"/>
    <s v="66"/>
    <x v="11"/>
  </r>
  <r>
    <s v="Potocki"/>
    <s v="Grzegorz"/>
    <d v="1963-12-22T00:00:00"/>
    <s v="JeleniaGora"/>
    <s v="akwizytor"/>
    <s v="P"/>
    <s v="G"/>
    <n v="1963"/>
    <s v="63"/>
    <x v="12"/>
  </r>
  <r>
    <s v="Gigant"/>
    <s v="Grzegorz"/>
    <d v="1966-11-16T00:00:00"/>
    <s v="Krakow"/>
    <s v="elektronik"/>
    <s v="G"/>
    <s v="G"/>
    <n v="1966"/>
    <s v="66"/>
    <x v="13"/>
  </r>
  <r>
    <s v="Inny"/>
    <s v="Stefan"/>
    <d v="1966-06-07T00:00:00"/>
    <s v="Bydgoszcz"/>
    <s v="grafik"/>
    <s v="I"/>
    <s v="S"/>
    <n v="1966"/>
    <s v="66"/>
    <x v="14"/>
  </r>
  <r>
    <s v="Rozny"/>
    <s v="Stanislaw"/>
    <d v="1968-01-22T00:00:00"/>
    <s v="Lublin"/>
    <s v="informatyk"/>
    <s v="R"/>
    <s v="S"/>
    <n v="1968"/>
    <s v="68"/>
    <x v="15"/>
  </r>
  <r>
    <s v="Boss"/>
    <s v="Bohdan"/>
    <d v="1966-03-26T00:00:00"/>
    <s v="Olesnica"/>
    <s v="ksiegowy"/>
    <s v="B"/>
    <s v="B"/>
    <n v="1966"/>
    <s v="66"/>
    <x v="16"/>
  </r>
  <r>
    <s v="Gates"/>
    <s v="Anna"/>
    <d v="1970-07-03T00:00:00"/>
    <s v="JeleniaGora"/>
    <s v="menadzer"/>
    <s v="G"/>
    <s v="A"/>
    <n v="1970"/>
    <s v="70"/>
    <x v="17"/>
  </r>
  <r>
    <s v="Potocki"/>
    <s v="Stanislaw"/>
    <d v="1965-09-01T00:00:00"/>
    <s v="JeleniaGora"/>
    <s v="portier"/>
    <s v="P"/>
    <s v="S"/>
    <n v="1965"/>
    <s v="65"/>
    <x v="18"/>
  </r>
  <r>
    <s v="Mieta"/>
    <s v="Karol"/>
    <d v="1965-05-04T00:00:00"/>
    <s v="Warszawa"/>
    <s v="radca"/>
    <s v="M"/>
    <s v="K"/>
    <n v="1965"/>
    <s v="65"/>
    <x v="19"/>
  </r>
  <r>
    <s v="Bosman"/>
    <s v="Jan"/>
    <d v="1967-05-04T00:00:00"/>
    <s v="Warszawa"/>
    <s v="sekretarka"/>
    <s v="B"/>
    <s v="J"/>
    <n v="1967"/>
    <s v="67"/>
    <x v="20"/>
  </r>
  <r>
    <s v="Smith"/>
    <s v="Jan"/>
    <d v="1965-04-25T00:00:00"/>
    <s v="Wroclaw"/>
    <s v="statystyk"/>
    <s v="S"/>
    <s v="J"/>
    <n v="1965"/>
    <s v="65"/>
    <x v="21"/>
  </r>
  <r>
    <s v="Rozny"/>
    <s v="Michal"/>
    <d v="1965-05-22T00:00:00"/>
    <s v="Wroclaw"/>
    <s v="sekretarka"/>
    <s v="R"/>
    <s v="M"/>
    <n v="1965"/>
    <s v="65"/>
    <x v="22"/>
  </r>
  <r>
    <s v="Potocki"/>
    <s v="Anna"/>
    <d v="1965-10-01T00:00:00"/>
    <s v="Wroclaw"/>
    <s v="radca"/>
    <s v="P"/>
    <s v="A"/>
    <n v="1965"/>
    <s v="65"/>
    <x v="23"/>
  </r>
  <r>
    <s v="Potocki"/>
    <s v="Karol"/>
    <d v="1965-01-13T00:00:00"/>
    <s v="Warszawa"/>
    <s v="informatyk"/>
    <s v="P"/>
    <s v="K"/>
    <n v="1965"/>
    <s v="65"/>
    <x v="24"/>
  </r>
  <r>
    <s v="Milion"/>
    <s v="Roman"/>
    <d v="1966-10-02T00:00:00"/>
    <s v="Warszawa"/>
    <s v="portier"/>
    <s v="M"/>
    <s v="R"/>
    <n v="1966"/>
    <s v="66"/>
    <x v="25"/>
  </r>
  <r>
    <s v="Mieta"/>
    <s v="Karol"/>
    <d v="1965-05-16T00:00:00"/>
    <s v="Warszawa"/>
    <s v="menadzer"/>
    <s v="M"/>
    <s v="K"/>
    <n v="1965"/>
    <s v="65"/>
    <x v="19"/>
  </r>
  <r>
    <s v="Mieta"/>
    <s v="Anatol"/>
    <d v="1970-07-05T00:00:00"/>
    <s v="Warszawa"/>
    <s v="ksiegowy"/>
    <s v="M"/>
    <s v="A"/>
    <n v="1970"/>
    <s v="70"/>
    <x v="26"/>
  </r>
  <r>
    <s v="Kowal"/>
    <s v="Ewa"/>
    <d v="1970-01-12T00:00:00"/>
    <s v="JeleniaGora"/>
    <s v="informatyk"/>
    <s v="K"/>
    <s v="E"/>
    <n v="1970"/>
    <s v="70"/>
    <x v="27"/>
  </r>
  <r>
    <s v="Kmicic"/>
    <s v="Bogdan"/>
    <d v="1964-06-13T00:00:00"/>
    <s v="JeleniaGora"/>
    <s v="grafik"/>
    <s v="K"/>
    <s v="B"/>
    <n v="1964"/>
    <s v="64"/>
    <x v="28"/>
  </r>
  <r>
    <s v="Kopec"/>
    <s v="Anna"/>
    <d v="1970-10-15T00:00:00"/>
    <s v="JeleniaGora"/>
    <s v="elektronik"/>
    <s v="K"/>
    <s v="A"/>
    <n v="1970"/>
    <s v="70"/>
    <x v="29"/>
  </r>
  <r>
    <s v="Janasik"/>
    <s v="Iza"/>
    <d v="1969-02-24T00:00:00"/>
    <s v="JeleniaGora"/>
    <s v="elektronik"/>
    <s v="J"/>
    <s v="I"/>
    <n v="1969"/>
    <s v="69"/>
    <x v="30"/>
  </r>
  <r>
    <s v="Inny"/>
    <s v="Jan"/>
    <d v="1968-02-28T00:00:00"/>
    <s v="Olesnica"/>
    <s v="akwizytor"/>
    <s v="I"/>
    <s v="J"/>
    <n v="1968"/>
    <s v="68"/>
    <x v="31"/>
  </r>
  <r>
    <s v="Holmes"/>
    <s v="Adam"/>
    <d v="1970-12-25T00:00:00"/>
    <s v="Olesnica"/>
    <s v="akwizytor"/>
    <s v="H"/>
    <s v="A"/>
    <n v="1970"/>
    <s v="70"/>
    <x v="32"/>
  </r>
  <r>
    <s v="Gigant"/>
    <s v="Grzegorz"/>
    <d v="1968-02-25T00:00:00"/>
    <s v="Lublin"/>
    <s v="ksiegowy"/>
    <s v="G"/>
    <s v="G"/>
    <n v="1968"/>
    <s v="68"/>
    <x v="33"/>
  </r>
  <r>
    <s v="Gates"/>
    <s v="Stefan"/>
    <d v="1965-11-18T00:00:00"/>
    <s v="Lublin"/>
    <s v="menadzer"/>
    <s v="G"/>
    <s v="S"/>
    <n v="1965"/>
    <s v="65"/>
    <x v="34"/>
  </r>
  <r>
    <s v="Gates"/>
    <s v="Stanislaw"/>
    <d v="1968-01-05T00:00:00"/>
    <s v="Bydgoszcz"/>
    <s v="portier"/>
    <s v="G"/>
    <s v="S"/>
    <n v="1968"/>
    <s v="68"/>
    <x v="35"/>
  </r>
  <r>
    <s v="Chinski"/>
    <s v="Bohdan"/>
    <d v="1969-05-04T00:00:00"/>
    <s v="Bydgoszcz"/>
    <s v="radca"/>
    <s v="C"/>
    <s v="B"/>
    <n v="1969"/>
    <s v="69"/>
    <x v="36"/>
  </r>
  <r>
    <s v="Boss"/>
    <s v="Anna"/>
    <d v="1965-04-25T00:00:00"/>
    <s v="Krakow"/>
    <s v="sekretarka"/>
    <s v="B"/>
    <s v="A"/>
    <n v="1965"/>
    <s v="65"/>
    <x v="37"/>
  </r>
  <r>
    <s v="Bosman"/>
    <s v="Stanislaw"/>
    <d v="1969-09-18T00:00:00"/>
    <s v="Krakow"/>
    <s v="statystyk"/>
    <s v="B"/>
    <s v="S"/>
    <n v="1969"/>
    <s v="69"/>
    <x v="38"/>
  </r>
  <r>
    <s v="Bosman"/>
    <s v="Karol"/>
    <d v="1970-09-29T00:00:00"/>
    <s v="JeleniaGora"/>
    <s v="sekretarka"/>
    <s v="B"/>
    <s v="K"/>
    <n v="1970"/>
    <s v="70"/>
    <x v="39"/>
  </r>
  <r>
    <s v="Aanusz"/>
    <s v="Jan"/>
    <d v="1965-02-02T00:00:00"/>
    <s v="JeleniaGora"/>
    <s v="radca"/>
    <s v="A"/>
    <s v="J"/>
    <n v="1965"/>
    <s v="65"/>
    <x v="40"/>
  </r>
  <r>
    <s v="Kiel"/>
    <s v="Barbara"/>
    <d v="1970-09-05T00:00:00"/>
    <s v="Bydgoszcz"/>
    <s v="informatyk"/>
    <s v="K"/>
    <s v="B"/>
    <n v="1970"/>
    <s v="70"/>
    <x v="41"/>
  </r>
  <r>
    <s v="Gagatek"/>
    <s v="Zenon"/>
    <d v="1967-12-03T00:00:00"/>
    <s v="Bydgoszcz"/>
    <s v="portier"/>
    <s v="G"/>
    <s v="Z"/>
    <n v="1967"/>
    <s v="67"/>
    <x v="42"/>
  </r>
  <r>
    <s v="Borowik"/>
    <s v="Michal"/>
    <d v="1970-12-10T00:00:00"/>
    <s v="Wroclaw"/>
    <s v="menadzer"/>
    <s v="B"/>
    <s v="M"/>
    <n v="1970"/>
    <s v="70"/>
    <x v="43"/>
  </r>
  <r>
    <s v="Soski"/>
    <s v="Robert"/>
    <d v="1968-07-26T00:00:00"/>
    <s v="Krakow"/>
    <s v="ksiegowy"/>
    <s v="S"/>
    <s v="R"/>
    <n v="1968"/>
    <s v="68"/>
    <x v="44"/>
  </r>
  <r>
    <s v="Musial"/>
    <s v="Jacek"/>
    <d v="1967-08-30T00:00:00"/>
    <s v="Krakow"/>
    <s v="informatyk"/>
    <s v="M"/>
    <s v="J"/>
    <n v="1967"/>
    <s v="67"/>
    <x v="45"/>
  </r>
  <r>
    <s v="Zysk"/>
    <s v="Maryla"/>
    <d v="1965-04-11T00:00:00"/>
    <s v="Wroclaw"/>
    <s v="grafik"/>
    <s v="Z"/>
    <s v="M"/>
    <n v="1965"/>
    <s v="65"/>
    <x v="46"/>
  </r>
  <r>
    <s v="Robak"/>
    <s v="Jacek"/>
    <d v="1967-07-02T00:00:00"/>
    <s v="Wroclaw"/>
    <s v="elektronik"/>
    <s v="R"/>
    <s v="J"/>
    <n v="1967"/>
    <s v="67"/>
    <x v="47"/>
  </r>
  <r>
    <s v="Soplica"/>
    <s v="Jacek"/>
    <d v="1963-01-01T00:00:00"/>
    <s v="Wroclaw"/>
    <s v="elektronik"/>
    <s v="S"/>
    <s v="J"/>
    <n v="1963"/>
    <s v="63"/>
    <x v="48"/>
  </r>
  <r>
    <s v="Sawyer"/>
    <s v="Tomek"/>
    <d v="1964-09-13T00:00:00"/>
    <s v="Krakow"/>
    <s v="ekonom"/>
    <s v="S"/>
    <s v="T"/>
    <n v="1964"/>
    <s v="64"/>
    <x v="49"/>
  </r>
  <r>
    <s v="Kowalski"/>
    <s v="Anatol"/>
    <d v="1964-03-10T00:00:00"/>
    <s v="JeleniaGora"/>
    <s v="ekonomista"/>
    <s v="K"/>
    <s v="A"/>
    <n v="1964"/>
    <s v="64"/>
    <x v="50"/>
  </r>
  <r>
    <s v="Grzeskowia"/>
    <s v="Szymon"/>
    <d v="1966-01-01T00:00:00"/>
    <s v="JeleniaGora"/>
    <s v="merchander"/>
    <s v="G"/>
    <s v="S"/>
    <n v="1966"/>
    <s v="66"/>
    <x v="51"/>
  </r>
  <r>
    <s v="Boruta"/>
    <s v="Michal"/>
    <d v="1964-12-21T00:00:00"/>
    <s v="Krakow"/>
    <s v="magazynier"/>
    <s v="B"/>
    <s v="M"/>
    <n v="1964"/>
    <s v="64"/>
    <x v="52"/>
  </r>
  <r>
    <s v="Jasiak"/>
    <s v="Monika"/>
    <d v="1968-03-08T00:00:00"/>
    <s v="Krakow"/>
    <s v="statystyk"/>
    <s v="J"/>
    <s v="M"/>
    <n v="1968"/>
    <s v="68"/>
    <x v="53"/>
  </r>
  <r>
    <s v="Zysk"/>
    <s v="Anatol"/>
    <d v="1966-03-07T00:00:00"/>
    <s v="Bydgoszcz"/>
    <s v="sekretarka"/>
    <s v="Z"/>
    <s v="A"/>
    <n v="1966"/>
    <s v="66"/>
    <x v="54"/>
  </r>
  <r>
    <s v="Soplica"/>
    <s v="Jacek"/>
    <d v="1965-05-19T00:00:00"/>
    <s v="Bydgoszcz"/>
    <s v="radca"/>
    <s v="S"/>
    <s v="J"/>
    <n v="1965"/>
    <s v="65"/>
    <x v="21"/>
  </r>
  <r>
    <s v="Sawyer"/>
    <s v="Jacek"/>
    <d v="1961-03-22T00:00:00"/>
    <s v="Lublin"/>
    <s v="informatyk"/>
    <s v="S"/>
    <s v="J"/>
    <n v="1961"/>
    <s v="61"/>
    <x v="55"/>
  </r>
  <r>
    <s v="Robak"/>
    <s v="Marta"/>
    <d v="1965-07-16T00:00:00"/>
    <s v="Lublin"/>
    <s v="portier"/>
    <s v="R"/>
    <s v="M"/>
    <n v="1965"/>
    <s v="65"/>
    <x v="22"/>
  </r>
  <r>
    <s v="Kowalski"/>
    <s v="Michal"/>
    <d v="1963-11-09T00:00:00"/>
    <s v="Olesnica"/>
    <s v="menadzer"/>
    <s v="K"/>
    <s v="M"/>
    <n v="1963"/>
    <s v="63"/>
    <x v="56"/>
  </r>
  <r>
    <s v="Jasiak"/>
    <s v="Morus"/>
    <d v="1968-07-15T00:00:00"/>
    <s v="Olesnica"/>
    <s v="ksiegowy"/>
    <s v="J"/>
    <s v="M"/>
    <n v="1968"/>
    <s v="68"/>
    <x v="53"/>
  </r>
  <r>
    <s v="Grzeskowiak"/>
    <s v="Szymon"/>
    <d v="1969-05-14T00:00:00"/>
    <s v="JeleniaGora"/>
    <s v="ochroniarz"/>
    <s v="G"/>
    <s v="S"/>
    <n v="1969"/>
    <s v="69"/>
    <x v="57"/>
  </r>
  <r>
    <s v="Boruta"/>
    <s v="Tomek"/>
    <d v="1965-12-25T00:00:00"/>
    <s v="JeleniaGora"/>
    <s v="ochroniarz"/>
    <s v="B"/>
    <s v="T"/>
    <n v="1965"/>
    <s v="65"/>
    <x v="58"/>
  </r>
  <r>
    <s v="Szumowski"/>
    <s v="Andrzej"/>
    <d v="1955-11-26T00:00:00"/>
    <s v="Bydgoszcz"/>
    <s v="akwizytor"/>
    <s v="S"/>
    <s v="A"/>
    <n v="1955"/>
    <s v="55"/>
    <x v="59"/>
  </r>
  <r>
    <s v="Karpowicz"/>
    <s v="Dorota"/>
    <d v="1959-03-27T00:00:00"/>
    <s v="Bydgoszcz"/>
    <s v="rzecznik"/>
    <s v="K"/>
    <s v="D"/>
    <n v="1959"/>
    <s v="59"/>
    <x v="60"/>
  </r>
  <r>
    <s v="Kilarski"/>
    <s v="Ewa"/>
    <d v="1965-12-28T00:00:00"/>
    <s v="JeleniaGora"/>
    <s v="redaktor"/>
    <s v="K"/>
    <s v="E"/>
    <n v="1965"/>
    <s v="65"/>
    <x v="61"/>
  </r>
  <r>
    <s v="Waz"/>
    <s v="Fryderyk"/>
    <d v="1963-02-26T00:00:00"/>
    <s v="Wroclaw"/>
    <s v="ksiegowy"/>
    <s v="W"/>
    <s v="F"/>
    <n v="1963"/>
    <s v="63"/>
    <x v="62"/>
  </r>
  <r>
    <s v="Kaminski"/>
    <s v="Grzegorz"/>
    <d v="1960-10-30T00:00:00"/>
    <s v="Wroclaw"/>
    <s v="elektryk"/>
    <s v="K"/>
    <s v="G"/>
    <n v="1960"/>
    <s v="60"/>
    <x v="63"/>
  </r>
  <r>
    <s v="Gigant"/>
    <s v="Grzegorz"/>
    <d v="1970-05-10T00:00:00"/>
    <s v="Wroclaw"/>
    <s v="konserwator"/>
    <s v="G"/>
    <s v="G"/>
    <n v="1970"/>
    <s v="70"/>
    <x v="64"/>
  </r>
  <r>
    <s v="Inny"/>
    <s v="Stefan"/>
    <d v="1963-07-20T00:00:00"/>
    <s v="Wroclaw"/>
    <s v="operator"/>
    <s v="I"/>
    <s v="S"/>
    <n v="1963"/>
    <s v="63"/>
    <x v="65"/>
  </r>
  <r>
    <s v="Rozny"/>
    <s v="Stanislaw"/>
    <d v="1957-06-10T00:00:00"/>
    <s v="Krakow"/>
    <s v="ochroniarz"/>
    <s v="R"/>
    <s v="S"/>
    <n v="1957"/>
    <s v="57"/>
    <x v="66"/>
  </r>
  <r>
    <s v="Boss"/>
    <s v="Bohdan"/>
    <d v="1965-04-11T00:00:00"/>
    <s v="JeleniaGora"/>
    <s v="informatyk"/>
    <s v="B"/>
    <s v="B"/>
    <n v="1965"/>
    <s v="65"/>
    <x v="67"/>
  </r>
  <r>
    <s v="Gates"/>
    <s v="Anna"/>
    <d v="1967-07-02T00:00:00"/>
    <s v="JeleniaGora"/>
    <s v="grafik"/>
    <s v="G"/>
    <s v="A"/>
    <n v="1967"/>
    <s v="67"/>
    <x v="68"/>
  </r>
  <r>
    <s v="Potocki"/>
    <s v="Stanislaw"/>
    <d v="1963-01-02T00:00:00"/>
    <s v="Krakow"/>
    <s v="radca"/>
    <s v="P"/>
    <s v="S"/>
    <n v="1963"/>
    <s v="63"/>
    <x v="69"/>
  </r>
  <r>
    <s v="Mieta"/>
    <s v="Karol"/>
    <d v="1964-09-11T00:00:00"/>
    <s v="Krakow"/>
    <s v="ksiegowy"/>
    <s v="M"/>
    <s v="K"/>
    <n v="1964"/>
    <s v="64"/>
    <x v="70"/>
  </r>
  <r>
    <s v="Bosman"/>
    <s v="Jan"/>
    <d v="1964-04-30T00:00:00"/>
    <s v="Warszawa"/>
    <s v="konserwator"/>
    <s v="B"/>
    <s v="J"/>
    <n v="1964"/>
    <s v="64"/>
    <x v="71"/>
  </r>
  <r>
    <s v="Inny"/>
    <s v="Anna"/>
    <d v="1968-02-28T00:00:00"/>
    <s v="Olesnica"/>
    <s v="kierowca"/>
    <s v="I"/>
    <s v="A"/>
    <n v="1968"/>
    <s v="68"/>
    <x v="72"/>
  </r>
  <r>
    <s v="Holmes"/>
    <s v="Barbara"/>
    <d v="1970-12-25T00:00:00"/>
    <s v="Olesnica"/>
    <s v="statystyk"/>
    <s v="H"/>
    <s v="B"/>
    <n v="1970"/>
    <s v="70"/>
    <x v="73"/>
  </r>
  <r>
    <s v="Gigant"/>
    <s v="Bohdan"/>
    <d v="1968-02-25T00:00:00"/>
    <s v="JeleniaGora"/>
    <s v="sekretarka"/>
    <s v="G"/>
    <s v="B"/>
    <n v="1968"/>
    <s v="68"/>
    <x v="74"/>
  </r>
  <r>
    <s v="Gates"/>
    <s v="Grzegorz"/>
    <d v="1970-09-29T00:00:00"/>
    <s v="Krakow"/>
    <s v="techniczny"/>
    <s v="G"/>
    <s v="G"/>
    <n v="1970"/>
    <s v="70"/>
    <x v="64"/>
  </r>
  <r>
    <s v="Gatek"/>
    <s v="Jan"/>
    <d v="1967-09-18T00:00:00"/>
    <s v="Krakow"/>
    <s v="radca"/>
    <s v="G"/>
    <s v="J"/>
    <n v="1967"/>
    <s v="67"/>
    <x v="75"/>
  </r>
  <r>
    <s v="Chrust"/>
    <s v="Jan"/>
    <d v="1969-05-14T00:00:00"/>
    <s v="Bydgoszcz"/>
    <s v="radca"/>
    <s v="C"/>
    <s v="J"/>
    <n v="1969"/>
    <s v="69"/>
    <x v="76"/>
  </r>
  <r>
    <s v="Bastek"/>
    <s v="Janusz"/>
    <d v="1962-01-05T00:00:00"/>
    <s v="Bydgoszcz"/>
    <s v="informatyk"/>
    <s v="B"/>
    <s v="J"/>
    <n v="1962"/>
    <s v="62"/>
    <x v="77"/>
  </r>
  <r>
    <s v="Boran"/>
    <s v="Karol"/>
    <d v="1962-11-18T00:00:00"/>
    <s v="Lublin"/>
    <s v="porzadkowa"/>
    <s v="B"/>
    <s v="K"/>
    <n v="1962"/>
    <s v="62"/>
    <x v="78"/>
  </r>
  <r>
    <s v="Baran"/>
    <s v="Michal"/>
    <d v="1960-04-25T00:00:00"/>
    <s v="Lublin"/>
    <s v="porzadkowa"/>
    <s v="B"/>
    <s v="M"/>
    <n v="1960"/>
    <s v="60"/>
    <x v="79"/>
  </r>
  <r>
    <s v="Anusz"/>
    <s v="Stanislaw"/>
    <d v="1965-02-02T00:00:00"/>
    <s v="JeleniaGora"/>
    <s v="menadzer"/>
    <s v="A"/>
    <s v="S"/>
    <n v="1965"/>
    <s v="65"/>
    <x v="80"/>
  </r>
  <r>
    <s v="Kiel"/>
    <s v="Stanislaw"/>
    <d v="1971-10-05T00:00:00"/>
    <s v="Bydgoszcz"/>
    <s v="menadzer"/>
    <s v="K"/>
    <s v="S"/>
    <n v="1971"/>
    <s v="71"/>
    <x v="81"/>
  </r>
  <r>
    <s v="Gagatek"/>
    <s v="Stefan"/>
    <d v="1967-11-03T00:00:00"/>
    <s v="Bydgoszcz"/>
    <s v="ksiegowy"/>
    <s v="G"/>
    <s v="S"/>
    <n v="1967"/>
    <s v="67"/>
    <x v="82"/>
  </r>
  <r>
    <s v="Borowik"/>
    <s v="Zenon"/>
    <d v="1970-12-10T00:00:00"/>
    <s v="Wroclaw"/>
    <s v="techniczny"/>
    <s v="B"/>
    <s v="Z"/>
    <n v="1970"/>
    <s v="70"/>
    <x v="83"/>
  </r>
  <r>
    <s v="Kowalski"/>
    <s v="Marzena"/>
    <d v="1963-01-02T00:00:00"/>
    <s v="Warszawa"/>
    <s v="kierowca"/>
    <s v="K"/>
    <s v="M"/>
    <n v="1963"/>
    <s v="63"/>
    <x v="56"/>
  </r>
  <r>
    <s v="Kaczan"/>
    <s v="Ewa"/>
    <d v="1964-09-11T00:00:00"/>
    <s v="Krakow"/>
    <s v="elektryk"/>
    <s v="K"/>
    <s v="E"/>
    <n v="1964"/>
    <s v="64"/>
    <x v="84"/>
  </r>
  <r>
    <s v="Wiss"/>
    <s v="Jan"/>
    <d v="1964-04-30T00:00:00"/>
    <s v="Warszawa"/>
    <s v="malarz"/>
    <s v="W"/>
    <s v="J"/>
    <n v="1964"/>
    <s v="64"/>
    <x v="85"/>
  </r>
  <r>
    <s v="Wilk"/>
    <s v="Sabrina"/>
    <d v="1957-12-13T00:00:00"/>
    <s v="JeleniaGora"/>
    <s v="pakowacz"/>
    <s v="W"/>
    <s v="S"/>
    <n v="1957"/>
    <s v="57"/>
    <x v="86"/>
  </r>
  <r>
    <s v="Paczka"/>
    <s v="Magdalena"/>
    <d v="1963-03-16T00:00:00"/>
    <s v="Wroclaw"/>
    <s v="informatyk"/>
    <s v="P"/>
    <s v="M"/>
    <n v="1963"/>
    <s v="63"/>
    <x v="87"/>
  </r>
  <r>
    <s v="Galazka"/>
    <s v="Katarzyna"/>
    <d v="1961-02-03T00:00:00"/>
    <s v="Wroclaw"/>
    <s v="prezes"/>
    <s v="G"/>
    <s v="K"/>
    <n v="1961"/>
    <s v="61"/>
    <x v="88"/>
  </r>
  <r>
    <s v="Karpowicz"/>
    <s v="Mateusz"/>
    <d v="1955-05-05T00:00:00"/>
    <s v="Wroclaw"/>
    <s v="konserwator"/>
    <s v="K"/>
    <s v="M"/>
    <n v="1955"/>
    <s v="55"/>
    <x v="89"/>
  </r>
  <r>
    <s v="Mater"/>
    <s v="Krzysztof"/>
    <d v="1960-07-09T00:00:00"/>
    <s v="Olesnica"/>
    <s v="pakowacz"/>
    <s v="M"/>
    <s v="K"/>
    <n v="1960"/>
    <s v="60"/>
    <x v="90"/>
  </r>
  <r>
    <s v="Kulak"/>
    <s v="Jozef"/>
    <d v="1954-07-21T00:00:00"/>
    <s v="Warszawa"/>
    <s v="porzadkowy"/>
    <s v="K"/>
    <s v="J"/>
    <n v="1954"/>
    <s v="54"/>
    <x v="91"/>
  </r>
  <r>
    <s v="Babiarz"/>
    <s v="Anna"/>
    <d v="1966-04-07T00:00:00"/>
    <s v="Warszawa"/>
    <s v="skladacz"/>
    <s v="B"/>
    <s v="A"/>
    <n v="1966"/>
    <s v="66"/>
    <x v="92"/>
  </r>
  <r>
    <s v="Busz"/>
    <s v="Stanislaw"/>
    <d v="1965-05-14T00:00:00"/>
    <s v="Olesnica"/>
    <s v="pakowacz"/>
    <s v="B"/>
    <s v="S"/>
    <n v="1965"/>
    <s v="65"/>
    <x v="93"/>
  </r>
  <r>
    <s v="Hubicki"/>
    <s v="Karol"/>
    <d v="1962-03-22T00:00:00"/>
    <s v="Olesnica"/>
    <s v="skladacz"/>
    <s v="H"/>
    <s v="K"/>
    <n v="1962"/>
    <s v="62"/>
    <x v="94"/>
  </r>
  <r>
    <s v="Szumowski"/>
    <s v="Jan"/>
    <d v="1961-10-06T00:00:00"/>
    <s v="JeleniaGora"/>
    <s v="administracja"/>
    <s v="S"/>
    <s v="J"/>
    <n v="1961"/>
    <s v="61"/>
    <x v="55"/>
  </r>
  <r>
    <s v="Karpowicz"/>
    <s v="Anna"/>
    <d v="1953-11-09T00:00:00"/>
    <s v="Krakow"/>
    <s v="elektryk"/>
    <s v="K"/>
    <s v="A"/>
    <n v="1953"/>
    <s v="53"/>
    <x v="95"/>
  </r>
  <r>
    <s v="Kilarski"/>
    <s v="Barbara"/>
    <d v="1968-07-15T00:00:00"/>
    <s v="Wroclaw"/>
    <s v="informatyk"/>
    <s v="K"/>
    <s v="B"/>
    <n v="1968"/>
    <s v="68"/>
    <x v="96"/>
  </r>
  <r>
    <s v="Waz"/>
    <s v="Bohdan"/>
    <d v="1959-05-14T00:00:00"/>
    <s v="Bydgoszcz"/>
    <s v="kierowca"/>
    <s v="W"/>
    <s v="B"/>
    <n v="1959"/>
    <s v="59"/>
    <x v="97"/>
  </r>
  <r>
    <s v="Kaminski"/>
    <s v="Grzegorz"/>
    <d v="1965-11-21T00:00:00"/>
    <s v="Wroclaw"/>
    <s v="asystent"/>
    <s v="K"/>
    <s v="G"/>
    <n v="1965"/>
    <s v="65"/>
    <x v="98"/>
  </r>
  <r>
    <s v="Jarek"/>
    <s v="Jan"/>
    <d v="1955-01-27T00:00:00"/>
    <s v="Lublin"/>
    <s v="techniczny"/>
    <s v="J"/>
    <s v="J"/>
    <n v="1955"/>
    <s v="55"/>
    <x v="99"/>
  </r>
  <r>
    <s v="Wanik"/>
    <s v="Kamil"/>
    <d v="1960-03-27T00:00:00"/>
    <s v="Lublin"/>
    <s v="informatyk"/>
    <s v="W"/>
    <s v="K"/>
    <n v="1960"/>
    <s v="60"/>
    <x v="100"/>
  </r>
  <r>
    <s v="Lisowski"/>
    <s v="Julian"/>
    <d v="1964-12-28T00:00:00"/>
    <s v="JeleniaGora"/>
    <s v="menadzer"/>
    <s v="L"/>
    <s v="J"/>
    <n v="1964"/>
    <s v="64"/>
    <x v="101"/>
  </r>
  <r>
    <s v="Lapa"/>
    <s v="Henryk"/>
    <d v="1963-02-26T00:00:00"/>
    <s v="Bydgoszcz"/>
    <s v="ksiegowy"/>
    <s v="L"/>
    <s v="H"/>
    <n v="1963"/>
    <s v="63"/>
    <x v="102"/>
  </r>
  <r>
    <s v="Miturski"/>
    <s v="Mateusz"/>
    <d v="1960-10-30T00:00:00"/>
    <s v="Bydgoszcz"/>
    <s v="informatyk"/>
    <s v="M"/>
    <s v="M"/>
    <n v="1960"/>
    <s v="60"/>
    <x v="103"/>
  </r>
  <r>
    <s v="Lysiak"/>
    <s v="Helena"/>
    <d v="1970-05-10T00:00:00"/>
    <s v="Wroclaw"/>
    <s v="sekretarka"/>
    <s v="L"/>
    <s v="H"/>
    <n v="1970"/>
    <s v="70"/>
    <x v="104"/>
  </r>
  <r>
    <s v="Wnuk"/>
    <s v="Jan"/>
    <d v="1963-07-20T00:00:00"/>
    <s v="Warszawa"/>
    <s v="menadzer"/>
    <s v="W"/>
    <s v="J"/>
    <n v="1963"/>
    <s v="63"/>
    <x v="105"/>
  </r>
  <r>
    <s v="Mazurowski"/>
    <s v="Janusz"/>
    <d v="1957-06-10T00:00:00"/>
    <s v="Bydgoszcz"/>
    <s v="menadzer"/>
    <s v="M"/>
    <s v="J"/>
    <n v="1957"/>
    <s v="57"/>
    <x v="106"/>
  </r>
  <r>
    <s v="Bodek"/>
    <s v="Karol"/>
    <d v="1965-05-11T00:00:00"/>
    <s v="Warszawa"/>
    <s v="informatyk"/>
    <s v="B"/>
    <s v="K"/>
    <n v="1965"/>
    <s v="65"/>
    <x v="107"/>
  </r>
  <r>
    <s v="Inglot"/>
    <s v="Michal"/>
    <d v="1967-09-02T00:00:00"/>
    <s v="JeleniaGora"/>
    <s v="skladacz"/>
    <s v="I"/>
    <s v="M"/>
    <n v="1967"/>
    <s v="67"/>
    <x v="108"/>
  </r>
  <r>
    <s v="Magierowicz"/>
    <s v="Stanislaw"/>
    <d v="1963-01-12T00:00:00"/>
    <s v="Bydgoszcz"/>
    <s v="pakowacz"/>
    <s v="M"/>
    <s v="S"/>
    <n v="1963"/>
    <s v="63"/>
    <x v="109"/>
  </r>
  <r>
    <s v="Myslicki"/>
    <s v="Stanislaw"/>
    <d v="1962-08-11T00:00:00"/>
    <s v="Bydgoszcz"/>
    <s v="porzadkowy"/>
    <s v="M"/>
    <s v="S"/>
    <n v="1962"/>
    <s v="62"/>
    <x v="110"/>
  </r>
  <r>
    <s v="Rengifo"/>
    <s v="Stefan"/>
    <d v="1964-04-30T00:00:00"/>
    <s v="Krakow"/>
    <s v="grafik"/>
    <s v="R"/>
    <s v="S"/>
    <n v="1964"/>
    <s v="64"/>
    <x v="111"/>
  </r>
  <r>
    <s v="Sasim"/>
    <s v="Zenon"/>
    <d v="1965-12-25T00:00:00"/>
    <s v="Bydgoszcz"/>
    <s v="administracja"/>
    <s v="S"/>
    <s v="Z"/>
    <n v="1965"/>
    <s v="65"/>
    <x v="112"/>
  </r>
  <r>
    <s v="Stopyra"/>
    <s v="Marzena"/>
    <d v="1955-11-26T00:00:00"/>
    <s v="Wroclaw"/>
    <s v="administracja"/>
    <s v="S"/>
    <s v="M"/>
    <n v="1955"/>
    <s v="55"/>
    <x v="113"/>
  </r>
  <r>
    <s v="Golanczyk"/>
    <s v="Karol"/>
    <d v="1959-03-27T00:00:00"/>
    <s v="Wroclaw"/>
    <s v="techniczny"/>
    <s v="G"/>
    <s v="K"/>
    <n v="1959"/>
    <s v="59"/>
    <x v="114"/>
  </r>
  <r>
    <s v="Ludziejewsk"/>
    <s v="Kamil"/>
    <d v="1965-12-28T00:00:00"/>
    <s v="Wroclaw"/>
    <s v="ksiegowy"/>
    <s v="L"/>
    <s v="K"/>
    <n v="1965"/>
    <s v="65"/>
    <x v="115"/>
  </r>
  <r>
    <s v="Iwaszko"/>
    <s v="Katarzyna"/>
    <d v="1963-02-26T00:00:00"/>
    <s v="Wroclaw"/>
    <s v="konserwator"/>
    <s v="I"/>
    <s v="K"/>
    <n v="1963"/>
    <s v="63"/>
    <x v="116"/>
  </r>
  <r>
    <s v="Muraszkowsk"/>
    <s v="Michal"/>
    <d v="1960-10-30T00:00:00"/>
    <s v="Bydgoszcz"/>
    <s v="kierowca"/>
    <s v="M"/>
    <s v="M"/>
    <n v="1960"/>
    <s v="60"/>
    <x v="103"/>
  </r>
  <r>
    <s v="Grzegorczyk"/>
    <s v="Kazimierz"/>
    <d v="1970-05-10T00:00:00"/>
    <s v="Krakow"/>
    <s v="statystyk"/>
    <s v="G"/>
    <s v="K"/>
    <n v="1970"/>
    <s v="70"/>
    <x v="117"/>
  </r>
  <r>
    <s v="Kurylek"/>
    <s v="Monika"/>
    <d v="1963-07-20T00:00:00"/>
    <s v="Wroclaw"/>
    <s v="administracja"/>
    <s v="K"/>
    <s v="M"/>
    <n v="1963"/>
    <s v="63"/>
    <x v="56"/>
  </r>
  <r>
    <s v="Abak"/>
    <s v="Karolina"/>
    <d v="1957-06-10T00:00:00"/>
    <s v="Wroclaw"/>
    <s v="grafik"/>
    <s v="A"/>
    <s v="K"/>
    <n v="1957"/>
    <s v="57"/>
    <x v="118"/>
  </r>
  <r>
    <s v="Susel"/>
    <s v="Adam"/>
    <d v="1967-05-13T00:00:00"/>
    <s v="Wroclaw"/>
    <s v="skladacz"/>
    <s v="S"/>
    <s v="A"/>
    <n v="1967"/>
    <s v="67"/>
    <x v="119"/>
  </r>
  <r>
    <s v="Bosman"/>
    <s v="Stefan"/>
    <d v="1970-01-01T00:00:00"/>
    <s v="Bydgoszcz"/>
    <s v="portier"/>
    <s v="B"/>
    <s v="S"/>
    <n v="1970"/>
    <s v="70"/>
    <x v="120"/>
  </r>
  <r>
    <s v="Boss"/>
    <s v="Stanislaw"/>
    <d v="1966-03-26T00:00:00"/>
    <s v="JeleniaGora"/>
    <s v="ksiegowy"/>
    <s v="B"/>
    <s v="S"/>
    <n v="1966"/>
    <s v="66"/>
    <x v="121"/>
  </r>
  <r>
    <s v="Kildare"/>
    <s v="Jan"/>
    <d v="1968-02-27T00:00:00"/>
    <s v="Krakow"/>
    <s v="elektronik"/>
    <s v="K"/>
    <s v="J"/>
    <n v="1968"/>
    <s v="68"/>
    <x v="122"/>
  </r>
  <r>
    <s v="Gigant"/>
    <s v="Jakub"/>
    <d v="1966-11-16T00:00:00"/>
    <s v="Bydgoszcz"/>
    <s v="elektronik"/>
    <s v="G"/>
    <s v="J"/>
    <n v="1966"/>
    <s v="66"/>
    <x v="123"/>
  </r>
  <r>
    <s v="Potocki"/>
    <s v="Grzegorz"/>
    <d v="1963-12-22T00:00:00"/>
    <s v="Bydgoszcz"/>
    <s v="akwizytor"/>
    <s v="P"/>
    <s v="G"/>
    <n v="1963"/>
    <s v="63"/>
    <x v="12"/>
  </r>
  <r>
    <s v="Holmes"/>
    <s v="Grzegorz"/>
    <d v="1968-06-30T00:00:00"/>
    <s v="Lublin"/>
    <s v="statystyk"/>
    <s v="H"/>
    <s v="G"/>
    <n v="1968"/>
    <s v="68"/>
    <x v="124"/>
  </r>
  <r>
    <s v="Kmicic"/>
    <s v="Dariusz"/>
    <d v="1966-08-10T00:00:00"/>
    <s v="Lublin"/>
    <s v="informatyk"/>
    <s v="K"/>
    <s v="D"/>
    <n v="1966"/>
    <s v="66"/>
    <x v="125"/>
  </r>
  <r>
    <s v="Rozny"/>
    <s v="Bohdan"/>
    <d v="1968-01-22T00:00:00"/>
    <s v="Olesnica"/>
    <s v="informatyk"/>
    <s v="R"/>
    <s v="B"/>
    <n v="1968"/>
    <s v="68"/>
    <x v="126"/>
  </r>
  <r>
    <s v="Inny"/>
    <s v="Bogdan"/>
    <d v="1966-06-07T00:00:00"/>
    <s v="JeleniaGora"/>
    <s v="grafik"/>
    <s v="I"/>
    <s v="B"/>
    <n v="1966"/>
    <s v="66"/>
    <x v="127"/>
  </r>
  <r>
    <s v="Adaszynska"/>
    <s v="Barbara"/>
    <d v="1973-03-01T00:00:00"/>
    <s v="Wroclaw"/>
    <s v="sekretarka"/>
    <s v="A"/>
    <s v="B"/>
    <n v="1973"/>
    <s v="73"/>
    <x v="128"/>
  </r>
  <r>
    <s v="Cebula"/>
    <s v="Sebastian"/>
    <d v="1975-02-11T00:00:00"/>
    <s v="Wroclaw"/>
    <s v="informatyk"/>
    <s v="C"/>
    <s v="S"/>
    <n v="1975"/>
    <s v="75"/>
    <x v="1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0">
  <r>
    <s v="Smith"/>
    <s v="Jan"/>
    <d v="1971-01-22T00:00:00"/>
    <x v="0"/>
    <s v="prawnik"/>
    <s v="S"/>
    <s v="J"/>
    <n v="1971"/>
    <s v="71"/>
    <s v="SJ71"/>
    <n v="1.9"/>
    <n v="7"/>
    <n v="8300"/>
  </r>
  <r>
    <s v="Kowal"/>
    <s v="Michal"/>
    <d v="1969-12-02T00:00:00"/>
    <x v="1"/>
    <s v="sekretarka"/>
    <s v="K"/>
    <s v="M"/>
    <n v="1969"/>
    <s v="69"/>
    <s v="KM69"/>
    <n v="2.1"/>
    <n v="10"/>
    <n v="9400"/>
  </r>
  <r>
    <s v="Anusz"/>
    <s v="Anna"/>
    <d v="1964-08-22T00:00:00"/>
    <x v="2"/>
    <s v="informatyk"/>
    <s v="A"/>
    <s v="A"/>
    <n v="1964"/>
    <s v="64"/>
    <s v="AA64"/>
    <n v="1.8"/>
    <n v="10"/>
    <n v="8200"/>
  </r>
  <r>
    <s v="Chinski"/>
    <s v="Marek"/>
    <d v="1968-11-14T00:00:00"/>
    <x v="3"/>
    <s v="ksiegowy"/>
    <s v="C"/>
    <s v="M"/>
    <n v="1968"/>
    <s v="68"/>
    <s v="CM68"/>
    <n v="1.4"/>
    <n v="8"/>
    <n v="6400"/>
  </r>
  <r>
    <s v="Mieta"/>
    <s v="Roman"/>
    <d v="1963-03-17T00:00:00"/>
    <x v="1"/>
    <s v="grafik"/>
    <s v="M"/>
    <s v="R"/>
    <n v="1963"/>
    <s v="63"/>
    <s v="MR63"/>
    <n v="2.1"/>
    <n v="6"/>
    <n v="9000"/>
  </r>
  <r>
    <s v="Gates"/>
    <s v="Karol"/>
    <d v="1967-05-18T00:00:00"/>
    <x v="4"/>
    <s v="akwizytor"/>
    <s v="G"/>
    <s v="K"/>
    <n v="1967"/>
    <s v="67"/>
    <s v="GK67"/>
    <n v="1.5"/>
    <n v="9"/>
    <n v="6900"/>
  </r>
  <r>
    <s v="Janasik"/>
    <s v="Anatol"/>
    <d v="1968-01-21T00:00:00"/>
    <x v="4"/>
    <s v="menadzer"/>
    <s v="J"/>
    <s v="A"/>
    <n v="1968"/>
    <s v="68"/>
    <s v="JA68"/>
    <n v="1.5"/>
    <n v="8"/>
    <n v="6800"/>
  </r>
  <r>
    <s v="Milion"/>
    <s v="Ewa"/>
    <d v="1963-02-14T00:00:00"/>
    <x v="5"/>
    <s v="radca"/>
    <s v="M"/>
    <s v="E"/>
    <n v="1963"/>
    <s v="63"/>
    <s v="ME63"/>
    <n v="1.3"/>
    <n v="5"/>
    <n v="5700"/>
  </r>
  <r>
    <s v="Bosman"/>
    <s v="Bogdan"/>
    <d v="1970-01-01T00:00:00"/>
    <x v="4"/>
    <s v="portier"/>
    <s v="B"/>
    <s v="B"/>
    <n v="1970"/>
    <s v="70"/>
    <s v="BB70"/>
    <n v="1.5"/>
    <n v="7"/>
    <n v="6700"/>
  </r>
  <r>
    <s v="Kildare"/>
    <s v="Dariusz"/>
    <d v="1968-02-27T00:00:00"/>
    <x v="6"/>
    <s v="elektronik"/>
    <s v="K"/>
    <s v="D"/>
    <n v="1968"/>
    <s v="68"/>
    <s v="KD68"/>
    <n v="1.1000000000000001"/>
    <n v="10"/>
    <n v="5400"/>
  </r>
  <r>
    <s v="Holmes"/>
    <s v="Jakub"/>
    <d v="1968-06-30T00:00:00"/>
    <x v="5"/>
    <s v="statystyk"/>
    <s v="H"/>
    <s v="J"/>
    <n v="1968"/>
    <s v="68"/>
    <s v="HJ68"/>
    <n v="1.3"/>
    <n v="9"/>
    <n v="6100"/>
  </r>
  <r>
    <s v="Kmicic"/>
    <s v="Jan"/>
    <d v="1966-08-10T00:00:00"/>
    <x v="4"/>
    <s v="informatyk"/>
    <s v="K"/>
    <s v="J"/>
    <n v="1966"/>
    <s v="66"/>
    <s v="KJ66"/>
    <n v="1.5"/>
    <n v="10"/>
    <n v="7000"/>
  </r>
  <r>
    <s v="Potocki"/>
    <s v="Grzegorz"/>
    <d v="1963-12-22T00:00:00"/>
    <x v="5"/>
    <s v="akwizytor"/>
    <s v="P"/>
    <s v="G"/>
    <n v="1963"/>
    <s v="63"/>
    <s v="PG63"/>
    <n v="1.3"/>
    <n v="9"/>
    <n v="6100"/>
  </r>
  <r>
    <s v="Gigant"/>
    <s v="Grzegorz"/>
    <d v="1966-11-16T00:00:00"/>
    <x v="2"/>
    <s v="elektronik"/>
    <s v="G"/>
    <s v="G"/>
    <n v="1966"/>
    <s v="66"/>
    <s v="GG66"/>
    <n v="1.8"/>
    <n v="10"/>
    <n v="8200"/>
  </r>
  <r>
    <s v="Inny"/>
    <s v="Stefan"/>
    <d v="1966-06-07T00:00:00"/>
    <x v="4"/>
    <s v="grafik"/>
    <s v="I"/>
    <s v="S"/>
    <n v="1966"/>
    <s v="66"/>
    <s v="IS66"/>
    <n v="1.5"/>
    <n v="6"/>
    <n v="6600"/>
  </r>
  <r>
    <s v="Rozny"/>
    <s v="Stanislaw"/>
    <d v="1968-01-22T00:00:00"/>
    <x v="6"/>
    <s v="informatyk"/>
    <s v="R"/>
    <s v="S"/>
    <n v="1968"/>
    <s v="68"/>
    <s v="RS68"/>
    <n v="1.1000000000000001"/>
    <n v="10"/>
    <n v="5400"/>
  </r>
  <r>
    <s v="Boss"/>
    <s v="Bohdan"/>
    <d v="1966-03-26T00:00:00"/>
    <x v="3"/>
    <s v="ksiegowy"/>
    <s v="B"/>
    <s v="B"/>
    <n v="1966"/>
    <s v="66"/>
    <s v="BB66"/>
    <n v="1.4"/>
    <n v="8"/>
    <n v="6400"/>
  </r>
  <r>
    <s v="Gates"/>
    <s v="Anna"/>
    <d v="1970-07-03T00:00:00"/>
    <x v="5"/>
    <s v="menadzer"/>
    <s v="G"/>
    <s v="A"/>
    <n v="1970"/>
    <s v="70"/>
    <s v="GA70"/>
    <n v="1.3"/>
    <n v="8"/>
    <n v="6000"/>
  </r>
  <r>
    <s v="Potocki"/>
    <s v="Stanislaw"/>
    <d v="1965-09-01T00:00:00"/>
    <x v="5"/>
    <s v="portier"/>
    <s v="P"/>
    <s v="S"/>
    <n v="1965"/>
    <s v="65"/>
    <s v="PS65"/>
    <n v="1.3"/>
    <n v="7"/>
    <n v="5900"/>
  </r>
  <r>
    <s v="Mieta"/>
    <s v="Karol"/>
    <d v="1965-05-04T00:00:00"/>
    <x v="1"/>
    <s v="radca"/>
    <s v="M"/>
    <s v="K"/>
    <n v="1965"/>
    <s v="65"/>
    <s v="MK65"/>
    <n v="2.1"/>
    <n v="5"/>
    <n v="8900"/>
  </r>
  <r>
    <s v="Bosman"/>
    <s v="Jan"/>
    <d v="1967-05-04T00:00:00"/>
    <x v="1"/>
    <s v="sekretarka"/>
    <s v="B"/>
    <s v="J"/>
    <n v="1967"/>
    <s v="67"/>
    <s v="BJ67"/>
    <n v="2.1"/>
    <n v="10"/>
    <n v="9400"/>
  </r>
  <r>
    <s v="Smith"/>
    <s v="Jan"/>
    <d v="1965-04-25T00:00:00"/>
    <x v="0"/>
    <s v="statystyk"/>
    <s v="S"/>
    <s v="J"/>
    <n v="1965"/>
    <s v="65"/>
    <s v="SJ65"/>
    <n v="1.9"/>
    <n v="9"/>
    <n v="8500"/>
  </r>
  <r>
    <s v="Rozny"/>
    <s v="Michal"/>
    <d v="1965-05-22T00:00:00"/>
    <x v="0"/>
    <s v="sekretarka"/>
    <s v="R"/>
    <s v="M"/>
    <n v="1965"/>
    <s v="65"/>
    <s v="RM65"/>
    <n v="1.9"/>
    <n v="10"/>
    <n v="8600"/>
  </r>
  <r>
    <s v="Potocki"/>
    <s v="Anna"/>
    <d v="1965-10-01T00:00:00"/>
    <x v="0"/>
    <s v="radca"/>
    <s v="P"/>
    <s v="A"/>
    <n v="1965"/>
    <s v="65"/>
    <s v="PA65"/>
    <n v="1.9"/>
    <n v="5"/>
    <n v="8100"/>
  </r>
  <r>
    <s v="Potocki"/>
    <s v="Karol"/>
    <d v="1965-01-13T00:00:00"/>
    <x v="1"/>
    <s v="informatyk"/>
    <s v="P"/>
    <s v="K"/>
    <n v="1965"/>
    <s v="65"/>
    <s v="PK65"/>
    <n v="2.1"/>
    <n v="10"/>
    <n v="9400"/>
  </r>
  <r>
    <s v="Milion"/>
    <s v="Roman"/>
    <d v="1966-10-02T00:00:00"/>
    <x v="1"/>
    <s v="portier"/>
    <s v="M"/>
    <s v="R"/>
    <n v="1966"/>
    <s v="66"/>
    <s v="MR66"/>
    <n v="2.1"/>
    <n v="7"/>
    <n v="9100"/>
  </r>
  <r>
    <s v="Mieta"/>
    <s v="Karol"/>
    <d v="1965-05-16T00:00:00"/>
    <x v="1"/>
    <s v="menadzer"/>
    <s v="M"/>
    <s v="K"/>
    <n v="1965"/>
    <s v="65"/>
    <s v="MK65"/>
    <n v="2.1"/>
    <n v="8"/>
    <n v="9200"/>
  </r>
  <r>
    <s v="Mieta"/>
    <s v="Anatol"/>
    <d v="1970-07-05T00:00:00"/>
    <x v="1"/>
    <s v="ksiegowy"/>
    <s v="M"/>
    <s v="A"/>
    <n v="1970"/>
    <s v="70"/>
    <s v="MA70"/>
    <n v="2.1"/>
    <n v="8"/>
    <n v="9200"/>
  </r>
  <r>
    <s v="Kowal"/>
    <s v="Ewa"/>
    <d v="1970-01-12T00:00:00"/>
    <x v="5"/>
    <s v="informatyk"/>
    <s v="K"/>
    <s v="E"/>
    <n v="1970"/>
    <s v="70"/>
    <s v="KE70"/>
    <n v="1.3"/>
    <n v="10"/>
    <n v="6200"/>
  </r>
  <r>
    <s v="Kmicic"/>
    <s v="Bogdan"/>
    <d v="1964-06-13T00:00:00"/>
    <x v="5"/>
    <s v="grafik"/>
    <s v="K"/>
    <s v="B"/>
    <n v="1964"/>
    <s v="64"/>
    <s v="KB64"/>
    <n v="1.3"/>
    <n v="6"/>
    <n v="5800"/>
  </r>
  <r>
    <s v="Kopec"/>
    <s v="Anna"/>
    <d v="1970-10-15T00:00:00"/>
    <x v="5"/>
    <s v="elektronik"/>
    <s v="K"/>
    <s v="A"/>
    <n v="1970"/>
    <s v="70"/>
    <s v="KA70"/>
    <n v="1.3"/>
    <n v="10"/>
    <n v="6200"/>
  </r>
  <r>
    <s v="Janasik"/>
    <s v="Iza"/>
    <d v="1969-02-24T00:00:00"/>
    <x v="5"/>
    <s v="elektronik"/>
    <s v="J"/>
    <s v="I"/>
    <n v="1969"/>
    <s v="69"/>
    <s v="JI69"/>
    <n v="1.3"/>
    <n v="10"/>
    <n v="6200"/>
  </r>
  <r>
    <s v="Inny"/>
    <s v="Jan"/>
    <d v="1968-02-28T00:00:00"/>
    <x v="3"/>
    <s v="akwizytor"/>
    <s v="I"/>
    <s v="J"/>
    <n v="1968"/>
    <s v="68"/>
    <s v="IJ68"/>
    <n v="1.4"/>
    <n v="9"/>
    <n v="6500"/>
  </r>
  <r>
    <s v="Holmes"/>
    <s v="Adam"/>
    <d v="1970-12-25T00:00:00"/>
    <x v="3"/>
    <s v="akwizytor"/>
    <s v="H"/>
    <s v="A"/>
    <n v="1970"/>
    <s v="70"/>
    <s v="HA70"/>
    <n v="1.4"/>
    <n v="9"/>
    <n v="6500"/>
  </r>
  <r>
    <s v="Gigant"/>
    <s v="Grzegorz"/>
    <d v="1968-02-25T00:00:00"/>
    <x v="6"/>
    <s v="ksiegowy"/>
    <s v="G"/>
    <s v="G"/>
    <n v="1968"/>
    <s v="68"/>
    <s v="GG68"/>
    <n v="1.1000000000000001"/>
    <n v="8"/>
    <n v="5200"/>
  </r>
  <r>
    <s v="Gates"/>
    <s v="Stefan"/>
    <d v="1965-11-18T00:00:00"/>
    <x v="6"/>
    <s v="menadzer"/>
    <s v="G"/>
    <s v="S"/>
    <n v="1965"/>
    <s v="65"/>
    <s v="GS65"/>
    <n v="1.1000000000000001"/>
    <n v="8"/>
    <n v="5200"/>
  </r>
  <r>
    <s v="Gates"/>
    <s v="Stanislaw"/>
    <d v="1968-01-05T00:00:00"/>
    <x v="4"/>
    <s v="portier"/>
    <s v="G"/>
    <s v="S"/>
    <n v="1968"/>
    <s v="68"/>
    <s v="GS68"/>
    <n v="1.5"/>
    <n v="7"/>
    <n v="6700"/>
  </r>
  <r>
    <s v="Chinski"/>
    <s v="Bohdan"/>
    <d v="1969-05-04T00:00:00"/>
    <x v="4"/>
    <s v="radca"/>
    <s v="C"/>
    <s v="B"/>
    <n v="1969"/>
    <s v="69"/>
    <s v="CB69"/>
    <n v="1.5"/>
    <n v="5"/>
    <n v="6500"/>
  </r>
  <r>
    <s v="Boss"/>
    <s v="Anna"/>
    <d v="1965-04-25T00:00:00"/>
    <x v="2"/>
    <s v="sekretarka"/>
    <s v="B"/>
    <s v="A"/>
    <n v="1965"/>
    <s v="65"/>
    <s v="BA65"/>
    <n v="1.8"/>
    <n v="10"/>
    <n v="8200"/>
  </r>
  <r>
    <s v="Bosman"/>
    <s v="Stanislaw"/>
    <d v="1969-09-18T00:00:00"/>
    <x v="2"/>
    <s v="statystyk"/>
    <s v="B"/>
    <s v="S"/>
    <n v="1969"/>
    <s v="69"/>
    <s v="BS69"/>
    <n v="1.8"/>
    <n v="9"/>
    <n v="8100"/>
  </r>
  <r>
    <s v="Bosman"/>
    <s v="Karol"/>
    <d v="1970-09-29T00:00:00"/>
    <x v="5"/>
    <s v="sekretarka"/>
    <s v="B"/>
    <s v="K"/>
    <n v="1970"/>
    <s v="70"/>
    <s v="BK70"/>
    <n v="1.3"/>
    <n v="10"/>
    <n v="6200"/>
  </r>
  <r>
    <s v="Aanusz"/>
    <s v="Jan"/>
    <d v="1965-02-02T00:00:00"/>
    <x v="5"/>
    <s v="radca"/>
    <s v="A"/>
    <s v="J"/>
    <n v="1965"/>
    <s v="65"/>
    <s v="AJ65"/>
    <n v="1.3"/>
    <n v="5"/>
    <n v="5700"/>
  </r>
  <r>
    <s v="Kiel"/>
    <s v="Barbara"/>
    <d v="1970-09-05T00:00:00"/>
    <x v="4"/>
    <s v="informatyk"/>
    <s v="K"/>
    <s v="B"/>
    <n v="1970"/>
    <s v="70"/>
    <s v="KB70"/>
    <n v="1.5"/>
    <n v="10"/>
    <n v="7000"/>
  </r>
  <r>
    <s v="Gagatek"/>
    <s v="Zenon"/>
    <d v="1967-12-03T00:00:00"/>
    <x v="4"/>
    <s v="portier"/>
    <s v="G"/>
    <s v="Z"/>
    <n v="1967"/>
    <s v="67"/>
    <s v="GZ67"/>
    <n v="1.5"/>
    <n v="7"/>
    <n v="6700"/>
  </r>
  <r>
    <s v="Borowik"/>
    <s v="Michal"/>
    <d v="1970-12-10T00:00:00"/>
    <x v="0"/>
    <s v="menadzer"/>
    <s v="B"/>
    <s v="M"/>
    <n v="1970"/>
    <s v="70"/>
    <s v="BM70"/>
    <n v="1.9"/>
    <n v="8"/>
    <n v="8400"/>
  </r>
  <r>
    <s v="Soski"/>
    <s v="Robert"/>
    <d v="1968-07-26T00:00:00"/>
    <x v="2"/>
    <s v="ksiegowy"/>
    <s v="S"/>
    <s v="R"/>
    <n v="1968"/>
    <s v="68"/>
    <s v="SR68"/>
    <n v="1.8"/>
    <n v="8"/>
    <n v="8000"/>
  </r>
  <r>
    <s v="Musial"/>
    <s v="Jacek"/>
    <d v="1967-08-30T00:00:00"/>
    <x v="2"/>
    <s v="informatyk"/>
    <s v="M"/>
    <s v="J"/>
    <n v="1967"/>
    <s v="67"/>
    <s v="MJ67"/>
    <n v="1.8"/>
    <n v="10"/>
    <n v="8200"/>
  </r>
  <r>
    <s v="Zysk"/>
    <s v="Maryla"/>
    <d v="1965-04-11T00:00:00"/>
    <x v="0"/>
    <s v="grafik"/>
    <s v="Z"/>
    <s v="M"/>
    <n v="1965"/>
    <s v="65"/>
    <s v="ZM65"/>
    <n v="1.9"/>
    <n v="6"/>
    <n v="8200"/>
  </r>
  <r>
    <s v="Robak"/>
    <s v="Jacek"/>
    <d v="1967-07-02T00:00:00"/>
    <x v="0"/>
    <s v="elektronik"/>
    <s v="R"/>
    <s v="J"/>
    <n v="1967"/>
    <s v="67"/>
    <s v="RJ67"/>
    <n v="1.9"/>
    <n v="10"/>
    <n v="8600"/>
  </r>
  <r>
    <s v="Soplica"/>
    <s v="Jacek"/>
    <d v="1963-01-01T00:00:00"/>
    <x v="0"/>
    <s v="elektronik"/>
    <s v="S"/>
    <s v="J"/>
    <n v="1963"/>
    <s v="63"/>
    <s v="SJ63"/>
    <n v="1.9"/>
    <n v="10"/>
    <n v="8600"/>
  </r>
  <r>
    <s v="Sawyer"/>
    <s v="Tomek"/>
    <d v="1964-09-13T00:00:00"/>
    <x v="2"/>
    <s v="ekonom"/>
    <s v="S"/>
    <s v="T"/>
    <n v="1964"/>
    <s v="64"/>
    <s v="ST64"/>
    <n v="1.8"/>
    <n v="6"/>
    <n v="7800"/>
  </r>
  <r>
    <s v="Kowalski"/>
    <s v="Anatol"/>
    <d v="1964-03-10T00:00:00"/>
    <x v="5"/>
    <s v="ekonomista"/>
    <s v="K"/>
    <s v="A"/>
    <n v="1964"/>
    <s v="64"/>
    <s v="KA64"/>
    <n v="1.3"/>
    <n v="10"/>
    <n v="6200"/>
  </r>
  <r>
    <s v="Grzeskowia"/>
    <s v="Szymon"/>
    <d v="1966-01-01T00:00:00"/>
    <x v="5"/>
    <s v="merchander"/>
    <s v="G"/>
    <s v="S"/>
    <n v="1966"/>
    <s v="66"/>
    <s v="GS66"/>
    <n v="1.3"/>
    <n v="10"/>
    <n v="6200"/>
  </r>
  <r>
    <s v="Boruta"/>
    <s v="Michal"/>
    <d v="1964-12-21T00:00:00"/>
    <x v="2"/>
    <s v="magazynier"/>
    <s v="B"/>
    <s v="M"/>
    <n v="1964"/>
    <s v="64"/>
    <s v="BM64"/>
    <n v="1.8"/>
    <n v="10"/>
    <n v="8200"/>
  </r>
  <r>
    <s v="Jasiak"/>
    <s v="Monika"/>
    <d v="1968-03-08T00:00:00"/>
    <x v="2"/>
    <s v="statystyk"/>
    <s v="J"/>
    <s v="M"/>
    <n v="1968"/>
    <s v="68"/>
    <s v="JM68"/>
    <n v="1.8"/>
    <n v="9"/>
    <n v="8100"/>
  </r>
  <r>
    <s v="Zysk"/>
    <s v="Anatol"/>
    <d v="1966-03-07T00:00:00"/>
    <x v="4"/>
    <s v="sekretarka"/>
    <s v="Z"/>
    <s v="A"/>
    <n v="1966"/>
    <s v="66"/>
    <s v="ZA66"/>
    <n v="1.5"/>
    <n v="10"/>
    <n v="7000"/>
  </r>
  <r>
    <s v="Soplica"/>
    <s v="Jacek"/>
    <d v="1965-05-19T00:00:00"/>
    <x v="4"/>
    <s v="radca"/>
    <s v="S"/>
    <s v="J"/>
    <n v="1965"/>
    <s v="65"/>
    <s v="SJ65"/>
    <n v="1.5"/>
    <n v="5"/>
    <n v="6500"/>
  </r>
  <r>
    <s v="Sawyer"/>
    <s v="Jacek"/>
    <d v="1961-03-22T00:00:00"/>
    <x v="6"/>
    <s v="informatyk"/>
    <s v="S"/>
    <s v="J"/>
    <n v="1961"/>
    <s v="61"/>
    <s v="SJ61"/>
    <n v="1.1000000000000001"/>
    <n v="10"/>
    <n v="5400"/>
  </r>
  <r>
    <s v="Robak"/>
    <s v="Marta"/>
    <d v="1965-07-16T00:00:00"/>
    <x v="6"/>
    <s v="portier"/>
    <s v="R"/>
    <s v="M"/>
    <n v="1965"/>
    <s v="65"/>
    <s v="RM65"/>
    <n v="1.1000000000000001"/>
    <n v="7"/>
    <n v="5100"/>
  </r>
  <r>
    <s v="Kowalski"/>
    <s v="Michal"/>
    <d v="1963-11-09T00:00:00"/>
    <x v="3"/>
    <s v="menadzer"/>
    <s v="K"/>
    <s v="M"/>
    <n v="1963"/>
    <s v="63"/>
    <s v="KM63"/>
    <n v="1.4"/>
    <n v="8"/>
    <n v="6400"/>
  </r>
  <r>
    <s v="Jasiak"/>
    <s v="Morus"/>
    <d v="1968-07-15T00:00:00"/>
    <x v="3"/>
    <s v="ksiegowy"/>
    <s v="J"/>
    <s v="M"/>
    <n v="1968"/>
    <s v="68"/>
    <s v="JM68"/>
    <n v="1.4"/>
    <n v="8"/>
    <n v="6400"/>
  </r>
  <r>
    <s v="Grzeskowiak"/>
    <s v="Szymon"/>
    <d v="1969-05-14T00:00:00"/>
    <x v="5"/>
    <s v="ochroniarz"/>
    <s v="G"/>
    <s v="S"/>
    <n v="1969"/>
    <s v="69"/>
    <s v="GS69"/>
    <n v="1.3"/>
    <n v="10"/>
    <n v="6200"/>
  </r>
  <r>
    <s v="Boruta"/>
    <s v="Tomek"/>
    <d v="1965-12-25T00:00:00"/>
    <x v="5"/>
    <s v="ochroniarz"/>
    <s v="B"/>
    <s v="T"/>
    <n v="1965"/>
    <s v="65"/>
    <s v="BT65"/>
    <n v="1.3"/>
    <n v="10"/>
    <n v="6200"/>
  </r>
  <r>
    <s v="Szumowski"/>
    <s v="Andrzej"/>
    <d v="1955-11-26T00:00:00"/>
    <x v="4"/>
    <s v="akwizytor"/>
    <s v="S"/>
    <s v="A"/>
    <n v="1955"/>
    <s v="55"/>
    <s v="SA55"/>
    <n v="1.5"/>
    <n v="9"/>
    <n v="6900"/>
  </r>
  <r>
    <s v="Karpowicz"/>
    <s v="Dorota"/>
    <d v="1959-03-27T00:00:00"/>
    <x v="4"/>
    <s v="rzecznik"/>
    <s v="K"/>
    <s v="D"/>
    <n v="1959"/>
    <s v="59"/>
    <s v="KD59"/>
    <n v="1.5"/>
    <n v="8"/>
    <n v="6800"/>
  </r>
  <r>
    <s v="Kilarski"/>
    <s v="Ewa"/>
    <d v="1965-12-28T00:00:00"/>
    <x v="5"/>
    <s v="redaktor"/>
    <s v="K"/>
    <s v="E"/>
    <n v="1965"/>
    <s v="65"/>
    <s v="KE65"/>
    <n v="1.3"/>
    <n v="8"/>
    <n v="6000"/>
  </r>
  <r>
    <s v="Waz"/>
    <s v="Fryderyk"/>
    <d v="1963-02-26T00:00:00"/>
    <x v="0"/>
    <s v="ksiegowy"/>
    <s v="W"/>
    <s v="F"/>
    <n v="1963"/>
    <s v="63"/>
    <s v="WF63"/>
    <n v="1.9"/>
    <n v="8"/>
    <n v="8400"/>
  </r>
  <r>
    <s v="Kaminski"/>
    <s v="Grzegorz"/>
    <d v="1960-10-30T00:00:00"/>
    <x v="0"/>
    <s v="elektryk"/>
    <s v="K"/>
    <s v="G"/>
    <n v="1960"/>
    <s v="60"/>
    <s v="KG60"/>
    <n v="1.9"/>
    <n v="8"/>
    <n v="8400"/>
  </r>
  <r>
    <s v="Gigant"/>
    <s v="Grzegorz"/>
    <d v="1970-05-10T00:00:00"/>
    <x v="0"/>
    <s v="konserwator"/>
    <s v="G"/>
    <s v="G"/>
    <n v="1970"/>
    <s v="70"/>
    <s v="GG70"/>
    <n v="1.9"/>
    <n v="11"/>
    <n v="8700"/>
  </r>
  <r>
    <s v="Inny"/>
    <s v="Stefan"/>
    <d v="1963-07-20T00:00:00"/>
    <x v="0"/>
    <s v="operator"/>
    <s v="I"/>
    <s v="S"/>
    <n v="1963"/>
    <s v="63"/>
    <s v="IS63"/>
    <n v="1.9"/>
    <n v="8"/>
    <n v="8400"/>
  </r>
  <r>
    <s v="Rozny"/>
    <s v="Stanislaw"/>
    <d v="1957-06-10T00:00:00"/>
    <x v="2"/>
    <s v="ochroniarz"/>
    <s v="R"/>
    <s v="S"/>
    <n v="1957"/>
    <s v="57"/>
    <s v="RS57"/>
    <n v="1.8"/>
    <n v="10"/>
    <n v="8200"/>
  </r>
  <r>
    <s v="Boss"/>
    <s v="Bohdan"/>
    <d v="1965-04-11T00:00:00"/>
    <x v="5"/>
    <s v="informatyk"/>
    <s v="B"/>
    <s v="B"/>
    <n v="1965"/>
    <s v="65"/>
    <s v="BB65"/>
    <n v="1.3"/>
    <n v="10"/>
    <n v="6200"/>
  </r>
  <r>
    <s v="Gates"/>
    <s v="Anna"/>
    <d v="1967-07-02T00:00:00"/>
    <x v="5"/>
    <s v="grafik"/>
    <s v="G"/>
    <s v="A"/>
    <n v="1967"/>
    <s v="67"/>
    <s v="GA67"/>
    <n v="1.3"/>
    <n v="6"/>
    <n v="5800"/>
  </r>
  <r>
    <s v="Potocki"/>
    <s v="Stanislaw"/>
    <d v="1963-01-02T00:00:00"/>
    <x v="2"/>
    <s v="radca"/>
    <s v="P"/>
    <s v="S"/>
    <n v="1963"/>
    <s v="63"/>
    <s v="PS63"/>
    <n v="1.8"/>
    <n v="5"/>
    <n v="7700"/>
  </r>
  <r>
    <s v="Mieta"/>
    <s v="Karol"/>
    <d v="1964-09-11T00:00:00"/>
    <x v="2"/>
    <s v="ksiegowy"/>
    <s v="M"/>
    <s v="K"/>
    <n v="1964"/>
    <s v="64"/>
    <s v="MK64"/>
    <n v="1.8"/>
    <n v="8"/>
    <n v="8000"/>
  </r>
  <r>
    <s v="Bosman"/>
    <s v="Jan"/>
    <d v="1964-04-30T00:00:00"/>
    <x v="1"/>
    <s v="konserwator"/>
    <s v="B"/>
    <s v="J"/>
    <n v="1964"/>
    <s v="64"/>
    <s v="BJ64"/>
    <n v="2.1"/>
    <n v="11"/>
    <n v="9500"/>
  </r>
  <r>
    <s v="Inny"/>
    <s v="Anna"/>
    <d v="1968-02-28T00:00:00"/>
    <x v="3"/>
    <s v="kierowca"/>
    <s v="I"/>
    <s v="A"/>
    <n v="1968"/>
    <s v="68"/>
    <s v="IA68"/>
    <n v="1.4"/>
    <n v="8"/>
    <n v="6400"/>
  </r>
  <r>
    <s v="Holmes"/>
    <s v="Barbara"/>
    <d v="1970-12-25T00:00:00"/>
    <x v="3"/>
    <s v="statystyk"/>
    <s v="H"/>
    <s v="B"/>
    <n v="1970"/>
    <s v="70"/>
    <s v="HB70"/>
    <n v="1.4"/>
    <n v="9"/>
    <n v="6500"/>
  </r>
  <r>
    <s v="Gigant"/>
    <s v="Bohdan"/>
    <d v="1968-02-25T00:00:00"/>
    <x v="5"/>
    <s v="sekretarka"/>
    <s v="G"/>
    <s v="B"/>
    <n v="1968"/>
    <s v="68"/>
    <s v="GB68"/>
    <n v="1.3"/>
    <n v="10"/>
    <n v="6200"/>
  </r>
  <r>
    <s v="Gates"/>
    <s v="Grzegorz"/>
    <d v="1970-09-29T00:00:00"/>
    <x v="2"/>
    <s v="techniczny"/>
    <s v="G"/>
    <s v="G"/>
    <n v="1970"/>
    <s v="70"/>
    <s v="GG70"/>
    <n v="1.8"/>
    <n v="10"/>
    <n v="8200"/>
  </r>
  <r>
    <s v="Gatek"/>
    <s v="Jan"/>
    <d v="1967-09-18T00:00:00"/>
    <x v="2"/>
    <s v="radca"/>
    <s v="G"/>
    <s v="J"/>
    <n v="1967"/>
    <s v="67"/>
    <s v="GJ67"/>
    <n v="1.8"/>
    <n v="5"/>
    <n v="7700"/>
  </r>
  <r>
    <s v="Chrust"/>
    <s v="Jan"/>
    <d v="1969-05-14T00:00:00"/>
    <x v="4"/>
    <s v="radca"/>
    <s v="C"/>
    <s v="J"/>
    <n v="1969"/>
    <s v="69"/>
    <s v="CJ69"/>
    <n v="1.5"/>
    <n v="5"/>
    <n v="6500"/>
  </r>
  <r>
    <s v="Bastek"/>
    <s v="Janusz"/>
    <d v="1962-01-05T00:00:00"/>
    <x v="4"/>
    <s v="informatyk"/>
    <s v="B"/>
    <s v="J"/>
    <n v="1962"/>
    <s v="62"/>
    <s v="BJ62"/>
    <n v="1.5"/>
    <n v="10"/>
    <n v="7000"/>
  </r>
  <r>
    <s v="Boran"/>
    <s v="Karol"/>
    <d v="1962-11-18T00:00:00"/>
    <x v="6"/>
    <s v="porzadkowa"/>
    <s v="B"/>
    <s v="K"/>
    <n v="1962"/>
    <s v="62"/>
    <s v="BK62"/>
    <n v="1.1000000000000001"/>
    <n v="10"/>
    <n v="5400"/>
  </r>
  <r>
    <s v="Baran"/>
    <s v="Michal"/>
    <d v="1960-04-25T00:00:00"/>
    <x v="6"/>
    <s v="porzadkowa"/>
    <s v="B"/>
    <s v="M"/>
    <n v="1960"/>
    <s v="60"/>
    <s v="BM60"/>
    <n v="1.1000000000000001"/>
    <n v="10"/>
    <n v="5400"/>
  </r>
  <r>
    <s v="Anusz"/>
    <s v="Stanislaw"/>
    <d v="1965-02-02T00:00:00"/>
    <x v="5"/>
    <s v="menadzer"/>
    <s v="A"/>
    <s v="S"/>
    <n v="1965"/>
    <s v="65"/>
    <s v="AS65"/>
    <n v="1.3"/>
    <n v="8"/>
    <n v="6000"/>
  </r>
  <r>
    <s v="Kiel"/>
    <s v="Stanislaw"/>
    <d v="1971-10-05T00:00:00"/>
    <x v="4"/>
    <s v="menadzer"/>
    <s v="K"/>
    <s v="S"/>
    <n v="1971"/>
    <s v="71"/>
    <s v="KS71"/>
    <n v="1.5"/>
    <n v="8"/>
    <n v="6800"/>
  </r>
  <r>
    <s v="Gagatek"/>
    <s v="Stefan"/>
    <d v="1967-11-03T00:00:00"/>
    <x v="4"/>
    <s v="ksiegowy"/>
    <s v="G"/>
    <s v="S"/>
    <n v="1967"/>
    <s v="67"/>
    <s v="GS67"/>
    <n v="1.5"/>
    <n v="8"/>
    <n v="6800"/>
  </r>
  <r>
    <s v="Borowik"/>
    <s v="Zenon"/>
    <d v="1970-12-10T00:00:00"/>
    <x v="0"/>
    <s v="techniczny"/>
    <s v="B"/>
    <s v="Z"/>
    <n v="1970"/>
    <s v="70"/>
    <s v="BZ70"/>
    <n v="1.9"/>
    <n v="10"/>
    <n v="8600"/>
  </r>
  <r>
    <s v="Kowalski"/>
    <s v="Marzena"/>
    <d v="1963-01-02T00:00:00"/>
    <x v="1"/>
    <s v="kierowca"/>
    <s v="K"/>
    <s v="M"/>
    <n v="1963"/>
    <s v="63"/>
    <s v="KM63"/>
    <n v="2.1"/>
    <n v="8"/>
    <n v="9200"/>
  </r>
  <r>
    <s v="Kaczan"/>
    <s v="Ewa"/>
    <d v="1964-09-11T00:00:00"/>
    <x v="2"/>
    <s v="elektryk"/>
    <s v="K"/>
    <s v="E"/>
    <n v="1964"/>
    <s v="64"/>
    <s v="KE64"/>
    <n v="1.8"/>
    <n v="8"/>
    <n v="8000"/>
  </r>
  <r>
    <s v="Wiss"/>
    <s v="Jan"/>
    <d v="1964-04-30T00:00:00"/>
    <x v="1"/>
    <s v="malarz"/>
    <s v="W"/>
    <s v="J"/>
    <n v="1964"/>
    <s v="64"/>
    <s v="WJ64"/>
    <n v="2.1"/>
    <n v="6"/>
    <n v="9000"/>
  </r>
  <r>
    <s v="Wilk"/>
    <s v="Sabrina"/>
    <d v="1957-12-13T00:00:00"/>
    <x v="5"/>
    <s v="pakowacz"/>
    <s v="W"/>
    <s v="S"/>
    <n v="1957"/>
    <s v="57"/>
    <s v="WS57"/>
    <n v="1.3"/>
    <n v="8"/>
    <n v="6000"/>
  </r>
  <r>
    <s v="Paczka"/>
    <s v="Magdalena"/>
    <d v="1963-03-16T00:00:00"/>
    <x v="0"/>
    <s v="informatyk"/>
    <s v="P"/>
    <s v="M"/>
    <n v="1963"/>
    <s v="63"/>
    <s v="PM63"/>
    <n v="1.9"/>
    <n v="10"/>
    <n v="8600"/>
  </r>
  <r>
    <s v="Galazka"/>
    <s v="Katarzyna"/>
    <d v="1961-02-03T00:00:00"/>
    <x v="0"/>
    <s v="prezes"/>
    <s v="G"/>
    <s v="K"/>
    <n v="1961"/>
    <s v="61"/>
    <s v="GK61"/>
    <n v="1.9"/>
    <n v="6"/>
    <n v="8200"/>
  </r>
  <r>
    <s v="Karpowicz"/>
    <s v="Mateusz"/>
    <d v="1955-05-05T00:00:00"/>
    <x v="0"/>
    <s v="konserwator"/>
    <s v="K"/>
    <s v="M"/>
    <n v="1955"/>
    <s v="55"/>
    <s v="KM55"/>
    <n v="1.9"/>
    <n v="11"/>
    <n v="8700"/>
  </r>
  <r>
    <s v="Mater"/>
    <s v="Krzysztof"/>
    <d v="1960-07-09T00:00:00"/>
    <x v="3"/>
    <s v="pakowacz"/>
    <s v="M"/>
    <s v="K"/>
    <n v="1960"/>
    <s v="60"/>
    <s v="MK60"/>
    <n v="1.4"/>
    <n v="8"/>
    <n v="6400"/>
  </r>
  <r>
    <s v="Kulak"/>
    <s v="Jozef"/>
    <d v="1954-07-21T00:00:00"/>
    <x v="1"/>
    <s v="porzadkowy"/>
    <s v="K"/>
    <s v="J"/>
    <n v="1954"/>
    <s v="54"/>
    <s v="KJ54"/>
    <n v="2.1"/>
    <n v="10"/>
    <n v="9400"/>
  </r>
  <r>
    <s v="Babiarz"/>
    <s v="Anna"/>
    <d v="1966-04-07T00:00:00"/>
    <x v="1"/>
    <s v="skladacz"/>
    <s v="B"/>
    <s v="A"/>
    <n v="1966"/>
    <s v="66"/>
    <s v="BA66"/>
    <n v="2.1"/>
    <n v="8"/>
    <n v="9200"/>
  </r>
  <r>
    <s v="Busz"/>
    <s v="Stanislaw"/>
    <d v="1965-05-14T00:00:00"/>
    <x v="3"/>
    <s v="pakowacz"/>
    <s v="B"/>
    <s v="S"/>
    <n v="1965"/>
    <s v="65"/>
    <s v="BS65"/>
    <n v="1.4"/>
    <n v="8"/>
    <n v="6400"/>
  </r>
  <r>
    <s v="Hubicki"/>
    <s v="Karol"/>
    <d v="1962-03-22T00:00:00"/>
    <x v="3"/>
    <s v="skladacz"/>
    <s v="H"/>
    <s v="K"/>
    <n v="1962"/>
    <s v="62"/>
    <s v="HK62"/>
    <n v="1.4"/>
    <n v="8"/>
    <n v="6400"/>
  </r>
  <r>
    <s v="Szumowski"/>
    <s v="Jan"/>
    <d v="1961-10-06T00:00:00"/>
    <x v="5"/>
    <s v="administracja"/>
    <s v="S"/>
    <s v="J"/>
    <n v="1961"/>
    <s v="61"/>
    <s v="SJ61"/>
    <n v="1.3"/>
    <n v="13"/>
    <n v="6500"/>
  </r>
  <r>
    <s v="Karpowicz"/>
    <s v="Anna"/>
    <d v="1953-11-09T00:00:00"/>
    <x v="2"/>
    <s v="elektryk"/>
    <s v="K"/>
    <s v="A"/>
    <n v="1953"/>
    <s v="53"/>
    <s v="KA53"/>
    <n v="1.8"/>
    <n v="8"/>
    <n v="8000"/>
  </r>
  <r>
    <s v="Kilarski"/>
    <s v="Barbara"/>
    <d v="1968-07-15T00:00:00"/>
    <x v="0"/>
    <s v="informatyk"/>
    <s v="K"/>
    <s v="B"/>
    <n v="1968"/>
    <s v="68"/>
    <s v="KB68"/>
    <n v="1.9"/>
    <n v="10"/>
    <n v="8600"/>
  </r>
  <r>
    <s v="Waz"/>
    <s v="Bohdan"/>
    <d v="1959-05-14T00:00:00"/>
    <x v="4"/>
    <s v="kierowca"/>
    <s v="W"/>
    <s v="B"/>
    <n v="1959"/>
    <s v="59"/>
    <s v="WB59"/>
    <n v="1.5"/>
    <n v="8"/>
    <n v="6800"/>
  </r>
  <r>
    <s v="Kaminski"/>
    <s v="Grzegorz"/>
    <d v="1965-11-21T00:00:00"/>
    <x v="0"/>
    <s v="asystent"/>
    <s v="K"/>
    <s v="G"/>
    <n v="1965"/>
    <s v="65"/>
    <s v="KG65"/>
    <n v="1.9"/>
    <n v="8"/>
    <n v="8400"/>
  </r>
  <r>
    <s v="Jarek"/>
    <s v="Jan"/>
    <d v="1955-01-27T00:00:00"/>
    <x v="6"/>
    <s v="techniczny"/>
    <s v="J"/>
    <s v="J"/>
    <n v="1955"/>
    <s v="55"/>
    <s v="JJ55"/>
    <n v="1.1000000000000001"/>
    <n v="10"/>
    <n v="5400"/>
  </r>
  <r>
    <s v="Wanik"/>
    <s v="Kamil"/>
    <d v="1960-03-27T00:00:00"/>
    <x v="6"/>
    <s v="informatyk"/>
    <s v="W"/>
    <s v="K"/>
    <n v="1960"/>
    <s v="60"/>
    <s v="WK60"/>
    <n v="1.1000000000000001"/>
    <n v="10"/>
    <n v="5400"/>
  </r>
  <r>
    <s v="Lisowski"/>
    <s v="Julian"/>
    <d v="1964-12-28T00:00:00"/>
    <x v="5"/>
    <s v="menadzer"/>
    <s v="L"/>
    <s v="J"/>
    <n v="1964"/>
    <s v="64"/>
    <s v="LJ64"/>
    <n v="1.3"/>
    <n v="8"/>
    <n v="6000"/>
  </r>
  <r>
    <s v="Lapa"/>
    <s v="Henryk"/>
    <d v="1963-02-26T00:00:00"/>
    <x v="4"/>
    <s v="ksiegowy"/>
    <s v="L"/>
    <s v="H"/>
    <n v="1963"/>
    <s v="63"/>
    <s v="LH63"/>
    <n v="1.5"/>
    <n v="8"/>
    <n v="6800"/>
  </r>
  <r>
    <s v="Miturski"/>
    <s v="Mateusz"/>
    <d v="1960-10-30T00:00:00"/>
    <x v="4"/>
    <s v="informatyk"/>
    <s v="M"/>
    <s v="M"/>
    <n v="1960"/>
    <s v="60"/>
    <s v="MM60"/>
    <n v="1.5"/>
    <n v="10"/>
    <n v="7000"/>
  </r>
  <r>
    <s v="Lysiak"/>
    <s v="Helena"/>
    <d v="1970-05-10T00:00:00"/>
    <x v="0"/>
    <s v="sekretarka"/>
    <s v="L"/>
    <s v="H"/>
    <n v="1970"/>
    <s v="70"/>
    <s v="LH70"/>
    <n v="1.9"/>
    <n v="10"/>
    <n v="8600"/>
  </r>
  <r>
    <s v="Wnuk"/>
    <s v="Jan"/>
    <d v="1963-07-20T00:00:00"/>
    <x v="1"/>
    <s v="menadzer"/>
    <s v="W"/>
    <s v="J"/>
    <n v="1963"/>
    <s v="63"/>
    <s v="WJ63"/>
    <n v="2.1"/>
    <n v="8"/>
    <n v="9200"/>
  </r>
  <r>
    <s v="Mazurowski"/>
    <s v="Janusz"/>
    <d v="1957-06-10T00:00:00"/>
    <x v="4"/>
    <s v="menadzer"/>
    <s v="M"/>
    <s v="J"/>
    <n v="1957"/>
    <s v="57"/>
    <s v="MJ57"/>
    <n v="1.5"/>
    <n v="8"/>
    <n v="6800"/>
  </r>
  <r>
    <s v="Bodek"/>
    <s v="Karol"/>
    <d v="1965-05-11T00:00:00"/>
    <x v="1"/>
    <s v="informatyk"/>
    <s v="B"/>
    <s v="K"/>
    <n v="1965"/>
    <s v="65"/>
    <s v="BK65"/>
    <n v="2.1"/>
    <n v="10"/>
    <n v="9400"/>
  </r>
  <r>
    <s v="Inglot"/>
    <s v="Michal"/>
    <d v="1967-09-02T00:00:00"/>
    <x v="5"/>
    <s v="skladacz"/>
    <s v="I"/>
    <s v="M"/>
    <n v="1967"/>
    <s v="67"/>
    <s v="IM67"/>
    <n v="1.3"/>
    <n v="8"/>
    <n v="6000"/>
  </r>
  <r>
    <s v="Magierowicz"/>
    <s v="Stanislaw"/>
    <d v="1963-01-12T00:00:00"/>
    <x v="4"/>
    <s v="pakowacz"/>
    <s v="M"/>
    <s v="S"/>
    <n v="1963"/>
    <s v="63"/>
    <s v="MS63"/>
    <n v="1.5"/>
    <n v="8"/>
    <n v="6800"/>
  </r>
  <r>
    <s v="Myslicki"/>
    <s v="Stanislaw"/>
    <d v="1962-08-11T00:00:00"/>
    <x v="4"/>
    <s v="porzadkowy"/>
    <s v="M"/>
    <s v="S"/>
    <n v="1962"/>
    <s v="62"/>
    <s v="MS62"/>
    <n v="1.5"/>
    <n v="10"/>
    <n v="7000"/>
  </r>
  <r>
    <s v="Rengifo"/>
    <s v="Stefan"/>
    <d v="1964-04-30T00:00:00"/>
    <x v="2"/>
    <s v="grafik"/>
    <s v="R"/>
    <s v="S"/>
    <n v="1964"/>
    <s v="64"/>
    <s v="RS64"/>
    <n v="1.8"/>
    <n v="6"/>
    <n v="7800"/>
  </r>
  <r>
    <s v="Sasim"/>
    <s v="Zenon"/>
    <d v="1965-12-25T00:00:00"/>
    <x v="4"/>
    <s v="administracja"/>
    <s v="S"/>
    <s v="Z"/>
    <n v="1965"/>
    <s v="65"/>
    <s v="SZ65"/>
    <n v="1.5"/>
    <n v="13"/>
    <n v="7300"/>
  </r>
  <r>
    <s v="Stopyra"/>
    <s v="Marzena"/>
    <d v="1955-11-26T00:00:00"/>
    <x v="0"/>
    <s v="administracja"/>
    <s v="S"/>
    <s v="M"/>
    <n v="1955"/>
    <s v="55"/>
    <s v="SM55"/>
    <n v="1.9"/>
    <n v="13"/>
    <n v="8900"/>
  </r>
  <r>
    <s v="Golanczyk"/>
    <s v="Karol"/>
    <d v="1959-03-27T00:00:00"/>
    <x v="0"/>
    <s v="techniczny"/>
    <s v="G"/>
    <s v="K"/>
    <n v="1959"/>
    <s v="59"/>
    <s v="GK59"/>
    <n v="1.9"/>
    <n v="10"/>
    <n v="8600"/>
  </r>
  <r>
    <s v="Ludziejewsk"/>
    <s v="Kamil"/>
    <d v="1965-12-28T00:00:00"/>
    <x v="0"/>
    <s v="ksiegowy"/>
    <s v="L"/>
    <s v="K"/>
    <n v="1965"/>
    <s v="65"/>
    <s v="LK65"/>
    <n v="1.9"/>
    <n v="8"/>
    <n v="8400"/>
  </r>
  <r>
    <s v="Iwaszko"/>
    <s v="Katarzyna"/>
    <d v="1963-02-26T00:00:00"/>
    <x v="0"/>
    <s v="konserwator"/>
    <s v="I"/>
    <s v="K"/>
    <n v="1963"/>
    <s v="63"/>
    <s v="IK63"/>
    <n v="1.9"/>
    <n v="11"/>
    <n v="8700"/>
  </r>
  <r>
    <s v="Muraszkowsk"/>
    <s v="Michal"/>
    <d v="1960-10-30T00:00:00"/>
    <x v="4"/>
    <s v="kierowca"/>
    <s v="M"/>
    <s v="M"/>
    <n v="1960"/>
    <s v="60"/>
    <s v="MM60"/>
    <n v="1.5"/>
    <n v="8"/>
    <n v="6800"/>
  </r>
  <r>
    <s v="Grzegorczyk"/>
    <s v="Kazimierz"/>
    <d v="1970-05-10T00:00:00"/>
    <x v="2"/>
    <s v="statystyk"/>
    <s v="G"/>
    <s v="K"/>
    <n v="1970"/>
    <s v="70"/>
    <s v="GK70"/>
    <n v="1.8"/>
    <n v="9"/>
    <n v="8100"/>
  </r>
  <r>
    <s v="Kurylek"/>
    <s v="Monika"/>
    <d v="1963-07-20T00:00:00"/>
    <x v="0"/>
    <s v="administracja"/>
    <s v="K"/>
    <s v="M"/>
    <n v="1963"/>
    <s v="63"/>
    <s v="KM63"/>
    <n v="1.9"/>
    <n v="13"/>
    <n v="8900"/>
  </r>
  <r>
    <s v="Abak"/>
    <s v="Karolina"/>
    <d v="1957-06-10T00:00:00"/>
    <x v="0"/>
    <s v="grafik"/>
    <s v="A"/>
    <s v="K"/>
    <n v="1957"/>
    <s v="57"/>
    <s v="AK57"/>
    <n v="1.9"/>
    <n v="6"/>
    <n v="8200"/>
  </r>
  <r>
    <s v="Susel"/>
    <s v="Adam"/>
    <d v="1967-05-13T00:00:00"/>
    <x v="0"/>
    <s v="skladacz"/>
    <s v="S"/>
    <s v="A"/>
    <n v="1967"/>
    <s v="67"/>
    <s v="SA67"/>
    <n v="1.9"/>
    <n v="8"/>
    <n v="8400"/>
  </r>
  <r>
    <s v="Bosman"/>
    <s v="Stefan"/>
    <d v="1970-01-01T00:00:00"/>
    <x v="4"/>
    <s v="portier"/>
    <s v="B"/>
    <s v="S"/>
    <n v="1970"/>
    <s v="70"/>
    <s v="BS70"/>
    <n v="1.5"/>
    <n v="7"/>
    <n v="6700"/>
  </r>
  <r>
    <s v="Boss"/>
    <s v="Stanislaw"/>
    <d v="1966-03-26T00:00:00"/>
    <x v="5"/>
    <s v="ksiegowy"/>
    <s v="B"/>
    <s v="S"/>
    <n v="1966"/>
    <s v="66"/>
    <s v="BS66"/>
    <n v="1.3"/>
    <n v="8"/>
    <n v="6000"/>
  </r>
  <r>
    <s v="Kildare"/>
    <s v="Jan"/>
    <d v="1968-02-27T00:00:00"/>
    <x v="2"/>
    <s v="elektronik"/>
    <s v="K"/>
    <s v="J"/>
    <n v="1968"/>
    <s v="68"/>
    <s v="KJ68"/>
    <n v="1.8"/>
    <n v="10"/>
    <n v="8200"/>
  </r>
  <r>
    <s v="Gigant"/>
    <s v="Jakub"/>
    <d v="1966-11-16T00:00:00"/>
    <x v="4"/>
    <s v="elektronik"/>
    <s v="G"/>
    <s v="J"/>
    <n v="1966"/>
    <s v="66"/>
    <s v="GJ66"/>
    <n v="1.5"/>
    <n v="10"/>
    <n v="7000"/>
  </r>
  <r>
    <s v="Potocki"/>
    <s v="Grzegorz"/>
    <d v="1963-12-22T00:00:00"/>
    <x v="4"/>
    <s v="akwizytor"/>
    <s v="P"/>
    <s v="G"/>
    <n v="1963"/>
    <s v="63"/>
    <s v="PG63"/>
    <n v="1.5"/>
    <n v="9"/>
    <n v="6900"/>
  </r>
  <r>
    <s v="Holmes"/>
    <s v="Grzegorz"/>
    <d v="1968-06-30T00:00:00"/>
    <x v="6"/>
    <s v="statystyk"/>
    <s v="H"/>
    <s v="G"/>
    <n v="1968"/>
    <s v="68"/>
    <s v="HG68"/>
    <n v="1.1000000000000001"/>
    <n v="9"/>
    <n v="5300"/>
  </r>
  <r>
    <s v="Kmicic"/>
    <s v="Dariusz"/>
    <d v="1966-08-10T00:00:00"/>
    <x v="6"/>
    <s v="informatyk"/>
    <s v="K"/>
    <s v="D"/>
    <n v="1966"/>
    <s v="66"/>
    <s v="KD66"/>
    <n v="1.1000000000000001"/>
    <n v="10"/>
    <n v="5400"/>
  </r>
  <r>
    <s v="Rozny"/>
    <s v="Bohdan"/>
    <d v="1968-01-22T00:00:00"/>
    <x v="3"/>
    <s v="informatyk"/>
    <s v="R"/>
    <s v="B"/>
    <n v="1968"/>
    <s v="68"/>
    <s v="RB68"/>
    <n v="1.4"/>
    <n v="10"/>
    <n v="6600"/>
  </r>
  <r>
    <s v="Inny"/>
    <s v="Bogdan"/>
    <d v="1966-06-07T00:00:00"/>
    <x v="5"/>
    <s v="grafik"/>
    <s v="I"/>
    <s v="B"/>
    <n v="1966"/>
    <s v="66"/>
    <s v="IB66"/>
    <n v="1.3"/>
    <n v="6"/>
    <n v="5800"/>
  </r>
  <r>
    <s v="Adaszynska"/>
    <s v="Barbara"/>
    <d v="1973-03-01T00:00:00"/>
    <x v="0"/>
    <s v="sekretarka"/>
    <s v="A"/>
    <s v="B"/>
    <n v="1973"/>
    <s v="73"/>
    <s v="AB73"/>
    <n v="1.9"/>
    <n v="10"/>
    <n v="8600"/>
  </r>
  <r>
    <s v="Cebula"/>
    <s v="Sebastian"/>
    <d v="1975-02-11T00:00:00"/>
    <x v="0"/>
    <s v="informatyk"/>
    <s v="C"/>
    <s v="S"/>
    <n v="1975"/>
    <s v="75"/>
    <s v="CS75"/>
    <n v="1.9"/>
    <n v="10"/>
    <n v="8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przestawna1" cacheId="4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3:B11" firstHeaderRow="1" firstDataRow="1" firstDataCol="1"/>
  <pivotFields count="5">
    <pivotField showAll="0"/>
    <pivotField dataField="1" showAll="0"/>
    <pivotField numFmtId="14" showAll="0"/>
    <pivotField axis="axisRow" showAll="0">
      <items count="8">
        <item x="4"/>
        <item x="5"/>
        <item x="2"/>
        <item x="6"/>
        <item x="3"/>
        <item x="1"/>
        <item x="0"/>
        <item t="default"/>
      </items>
    </pivotField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Liczba z Imi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2" cacheId="4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3:I9" firstHeaderRow="1" firstDataRow="2" firstDataCol="1"/>
  <pivotFields count="5">
    <pivotField showAll="0"/>
    <pivotField dataField="1" showAll="0"/>
    <pivotField numFmtId="14" showAll="0"/>
    <pivotField axis="axisCol" showAll="0">
      <items count="8">
        <item x="4"/>
        <item x="5"/>
        <item x="2"/>
        <item x="6"/>
        <item x="3"/>
        <item x="1"/>
        <item x="0"/>
        <item t="default"/>
      </items>
    </pivotField>
    <pivotField axis="axisRow" showAll="0">
      <items count="32">
        <item h="1" x="29"/>
        <item x="5"/>
        <item h="1" x="30"/>
        <item h="1" x="11"/>
        <item h="1" x="12"/>
        <item h="1" x="9"/>
        <item h="1" x="18"/>
        <item x="4"/>
        <item x="2"/>
        <item h="1" x="21"/>
        <item h="1" x="19"/>
        <item x="3"/>
        <item h="1" x="14"/>
        <item h="1" x="24"/>
        <item h="1" x="6"/>
        <item h="1" x="13"/>
        <item h="1" x="15"/>
        <item h="1" x="20"/>
        <item h="1" x="25"/>
        <item h="1" x="8"/>
        <item h="1" x="23"/>
        <item h="1" x="27"/>
        <item h="1" x="0"/>
        <item h="1" x="26"/>
        <item h="1" x="7"/>
        <item h="1" x="17"/>
        <item h="1" x="16"/>
        <item h="1" x="1"/>
        <item h="1" x="28"/>
        <item h="1" x="10"/>
        <item h="1" x="22"/>
        <item t="default"/>
      </items>
    </pivotField>
  </pivotFields>
  <rowFields count="1">
    <field x="4"/>
  </rowFields>
  <rowItems count="5">
    <i>
      <x v="1"/>
    </i>
    <i>
      <x v="7"/>
    </i>
    <i>
      <x v="8"/>
    </i>
    <i>
      <x v="11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Liczba z Imi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przestawna3" cacheId="7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3:B134" firstHeaderRow="1" firstDataRow="1" firstDataCol="1"/>
  <pivotFields count="10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31">
        <item x="2"/>
        <item x="128"/>
        <item x="40"/>
        <item x="118"/>
        <item x="80"/>
        <item x="37"/>
        <item x="92"/>
        <item x="67"/>
        <item x="16"/>
        <item x="8"/>
        <item x="77"/>
        <item x="71"/>
        <item x="20"/>
        <item x="78"/>
        <item x="107"/>
        <item x="39"/>
        <item x="79"/>
        <item x="52"/>
        <item x="43"/>
        <item x="93"/>
        <item x="121"/>
        <item x="38"/>
        <item x="120"/>
        <item x="58"/>
        <item x="83"/>
        <item x="36"/>
        <item x="76"/>
        <item x="3"/>
        <item x="129"/>
        <item x="68"/>
        <item x="17"/>
        <item x="74"/>
        <item x="13"/>
        <item x="33"/>
        <item x="64"/>
        <item x="123"/>
        <item x="75"/>
        <item x="114"/>
        <item x="88"/>
        <item x="5"/>
        <item x="117"/>
        <item x="34"/>
        <item x="51"/>
        <item x="82"/>
        <item x="35"/>
        <item x="57"/>
        <item x="42"/>
        <item x="32"/>
        <item x="73"/>
        <item x="124"/>
        <item x="10"/>
        <item x="94"/>
        <item x="72"/>
        <item x="127"/>
        <item x="31"/>
        <item x="116"/>
        <item x="108"/>
        <item x="65"/>
        <item x="14"/>
        <item x="6"/>
        <item x="30"/>
        <item x="99"/>
        <item x="53"/>
        <item x="95"/>
        <item x="50"/>
        <item x="29"/>
        <item x="28"/>
        <item x="96"/>
        <item x="41"/>
        <item x="60"/>
        <item x="125"/>
        <item x="9"/>
        <item x="84"/>
        <item x="61"/>
        <item x="27"/>
        <item x="63"/>
        <item x="98"/>
        <item x="91"/>
        <item x="11"/>
        <item x="122"/>
        <item x="89"/>
        <item x="56"/>
        <item x="1"/>
        <item x="81"/>
        <item x="102"/>
        <item x="104"/>
        <item x="101"/>
        <item x="115"/>
        <item x="26"/>
        <item x="7"/>
        <item x="106"/>
        <item x="45"/>
        <item x="90"/>
        <item x="70"/>
        <item x="19"/>
        <item x="103"/>
        <item x="4"/>
        <item x="25"/>
        <item x="110"/>
        <item x="109"/>
        <item x="23"/>
        <item x="12"/>
        <item x="24"/>
        <item x="87"/>
        <item x="69"/>
        <item x="18"/>
        <item x="126"/>
        <item x="47"/>
        <item x="22"/>
        <item x="66"/>
        <item x="111"/>
        <item x="15"/>
        <item x="59"/>
        <item x="119"/>
        <item x="55"/>
        <item x="48"/>
        <item x="21"/>
        <item x="0"/>
        <item x="113"/>
        <item x="44"/>
        <item x="49"/>
        <item x="112"/>
        <item x="97"/>
        <item x="62"/>
        <item x="105"/>
        <item x="85"/>
        <item x="100"/>
        <item x="86"/>
        <item x="54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131">
    <i>
      <x v="81"/>
    </i>
    <i>
      <x v="95"/>
    </i>
    <i>
      <x v="34"/>
    </i>
    <i>
      <x v="101"/>
    </i>
    <i>
      <x v="108"/>
    </i>
    <i>
      <x v="114"/>
    </i>
    <i>
      <x v="116"/>
    </i>
    <i>
      <x v="94"/>
    </i>
    <i>
      <x v="62"/>
    </i>
    <i>
      <x v="72"/>
    </i>
    <i>
      <x v="104"/>
    </i>
    <i>
      <x v="88"/>
    </i>
    <i>
      <x v="10"/>
    </i>
    <i>
      <x v="120"/>
    </i>
    <i>
      <x v="11"/>
    </i>
    <i>
      <x v="80"/>
    </i>
    <i>
      <x v="12"/>
    </i>
    <i>
      <x v="96"/>
    </i>
    <i>
      <x v="13"/>
    </i>
    <i>
      <x v="112"/>
    </i>
    <i>
      <x v="14"/>
    </i>
    <i>
      <x v="68"/>
    </i>
    <i>
      <x v="15"/>
    </i>
    <i>
      <x v="76"/>
    </i>
    <i>
      <x v="16"/>
    </i>
    <i>
      <x v="84"/>
    </i>
    <i>
      <x v="17"/>
    </i>
    <i>
      <x v="92"/>
    </i>
    <i>
      <x v="18"/>
    </i>
    <i>
      <x v="100"/>
    </i>
    <i>
      <x v="19"/>
    </i>
    <i>
      <x v="6"/>
    </i>
    <i>
      <x v="20"/>
    </i>
    <i>
      <x v="8"/>
    </i>
    <i>
      <x v="21"/>
    </i>
    <i>
      <x v="124"/>
    </i>
    <i>
      <x v="22"/>
    </i>
    <i>
      <x v="70"/>
    </i>
    <i>
      <x v="23"/>
    </i>
    <i>
      <x v="74"/>
    </i>
    <i>
      <x v="24"/>
    </i>
    <i>
      <x v="78"/>
    </i>
    <i>
      <x v="25"/>
    </i>
    <i>
      <x v="82"/>
    </i>
    <i>
      <x v="26"/>
    </i>
    <i>
      <x v="86"/>
    </i>
    <i>
      <x v="27"/>
    </i>
    <i>
      <x v="90"/>
    </i>
    <i>
      <x v="28"/>
    </i>
    <i>
      <x v="3"/>
    </i>
    <i>
      <x v="29"/>
    </i>
    <i>
      <x v="98"/>
    </i>
    <i>
      <x v="30"/>
    </i>
    <i>
      <x v="102"/>
    </i>
    <i>
      <x v="31"/>
    </i>
    <i>
      <x v="106"/>
    </i>
    <i>
      <x v="32"/>
    </i>
    <i>
      <x v="110"/>
    </i>
    <i>
      <x v="33"/>
    </i>
    <i>
      <x v="7"/>
    </i>
    <i>
      <x v="1"/>
    </i>
    <i>
      <x v="118"/>
    </i>
    <i>
      <x v="35"/>
    </i>
    <i>
      <x v="122"/>
    </i>
    <i>
      <x v="36"/>
    </i>
    <i>
      <x v="9"/>
    </i>
    <i>
      <x v="37"/>
    </i>
    <i>
      <x v="69"/>
    </i>
    <i>
      <x v="38"/>
    </i>
    <i>
      <x v="71"/>
    </i>
    <i>
      <x v="39"/>
    </i>
    <i>
      <x v="73"/>
    </i>
    <i>
      <x v="40"/>
    </i>
    <i>
      <x v="75"/>
    </i>
    <i>
      <x v="41"/>
    </i>
    <i>
      <x v="77"/>
    </i>
    <i>
      <x v="42"/>
    </i>
    <i>
      <x v="79"/>
    </i>
    <i>
      <x v="43"/>
    </i>
    <i>
      <x v="2"/>
    </i>
    <i>
      <x v="44"/>
    </i>
    <i>
      <x v="83"/>
    </i>
    <i>
      <x v="45"/>
    </i>
    <i>
      <x v="85"/>
    </i>
    <i>
      <x v="46"/>
    </i>
    <i>
      <x v="87"/>
    </i>
    <i>
      <x v="47"/>
    </i>
    <i>
      <x v="89"/>
    </i>
    <i>
      <x v="48"/>
    </i>
    <i>
      <x v="91"/>
    </i>
    <i>
      <x v="49"/>
    </i>
    <i>
      <x v="93"/>
    </i>
    <i>
      <x v="50"/>
    </i>
    <i>
      <x v="4"/>
    </i>
    <i>
      <x v="51"/>
    </i>
    <i>
      <x v="97"/>
    </i>
    <i>
      <x v="52"/>
    </i>
    <i>
      <x v="99"/>
    </i>
    <i>
      <x v="53"/>
    </i>
    <i>
      <x v="5"/>
    </i>
    <i>
      <x v="54"/>
    </i>
    <i>
      <x v="103"/>
    </i>
    <i>
      <x v="55"/>
    </i>
    <i>
      <x v="105"/>
    </i>
    <i>
      <x v="56"/>
    </i>
    <i>
      <x v="107"/>
    </i>
    <i>
      <x v="57"/>
    </i>
    <i>
      <x v="109"/>
    </i>
    <i>
      <x v="58"/>
    </i>
    <i>
      <x v="111"/>
    </i>
    <i>
      <x v="59"/>
    </i>
    <i>
      <x v="113"/>
    </i>
    <i>
      <x v="60"/>
    </i>
    <i>
      <x v="115"/>
    </i>
    <i>
      <x v="61"/>
    </i>
    <i>
      <x v="117"/>
    </i>
    <i>
      <x v="126"/>
    </i>
    <i>
      <x v="119"/>
    </i>
    <i>
      <x v="127"/>
    </i>
    <i>
      <x v="121"/>
    </i>
    <i>
      <x v="129"/>
    </i>
    <i>
      <x v="123"/>
    </i>
    <i>
      <x v="65"/>
    </i>
    <i>
      <x v="125"/>
    </i>
    <i>
      <x v="66"/>
    </i>
    <i>
      <x v="67"/>
    </i>
    <i>
      <x v="128"/>
    </i>
    <i>
      <x v="63"/>
    </i>
    <i>
      <x/>
    </i>
    <i>
      <x v="64"/>
    </i>
    <i t="grand">
      <x/>
    </i>
  </rowItems>
  <colItems count="1">
    <i/>
  </colItems>
  <dataFields count="1">
    <dataField name="Liczba z kod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przestawna4" cacheId="10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 chartFormat="2">
  <location ref="A3:B11" firstHeaderRow="1" firstDataRow="1" firstDataCol="1"/>
  <pivotFields count="13">
    <pivotField showAll="0"/>
    <pivotField showAll="0"/>
    <pivotField numFmtId="14" showAll="0"/>
    <pivotField axis="axisRow" showAll="0">
      <items count="8">
        <item x="4"/>
        <item x="5"/>
        <item x="2"/>
        <item x="6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z premia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3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A3" sqref="A3"/>
    </sheetView>
  </sheetViews>
  <sheetFormatPr defaultRowHeight="15" x14ac:dyDescent="0.25"/>
  <cols>
    <col min="1" max="1" width="17.7109375" bestFit="1" customWidth="1"/>
    <col min="2" max="2" width="12" bestFit="1" customWidth="1"/>
  </cols>
  <sheetData>
    <row r="3" spans="1:2" x14ac:dyDescent="0.25">
      <c r="A3" s="3" t="s">
        <v>166</v>
      </c>
      <c r="B3" t="s">
        <v>168</v>
      </c>
    </row>
    <row r="4" spans="1:2" x14ac:dyDescent="0.25">
      <c r="A4" s="4" t="s">
        <v>26</v>
      </c>
      <c r="B4" s="6">
        <v>28</v>
      </c>
    </row>
    <row r="5" spans="1:2" x14ac:dyDescent="0.25">
      <c r="A5" s="4" t="s">
        <v>33</v>
      </c>
      <c r="B5" s="6">
        <v>26</v>
      </c>
    </row>
    <row r="6" spans="1:2" x14ac:dyDescent="0.25">
      <c r="A6" s="4" t="s">
        <v>15</v>
      </c>
      <c r="B6" s="6">
        <v>19</v>
      </c>
    </row>
    <row r="7" spans="1:2" x14ac:dyDescent="0.25">
      <c r="A7" s="4" t="s">
        <v>40</v>
      </c>
      <c r="B7" s="6">
        <v>12</v>
      </c>
    </row>
    <row r="8" spans="1:2" x14ac:dyDescent="0.25">
      <c r="A8" s="4" t="s">
        <v>19</v>
      </c>
      <c r="B8" s="6">
        <v>12</v>
      </c>
    </row>
    <row r="9" spans="1:2" x14ac:dyDescent="0.25">
      <c r="A9" s="4" t="s">
        <v>11</v>
      </c>
      <c r="B9" s="6">
        <v>15</v>
      </c>
    </row>
    <row r="10" spans="1:2" x14ac:dyDescent="0.25">
      <c r="A10" s="4" t="s">
        <v>7</v>
      </c>
      <c r="B10" s="6">
        <v>28</v>
      </c>
    </row>
    <row r="11" spans="1:2" x14ac:dyDescent="0.25">
      <c r="A11" s="4" t="s">
        <v>167</v>
      </c>
      <c r="B11" s="6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workbookViewId="0">
      <selection activeCell="A3" sqref="A3"/>
    </sheetView>
  </sheetViews>
  <sheetFormatPr defaultRowHeight="15" x14ac:dyDescent="0.25"/>
  <cols>
    <col min="1" max="2" width="17.7109375" bestFit="1" customWidth="1"/>
    <col min="3" max="3" width="11.5703125" bestFit="1" customWidth="1"/>
    <col min="4" max="4" width="7.5703125" bestFit="1" customWidth="1"/>
    <col min="5" max="5" width="6.42578125" bestFit="1" customWidth="1"/>
    <col min="6" max="6" width="8.5703125" bestFit="1" customWidth="1"/>
    <col min="7" max="7" width="10" bestFit="1" customWidth="1"/>
    <col min="8" max="8" width="8.85546875" bestFit="1" customWidth="1"/>
    <col min="9" max="9" width="14.28515625" bestFit="1" customWidth="1"/>
  </cols>
  <sheetData>
    <row r="3" spans="1:9" x14ac:dyDescent="0.25">
      <c r="A3" s="3" t="s">
        <v>168</v>
      </c>
      <c r="B3" s="3" t="s">
        <v>169</v>
      </c>
    </row>
    <row r="4" spans="1:9" x14ac:dyDescent="0.25">
      <c r="A4" s="3" t="s">
        <v>166</v>
      </c>
      <c r="B4" t="s">
        <v>26</v>
      </c>
      <c r="C4" t="s">
        <v>33</v>
      </c>
      <c r="D4" t="s">
        <v>15</v>
      </c>
      <c r="E4" t="s">
        <v>40</v>
      </c>
      <c r="F4" t="s">
        <v>19</v>
      </c>
      <c r="G4" t="s">
        <v>11</v>
      </c>
      <c r="H4" t="s">
        <v>7</v>
      </c>
      <c r="I4" t="s">
        <v>167</v>
      </c>
    </row>
    <row r="5" spans="1:9" x14ac:dyDescent="0.25">
      <c r="A5" s="4" t="s">
        <v>27</v>
      </c>
      <c r="B5" s="6">
        <v>3</v>
      </c>
      <c r="C5" s="6">
        <v>1</v>
      </c>
      <c r="D5" s="6"/>
      <c r="E5" s="6"/>
      <c r="F5" s="6">
        <v>2</v>
      </c>
      <c r="G5" s="6"/>
      <c r="H5" s="6"/>
      <c r="I5" s="6">
        <v>6</v>
      </c>
    </row>
    <row r="6" spans="1:9" x14ac:dyDescent="0.25">
      <c r="A6" s="4" t="s">
        <v>23</v>
      </c>
      <c r="B6" s="6">
        <v>1</v>
      </c>
      <c r="C6" s="6">
        <v>3</v>
      </c>
      <c r="D6" s="6">
        <v>1</v>
      </c>
      <c r="E6" s="6"/>
      <c r="F6" s="6"/>
      <c r="G6" s="6">
        <v>1</v>
      </c>
      <c r="H6" s="6">
        <v>2</v>
      </c>
      <c r="I6" s="6">
        <v>8</v>
      </c>
    </row>
    <row r="7" spans="1:9" x14ac:dyDescent="0.25">
      <c r="A7" s="4" t="s">
        <v>16</v>
      </c>
      <c r="B7" s="6">
        <v>4</v>
      </c>
      <c r="C7" s="6">
        <v>2</v>
      </c>
      <c r="D7" s="6">
        <v>2</v>
      </c>
      <c r="E7" s="6">
        <v>4</v>
      </c>
      <c r="F7" s="6">
        <v>1</v>
      </c>
      <c r="G7" s="6">
        <v>2</v>
      </c>
      <c r="H7" s="6">
        <v>3</v>
      </c>
      <c r="I7" s="6">
        <v>18</v>
      </c>
    </row>
    <row r="8" spans="1:9" x14ac:dyDescent="0.25">
      <c r="A8" s="4" t="s">
        <v>20</v>
      </c>
      <c r="B8" s="6">
        <v>2</v>
      </c>
      <c r="C8" s="6">
        <v>1</v>
      </c>
      <c r="D8" s="6">
        <v>2</v>
      </c>
      <c r="E8" s="6">
        <v>1</v>
      </c>
      <c r="F8" s="6">
        <v>3</v>
      </c>
      <c r="G8" s="6">
        <v>1</v>
      </c>
      <c r="H8" s="6">
        <v>2</v>
      </c>
      <c r="I8" s="6">
        <v>12</v>
      </c>
    </row>
    <row r="9" spans="1:9" x14ac:dyDescent="0.25">
      <c r="A9" s="4" t="s">
        <v>167</v>
      </c>
      <c r="B9" s="6">
        <v>10</v>
      </c>
      <c r="C9" s="6">
        <v>7</v>
      </c>
      <c r="D9" s="6">
        <v>5</v>
      </c>
      <c r="E9" s="6">
        <v>5</v>
      </c>
      <c r="F9" s="6">
        <v>6</v>
      </c>
      <c r="G9" s="6">
        <v>4</v>
      </c>
      <c r="H9" s="6">
        <v>7</v>
      </c>
      <c r="I9" s="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4"/>
  <sheetViews>
    <sheetView workbookViewId="0">
      <selection activeCell="G8" sqref="G8"/>
    </sheetView>
  </sheetViews>
  <sheetFormatPr defaultRowHeight="15" x14ac:dyDescent="0.25"/>
  <cols>
    <col min="1" max="1" width="17.7109375" bestFit="1" customWidth="1"/>
    <col min="2" max="2" width="11.28515625" bestFit="1" customWidth="1"/>
  </cols>
  <sheetData>
    <row r="3" spans="1:7" x14ac:dyDescent="0.25">
      <c r="A3" s="3" t="s">
        <v>166</v>
      </c>
      <c r="B3" t="s">
        <v>305</v>
      </c>
    </row>
    <row r="4" spans="1:7" x14ac:dyDescent="0.25">
      <c r="A4" s="4" t="s">
        <v>256</v>
      </c>
      <c r="B4" s="6">
        <v>3</v>
      </c>
      <c r="D4" s="4" t="s">
        <v>256</v>
      </c>
      <c r="E4">
        <v>2</v>
      </c>
    </row>
    <row r="5" spans="1:7" x14ac:dyDescent="0.25">
      <c r="A5" s="4" t="s">
        <v>270</v>
      </c>
      <c r="B5" s="6">
        <v>2</v>
      </c>
      <c r="D5" s="4" t="s">
        <v>270</v>
      </c>
      <c r="E5">
        <v>1</v>
      </c>
    </row>
    <row r="6" spans="1:7" x14ac:dyDescent="0.25">
      <c r="A6" s="4" t="s">
        <v>209</v>
      </c>
      <c r="B6" s="6">
        <v>2</v>
      </c>
      <c r="D6" s="4" t="s">
        <v>209</v>
      </c>
      <c r="E6">
        <v>1</v>
      </c>
      <c r="G6" t="s">
        <v>306</v>
      </c>
    </row>
    <row r="7" spans="1:7" x14ac:dyDescent="0.25">
      <c r="A7" s="4" t="s">
        <v>276</v>
      </c>
      <c r="B7" s="6">
        <v>2</v>
      </c>
      <c r="D7" s="4" t="s">
        <v>276</v>
      </c>
      <c r="E7">
        <v>1</v>
      </c>
      <c r="G7">
        <f>SUM(E:E)</f>
        <v>10</v>
      </c>
    </row>
    <row r="8" spans="1:7" x14ac:dyDescent="0.25">
      <c r="A8" s="4" t="s">
        <v>283</v>
      </c>
      <c r="B8" s="6">
        <v>2</v>
      </c>
      <c r="D8" s="4" t="s">
        <v>283</v>
      </c>
      <c r="E8">
        <v>1</v>
      </c>
    </row>
    <row r="9" spans="1:7" x14ac:dyDescent="0.25">
      <c r="A9" s="4" t="s">
        <v>289</v>
      </c>
      <c r="B9" s="6">
        <v>2</v>
      </c>
      <c r="D9" s="4" t="s">
        <v>289</v>
      </c>
      <c r="E9">
        <v>1</v>
      </c>
    </row>
    <row r="10" spans="1:7" x14ac:dyDescent="0.25">
      <c r="A10" s="4" t="s">
        <v>291</v>
      </c>
      <c r="B10" s="6">
        <v>2</v>
      </c>
      <c r="D10" s="4" t="s">
        <v>291</v>
      </c>
      <c r="E10">
        <v>1</v>
      </c>
    </row>
    <row r="11" spans="1:7" x14ac:dyDescent="0.25">
      <c r="A11" s="4" t="s">
        <v>269</v>
      </c>
      <c r="B11" s="6">
        <v>2</v>
      </c>
      <c r="D11" s="4" t="s">
        <v>269</v>
      </c>
      <c r="E11">
        <v>1</v>
      </c>
    </row>
    <row r="12" spans="1:7" x14ac:dyDescent="0.25">
      <c r="A12" s="4" t="s">
        <v>237</v>
      </c>
      <c r="B12" s="6">
        <v>2</v>
      </c>
      <c r="D12" s="4" t="s">
        <v>237</v>
      </c>
      <c r="E12">
        <v>1</v>
      </c>
    </row>
    <row r="13" spans="1:7" x14ac:dyDescent="0.25">
      <c r="A13" s="4" t="s">
        <v>247</v>
      </c>
      <c r="B13" s="6">
        <v>1</v>
      </c>
    </row>
    <row r="14" spans="1:7" x14ac:dyDescent="0.25">
      <c r="A14" s="4" t="s">
        <v>279</v>
      </c>
      <c r="B14" s="6">
        <v>1</v>
      </c>
    </row>
    <row r="15" spans="1:7" x14ac:dyDescent="0.25">
      <c r="A15" s="4" t="s">
        <v>263</v>
      </c>
      <c r="B15" s="6">
        <v>1</v>
      </c>
    </row>
    <row r="16" spans="1:7" x14ac:dyDescent="0.25">
      <c r="A16" s="4" t="s">
        <v>185</v>
      </c>
      <c r="B16" s="6">
        <v>1</v>
      </c>
    </row>
    <row r="17" spans="1:2" x14ac:dyDescent="0.25">
      <c r="A17" s="4" t="s">
        <v>295</v>
      </c>
      <c r="B17" s="6">
        <v>1</v>
      </c>
    </row>
    <row r="18" spans="1:2" x14ac:dyDescent="0.25">
      <c r="A18" s="4" t="s">
        <v>186</v>
      </c>
      <c r="B18" s="6">
        <v>1</v>
      </c>
    </row>
    <row r="19" spans="1:2" x14ac:dyDescent="0.25">
      <c r="A19" s="4" t="s">
        <v>255</v>
      </c>
      <c r="B19" s="6">
        <v>1</v>
      </c>
    </row>
    <row r="20" spans="1:2" x14ac:dyDescent="0.25">
      <c r="A20" s="4" t="s">
        <v>187</v>
      </c>
      <c r="B20" s="6">
        <v>1</v>
      </c>
    </row>
    <row r="21" spans="1:2" x14ac:dyDescent="0.25">
      <c r="A21" s="4" t="s">
        <v>271</v>
      </c>
      <c r="B21" s="6">
        <v>1</v>
      </c>
    </row>
    <row r="22" spans="1:2" x14ac:dyDescent="0.25">
      <c r="A22" s="4" t="s">
        <v>188</v>
      </c>
      <c r="B22" s="6">
        <v>1</v>
      </c>
    </row>
    <row r="23" spans="1:2" x14ac:dyDescent="0.25">
      <c r="A23" s="4" t="s">
        <v>287</v>
      </c>
      <c r="B23" s="6">
        <v>1</v>
      </c>
    </row>
    <row r="24" spans="1:2" x14ac:dyDescent="0.25">
      <c r="A24" s="4" t="s">
        <v>189</v>
      </c>
      <c r="B24" s="6">
        <v>1</v>
      </c>
    </row>
    <row r="25" spans="1:2" x14ac:dyDescent="0.25">
      <c r="A25" s="4" t="s">
        <v>243</v>
      </c>
      <c r="B25" s="6">
        <v>1</v>
      </c>
    </row>
    <row r="26" spans="1:2" x14ac:dyDescent="0.25">
      <c r="A26" s="4" t="s">
        <v>190</v>
      </c>
      <c r="B26" s="6">
        <v>1</v>
      </c>
    </row>
    <row r="27" spans="1:2" x14ac:dyDescent="0.25">
      <c r="A27" s="4" t="s">
        <v>251</v>
      </c>
      <c r="B27" s="6">
        <v>1</v>
      </c>
    </row>
    <row r="28" spans="1:2" x14ac:dyDescent="0.25">
      <c r="A28" s="4" t="s">
        <v>191</v>
      </c>
      <c r="B28" s="6">
        <v>1</v>
      </c>
    </row>
    <row r="29" spans="1:2" x14ac:dyDescent="0.25">
      <c r="A29" s="4" t="s">
        <v>259</v>
      </c>
      <c r="B29" s="6">
        <v>1</v>
      </c>
    </row>
    <row r="30" spans="1:2" x14ac:dyDescent="0.25">
      <c r="A30" s="4" t="s">
        <v>192</v>
      </c>
      <c r="B30" s="6">
        <v>1</v>
      </c>
    </row>
    <row r="31" spans="1:2" x14ac:dyDescent="0.25">
      <c r="A31" s="4" t="s">
        <v>267</v>
      </c>
      <c r="B31" s="6">
        <v>1</v>
      </c>
    </row>
    <row r="32" spans="1:2" x14ac:dyDescent="0.25">
      <c r="A32" s="4" t="s">
        <v>193</v>
      </c>
      <c r="B32" s="6">
        <v>1</v>
      </c>
    </row>
    <row r="33" spans="1:2" x14ac:dyDescent="0.25">
      <c r="A33" s="4" t="s">
        <v>275</v>
      </c>
      <c r="B33" s="6">
        <v>1</v>
      </c>
    </row>
    <row r="34" spans="1:2" x14ac:dyDescent="0.25">
      <c r="A34" s="4" t="s">
        <v>194</v>
      </c>
      <c r="B34" s="6">
        <v>1</v>
      </c>
    </row>
    <row r="35" spans="1:2" x14ac:dyDescent="0.25">
      <c r="A35" s="4" t="s">
        <v>181</v>
      </c>
      <c r="B35" s="6">
        <v>1</v>
      </c>
    </row>
    <row r="36" spans="1:2" x14ac:dyDescent="0.25">
      <c r="A36" s="4" t="s">
        <v>195</v>
      </c>
      <c r="B36" s="6">
        <v>1</v>
      </c>
    </row>
    <row r="37" spans="1:2" x14ac:dyDescent="0.25">
      <c r="A37" s="4" t="s">
        <v>183</v>
      </c>
      <c r="B37" s="6">
        <v>1</v>
      </c>
    </row>
    <row r="38" spans="1:2" x14ac:dyDescent="0.25">
      <c r="A38" s="4" t="s">
        <v>196</v>
      </c>
      <c r="B38" s="6">
        <v>1</v>
      </c>
    </row>
    <row r="39" spans="1:2" x14ac:dyDescent="0.25">
      <c r="A39" s="4" t="s">
        <v>299</v>
      </c>
      <c r="B39" s="6">
        <v>1</v>
      </c>
    </row>
    <row r="40" spans="1:2" x14ac:dyDescent="0.25">
      <c r="A40" s="4" t="s">
        <v>197</v>
      </c>
      <c r="B40" s="6">
        <v>1</v>
      </c>
    </row>
    <row r="41" spans="1:2" x14ac:dyDescent="0.25">
      <c r="A41" s="4" t="s">
        <v>245</v>
      </c>
      <c r="B41" s="6">
        <v>1</v>
      </c>
    </row>
    <row r="42" spans="1:2" x14ac:dyDescent="0.25">
      <c r="A42" s="4" t="s">
        <v>198</v>
      </c>
      <c r="B42" s="6">
        <v>1</v>
      </c>
    </row>
    <row r="43" spans="1:2" x14ac:dyDescent="0.25">
      <c r="A43" s="4" t="s">
        <v>249</v>
      </c>
      <c r="B43" s="6">
        <v>1</v>
      </c>
    </row>
    <row r="44" spans="1:2" x14ac:dyDescent="0.25">
      <c r="A44" s="4" t="s">
        <v>199</v>
      </c>
      <c r="B44" s="6">
        <v>1</v>
      </c>
    </row>
    <row r="45" spans="1:2" x14ac:dyDescent="0.25">
      <c r="A45" s="4" t="s">
        <v>253</v>
      </c>
      <c r="B45" s="6">
        <v>1</v>
      </c>
    </row>
    <row r="46" spans="1:2" x14ac:dyDescent="0.25">
      <c r="A46" s="4" t="s">
        <v>200</v>
      </c>
      <c r="B46" s="6">
        <v>1</v>
      </c>
    </row>
    <row r="47" spans="1:2" x14ac:dyDescent="0.25">
      <c r="A47" s="4" t="s">
        <v>257</v>
      </c>
      <c r="B47" s="6">
        <v>1</v>
      </c>
    </row>
    <row r="48" spans="1:2" x14ac:dyDescent="0.25">
      <c r="A48" s="4" t="s">
        <v>201</v>
      </c>
      <c r="B48" s="6">
        <v>1</v>
      </c>
    </row>
    <row r="49" spans="1:2" x14ac:dyDescent="0.25">
      <c r="A49" s="4" t="s">
        <v>261</v>
      </c>
      <c r="B49" s="6">
        <v>1</v>
      </c>
    </row>
    <row r="50" spans="1:2" x14ac:dyDescent="0.25">
      <c r="A50" s="4" t="s">
        <v>202</v>
      </c>
      <c r="B50" s="6">
        <v>1</v>
      </c>
    </row>
    <row r="51" spans="1:2" x14ac:dyDescent="0.25">
      <c r="A51" s="4" t="s">
        <v>265</v>
      </c>
      <c r="B51" s="6">
        <v>1</v>
      </c>
    </row>
    <row r="52" spans="1:2" x14ac:dyDescent="0.25">
      <c r="A52" s="4" t="s">
        <v>203</v>
      </c>
      <c r="B52" s="6">
        <v>1</v>
      </c>
    </row>
    <row r="53" spans="1:2" x14ac:dyDescent="0.25">
      <c r="A53" s="4" t="s">
        <v>178</v>
      </c>
      <c r="B53" s="6">
        <v>1</v>
      </c>
    </row>
    <row r="54" spans="1:2" x14ac:dyDescent="0.25">
      <c r="A54" s="4" t="s">
        <v>204</v>
      </c>
      <c r="B54" s="6">
        <v>1</v>
      </c>
    </row>
    <row r="55" spans="1:2" x14ac:dyDescent="0.25">
      <c r="A55" s="4" t="s">
        <v>273</v>
      </c>
      <c r="B55" s="6">
        <v>1</v>
      </c>
    </row>
    <row r="56" spans="1:2" x14ac:dyDescent="0.25">
      <c r="A56" s="4" t="s">
        <v>205</v>
      </c>
      <c r="B56" s="6">
        <v>1</v>
      </c>
    </row>
    <row r="57" spans="1:2" x14ac:dyDescent="0.25">
      <c r="A57" s="4" t="s">
        <v>277</v>
      </c>
      <c r="B57" s="6">
        <v>1</v>
      </c>
    </row>
    <row r="58" spans="1:2" x14ac:dyDescent="0.25">
      <c r="A58" s="4" t="s">
        <v>206</v>
      </c>
      <c r="B58" s="6">
        <v>1</v>
      </c>
    </row>
    <row r="59" spans="1:2" x14ac:dyDescent="0.25">
      <c r="A59" s="4" t="s">
        <v>281</v>
      </c>
      <c r="B59" s="6">
        <v>1</v>
      </c>
    </row>
    <row r="60" spans="1:2" x14ac:dyDescent="0.25">
      <c r="A60" s="4" t="s">
        <v>207</v>
      </c>
      <c r="B60" s="6">
        <v>1</v>
      </c>
    </row>
    <row r="61" spans="1:2" x14ac:dyDescent="0.25">
      <c r="A61" s="4" t="s">
        <v>285</v>
      </c>
      <c r="B61" s="6">
        <v>1</v>
      </c>
    </row>
    <row r="62" spans="1:2" x14ac:dyDescent="0.25">
      <c r="A62" s="4" t="s">
        <v>208</v>
      </c>
      <c r="B62" s="6">
        <v>1</v>
      </c>
    </row>
    <row r="63" spans="1:2" x14ac:dyDescent="0.25">
      <c r="A63" s="4" t="s">
        <v>182</v>
      </c>
      <c r="B63" s="6">
        <v>1</v>
      </c>
    </row>
    <row r="64" spans="1:2" x14ac:dyDescent="0.25">
      <c r="A64" s="4" t="s">
        <v>176</v>
      </c>
      <c r="B64" s="6">
        <v>1</v>
      </c>
    </row>
    <row r="65" spans="1:2" x14ac:dyDescent="0.25">
      <c r="A65" s="4" t="s">
        <v>293</v>
      </c>
      <c r="B65" s="6">
        <v>1</v>
      </c>
    </row>
    <row r="66" spans="1:2" x14ac:dyDescent="0.25">
      <c r="A66" s="4" t="s">
        <v>210</v>
      </c>
      <c r="B66" s="6">
        <v>1</v>
      </c>
    </row>
    <row r="67" spans="1:2" x14ac:dyDescent="0.25">
      <c r="A67" s="4" t="s">
        <v>297</v>
      </c>
      <c r="B67" s="6">
        <v>1</v>
      </c>
    </row>
    <row r="68" spans="1:2" x14ac:dyDescent="0.25">
      <c r="A68" s="4" t="s">
        <v>211</v>
      </c>
      <c r="B68" s="6">
        <v>1</v>
      </c>
    </row>
    <row r="69" spans="1:2" x14ac:dyDescent="0.25">
      <c r="A69" s="4" t="s">
        <v>184</v>
      </c>
      <c r="B69" s="6">
        <v>1</v>
      </c>
    </row>
    <row r="70" spans="1:2" x14ac:dyDescent="0.25">
      <c r="A70" s="4" t="s">
        <v>212</v>
      </c>
      <c r="B70" s="6">
        <v>1</v>
      </c>
    </row>
    <row r="71" spans="1:2" x14ac:dyDescent="0.25">
      <c r="A71" s="4" t="s">
        <v>244</v>
      </c>
      <c r="B71" s="6">
        <v>1</v>
      </c>
    </row>
    <row r="72" spans="1:2" x14ac:dyDescent="0.25">
      <c r="A72" s="4" t="s">
        <v>213</v>
      </c>
      <c r="B72" s="6">
        <v>1</v>
      </c>
    </row>
    <row r="73" spans="1:2" x14ac:dyDescent="0.25">
      <c r="A73" s="4" t="s">
        <v>246</v>
      </c>
      <c r="B73" s="6">
        <v>1</v>
      </c>
    </row>
    <row r="74" spans="1:2" x14ac:dyDescent="0.25">
      <c r="A74" s="4" t="s">
        <v>214</v>
      </c>
      <c r="B74" s="6">
        <v>1</v>
      </c>
    </row>
    <row r="75" spans="1:2" x14ac:dyDescent="0.25">
      <c r="A75" s="4" t="s">
        <v>248</v>
      </c>
      <c r="B75" s="6">
        <v>1</v>
      </c>
    </row>
    <row r="76" spans="1:2" x14ac:dyDescent="0.25">
      <c r="A76" s="4" t="s">
        <v>215</v>
      </c>
      <c r="B76" s="6">
        <v>1</v>
      </c>
    </row>
    <row r="77" spans="1:2" x14ac:dyDescent="0.25">
      <c r="A77" s="4" t="s">
        <v>250</v>
      </c>
      <c r="B77" s="6">
        <v>1</v>
      </c>
    </row>
    <row r="78" spans="1:2" x14ac:dyDescent="0.25">
      <c r="A78" s="4" t="s">
        <v>216</v>
      </c>
      <c r="B78" s="6">
        <v>1</v>
      </c>
    </row>
    <row r="79" spans="1:2" x14ac:dyDescent="0.25">
      <c r="A79" s="4" t="s">
        <v>252</v>
      </c>
      <c r="B79" s="6">
        <v>1</v>
      </c>
    </row>
    <row r="80" spans="1:2" x14ac:dyDescent="0.25">
      <c r="A80" s="4" t="s">
        <v>217</v>
      </c>
      <c r="B80" s="6">
        <v>1</v>
      </c>
    </row>
    <row r="81" spans="1:2" x14ac:dyDescent="0.25">
      <c r="A81" s="4" t="s">
        <v>254</v>
      </c>
      <c r="B81" s="6">
        <v>1</v>
      </c>
    </row>
    <row r="82" spans="1:2" x14ac:dyDescent="0.25">
      <c r="A82" s="4" t="s">
        <v>218</v>
      </c>
      <c r="B82" s="6">
        <v>1</v>
      </c>
    </row>
    <row r="83" spans="1:2" x14ac:dyDescent="0.25">
      <c r="A83" s="4" t="s">
        <v>177</v>
      </c>
      <c r="B83" s="6">
        <v>1</v>
      </c>
    </row>
    <row r="84" spans="1:2" x14ac:dyDescent="0.25">
      <c r="A84" s="4" t="s">
        <v>219</v>
      </c>
      <c r="B84" s="6">
        <v>1</v>
      </c>
    </row>
    <row r="85" spans="1:2" x14ac:dyDescent="0.25">
      <c r="A85" s="4" t="s">
        <v>258</v>
      </c>
      <c r="B85" s="6">
        <v>1</v>
      </c>
    </row>
    <row r="86" spans="1:2" x14ac:dyDescent="0.25">
      <c r="A86" s="4" t="s">
        <v>220</v>
      </c>
      <c r="B86" s="6">
        <v>1</v>
      </c>
    </row>
    <row r="87" spans="1:2" x14ac:dyDescent="0.25">
      <c r="A87" s="4" t="s">
        <v>260</v>
      </c>
      <c r="B87" s="6">
        <v>1</v>
      </c>
    </row>
    <row r="88" spans="1:2" x14ac:dyDescent="0.25">
      <c r="A88" s="4" t="s">
        <v>221</v>
      </c>
      <c r="B88" s="6">
        <v>1</v>
      </c>
    </row>
    <row r="89" spans="1:2" x14ac:dyDescent="0.25">
      <c r="A89" s="4" t="s">
        <v>262</v>
      </c>
      <c r="B89" s="6">
        <v>1</v>
      </c>
    </row>
    <row r="90" spans="1:2" x14ac:dyDescent="0.25">
      <c r="A90" s="4" t="s">
        <v>222</v>
      </c>
      <c r="B90" s="6">
        <v>1</v>
      </c>
    </row>
    <row r="91" spans="1:2" x14ac:dyDescent="0.25">
      <c r="A91" s="4" t="s">
        <v>264</v>
      </c>
      <c r="B91" s="6">
        <v>1</v>
      </c>
    </row>
    <row r="92" spans="1:2" x14ac:dyDescent="0.25">
      <c r="A92" s="4" t="s">
        <v>223</v>
      </c>
      <c r="B92" s="6">
        <v>1</v>
      </c>
    </row>
    <row r="93" spans="1:2" x14ac:dyDescent="0.25">
      <c r="A93" s="4" t="s">
        <v>266</v>
      </c>
      <c r="B93" s="6">
        <v>1</v>
      </c>
    </row>
    <row r="94" spans="1:2" x14ac:dyDescent="0.25">
      <c r="A94" s="4" t="s">
        <v>224</v>
      </c>
      <c r="B94" s="6">
        <v>1</v>
      </c>
    </row>
    <row r="95" spans="1:2" x14ac:dyDescent="0.25">
      <c r="A95" s="4" t="s">
        <v>268</v>
      </c>
      <c r="B95" s="6">
        <v>1</v>
      </c>
    </row>
    <row r="96" spans="1:2" x14ac:dyDescent="0.25">
      <c r="A96" s="4" t="s">
        <v>225</v>
      </c>
      <c r="B96" s="6">
        <v>1</v>
      </c>
    </row>
    <row r="97" spans="1:2" x14ac:dyDescent="0.25">
      <c r="A97" s="4" t="s">
        <v>179</v>
      </c>
      <c r="B97" s="6">
        <v>1</v>
      </c>
    </row>
    <row r="98" spans="1:2" x14ac:dyDescent="0.25">
      <c r="A98" s="4" t="s">
        <v>226</v>
      </c>
      <c r="B98" s="6">
        <v>1</v>
      </c>
    </row>
    <row r="99" spans="1:2" x14ac:dyDescent="0.25">
      <c r="A99" s="4" t="s">
        <v>272</v>
      </c>
      <c r="B99" s="6">
        <v>1</v>
      </c>
    </row>
    <row r="100" spans="1:2" x14ac:dyDescent="0.25">
      <c r="A100" s="4" t="s">
        <v>227</v>
      </c>
      <c r="B100" s="6">
        <v>1</v>
      </c>
    </row>
    <row r="101" spans="1:2" x14ac:dyDescent="0.25">
      <c r="A101" s="4" t="s">
        <v>274</v>
      </c>
      <c r="B101" s="6">
        <v>1</v>
      </c>
    </row>
    <row r="102" spans="1:2" x14ac:dyDescent="0.25">
      <c r="A102" s="4" t="s">
        <v>228</v>
      </c>
      <c r="B102" s="6">
        <v>1</v>
      </c>
    </row>
    <row r="103" spans="1:2" x14ac:dyDescent="0.25">
      <c r="A103" s="4" t="s">
        <v>180</v>
      </c>
      <c r="B103" s="6">
        <v>1</v>
      </c>
    </row>
    <row r="104" spans="1:2" x14ac:dyDescent="0.25">
      <c r="A104" s="4" t="s">
        <v>229</v>
      </c>
      <c r="B104" s="6">
        <v>1</v>
      </c>
    </row>
    <row r="105" spans="1:2" x14ac:dyDescent="0.25">
      <c r="A105" s="4" t="s">
        <v>278</v>
      </c>
      <c r="B105" s="6">
        <v>1</v>
      </c>
    </row>
    <row r="106" spans="1:2" x14ac:dyDescent="0.25">
      <c r="A106" s="4" t="s">
        <v>230</v>
      </c>
      <c r="B106" s="6">
        <v>1</v>
      </c>
    </row>
    <row r="107" spans="1:2" x14ac:dyDescent="0.25">
      <c r="A107" s="4" t="s">
        <v>280</v>
      </c>
      <c r="B107" s="6">
        <v>1</v>
      </c>
    </row>
    <row r="108" spans="1:2" x14ac:dyDescent="0.25">
      <c r="A108" s="4" t="s">
        <v>231</v>
      </c>
      <c r="B108" s="6">
        <v>1</v>
      </c>
    </row>
    <row r="109" spans="1:2" x14ac:dyDescent="0.25">
      <c r="A109" s="4" t="s">
        <v>282</v>
      </c>
      <c r="B109" s="6">
        <v>1</v>
      </c>
    </row>
    <row r="110" spans="1:2" x14ac:dyDescent="0.25">
      <c r="A110" s="4" t="s">
        <v>232</v>
      </c>
      <c r="B110" s="6">
        <v>1</v>
      </c>
    </row>
    <row r="111" spans="1:2" x14ac:dyDescent="0.25">
      <c r="A111" s="4" t="s">
        <v>284</v>
      </c>
      <c r="B111" s="6">
        <v>1</v>
      </c>
    </row>
    <row r="112" spans="1:2" x14ac:dyDescent="0.25">
      <c r="A112" s="4" t="s">
        <v>233</v>
      </c>
      <c r="B112" s="6">
        <v>1</v>
      </c>
    </row>
    <row r="113" spans="1:2" x14ac:dyDescent="0.25">
      <c r="A113" s="4" t="s">
        <v>286</v>
      </c>
      <c r="B113" s="6">
        <v>1</v>
      </c>
    </row>
    <row r="114" spans="1:2" x14ac:dyDescent="0.25">
      <c r="A114" s="4" t="s">
        <v>234</v>
      </c>
      <c r="B114" s="6">
        <v>1</v>
      </c>
    </row>
    <row r="115" spans="1:2" x14ac:dyDescent="0.25">
      <c r="A115" s="4" t="s">
        <v>288</v>
      </c>
      <c r="B115" s="6">
        <v>1</v>
      </c>
    </row>
    <row r="116" spans="1:2" x14ac:dyDescent="0.25">
      <c r="A116" s="4" t="s">
        <v>235</v>
      </c>
      <c r="B116" s="6">
        <v>1</v>
      </c>
    </row>
    <row r="117" spans="1:2" x14ac:dyDescent="0.25">
      <c r="A117" s="4" t="s">
        <v>290</v>
      </c>
      <c r="B117" s="6">
        <v>1</v>
      </c>
    </row>
    <row r="118" spans="1:2" x14ac:dyDescent="0.25">
      <c r="A118" s="4" t="s">
        <v>236</v>
      </c>
      <c r="B118" s="6">
        <v>1</v>
      </c>
    </row>
    <row r="119" spans="1:2" x14ac:dyDescent="0.25">
      <c r="A119" s="4" t="s">
        <v>292</v>
      </c>
      <c r="B119" s="6">
        <v>1</v>
      </c>
    </row>
    <row r="120" spans="1:2" x14ac:dyDescent="0.25">
      <c r="A120" s="4" t="s">
        <v>301</v>
      </c>
      <c r="B120" s="6">
        <v>1</v>
      </c>
    </row>
    <row r="121" spans="1:2" x14ac:dyDescent="0.25">
      <c r="A121" s="4" t="s">
        <v>294</v>
      </c>
      <c r="B121" s="6">
        <v>1</v>
      </c>
    </row>
    <row r="122" spans="1:2" x14ac:dyDescent="0.25">
      <c r="A122" s="4" t="s">
        <v>302</v>
      </c>
      <c r="B122" s="6">
        <v>1</v>
      </c>
    </row>
    <row r="123" spans="1:2" x14ac:dyDescent="0.25">
      <c r="A123" s="4" t="s">
        <v>296</v>
      </c>
      <c r="B123" s="6">
        <v>1</v>
      </c>
    </row>
    <row r="124" spans="1:2" x14ac:dyDescent="0.25">
      <c r="A124" s="4" t="s">
        <v>304</v>
      </c>
      <c r="B124" s="6">
        <v>1</v>
      </c>
    </row>
    <row r="125" spans="1:2" x14ac:dyDescent="0.25">
      <c r="A125" s="4" t="s">
        <v>298</v>
      </c>
      <c r="B125" s="6">
        <v>1</v>
      </c>
    </row>
    <row r="126" spans="1:2" x14ac:dyDescent="0.25">
      <c r="A126" s="4" t="s">
        <v>240</v>
      </c>
      <c r="B126" s="6">
        <v>1</v>
      </c>
    </row>
    <row r="127" spans="1:2" x14ac:dyDescent="0.25">
      <c r="A127" s="4" t="s">
        <v>300</v>
      </c>
      <c r="B127" s="6">
        <v>1</v>
      </c>
    </row>
    <row r="128" spans="1:2" x14ac:dyDescent="0.25">
      <c r="A128" s="4" t="s">
        <v>241</v>
      </c>
      <c r="B128" s="6">
        <v>1</v>
      </c>
    </row>
    <row r="129" spans="1:2" x14ac:dyDescent="0.25">
      <c r="A129" s="4" t="s">
        <v>242</v>
      </c>
      <c r="B129" s="6">
        <v>1</v>
      </c>
    </row>
    <row r="130" spans="1:2" x14ac:dyDescent="0.25">
      <c r="A130" s="4" t="s">
        <v>303</v>
      </c>
      <c r="B130" s="6">
        <v>1</v>
      </c>
    </row>
    <row r="131" spans="1:2" x14ac:dyDescent="0.25">
      <c r="A131" s="4" t="s">
        <v>238</v>
      </c>
      <c r="B131" s="6">
        <v>1</v>
      </c>
    </row>
    <row r="132" spans="1:2" x14ac:dyDescent="0.25">
      <c r="A132" s="4" t="s">
        <v>175</v>
      </c>
      <c r="B132" s="6">
        <v>1</v>
      </c>
    </row>
    <row r="133" spans="1:2" x14ac:dyDescent="0.25">
      <c r="A133" s="4" t="s">
        <v>239</v>
      </c>
      <c r="B133" s="6">
        <v>1</v>
      </c>
    </row>
    <row r="134" spans="1:2" x14ac:dyDescent="0.25">
      <c r="A134" s="4" t="s">
        <v>167</v>
      </c>
      <c r="B134" s="6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J17" sqref="J17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3" spans="1:9" x14ac:dyDescent="0.25">
      <c r="A3" s="3" t="s">
        <v>166</v>
      </c>
      <c r="B3" t="s">
        <v>311</v>
      </c>
    </row>
    <row r="4" spans="1:9" x14ac:dyDescent="0.25">
      <c r="A4" s="4" t="s">
        <v>26</v>
      </c>
      <c r="B4" s="6">
        <v>191100</v>
      </c>
      <c r="E4" s="4" t="s">
        <v>26</v>
      </c>
      <c r="F4" s="6">
        <v>191100</v>
      </c>
      <c r="H4" s="4" t="s">
        <v>26</v>
      </c>
      <c r="I4" s="8">
        <f>F4/$F$11*100%</f>
        <v>0.18746321365509122</v>
      </c>
    </row>
    <row r="5" spans="1:9" x14ac:dyDescent="0.25">
      <c r="A5" s="4" t="s">
        <v>33</v>
      </c>
      <c r="B5" s="6">
        <v>157400</v>
      </c>
      <c r="E5" s="4" t="s">
        <v>33</v>
      </c>
      <c r="F5" s="6">
        <v>157400</v>
      </c>
      <c r="H5" s="4" t="s">
        <v>33</v>
      </c>
      <c r="I5" s="8">
        <f t="shared" ref="I5:I10" si="0">F5/$F$11*100%</f>
        <v>0.1544045516970767</v>
      </c>
    </row>
    <row r="6" spans="1:9" x14ac:dyDescent="0.25">
      <c r="A6" s="4" t="s">
        <v>15</v>
      </c>
      <c r="B6" s="6">
        <v>152900</v>
      </c>
      <c r="E6" s="4" t="s">
        <v>15</v>
      </c>
      <c r="F6" s="6">
        <v>152900</v>
      </c>
      <c r="H6" s="4" t="s">
        <v>15</v>
      </c>
      <c r="I6" s="8">
        <f t="shared" si="0"/>
        <v>0.14999019030802432</v>
      </c>
    </row>
    <row r="7" spans="1:9" x14ac:dyDescent="0.25">
      <c r="A7" s="4" t="s">
        <v>40</v>
      </c>
      <c r="B7" s="6">
        <v>64000</v>
      </c>
      <c r="E7" s="4" t="s">
        <v>40</v>
      </c>
      <c r="F7" s="6">
        <v>64000</v>
      </c>
      <c r="H7" s="4" t="s">
        <v>40</v>
      </c>
      <c r="I7" s="8">
        <f t="shared" si="0"/>
        <v>6.2782028644300575E-2</v>
      </c>
    </row>
    <row r="8" spans="1:9" x14ac:dyDescent="0.25">
      <c r="A8" s="4" t="s">
        <v>19</v>
      </c>
      <c r="B8" s="6">
        <v>77300</v>
      </c>
      <c r="E8" s="4" t="s">
        <v>19</v>
      </c>
      <c r="F8" s="6">
        <v>77300</v>
      </c>
      <c r="H8" s="4" t="s">
        <v>19</v>
      </c>
      <c r="I8" s="8">
        <f t="shared" si="0"/>
        <v>7.5828918971944284E-2</v>
      </c>
    </row>
    <row r="9" spans="1:9" x14ac:dyDescent="0.25">
      <c r="A9" s="4" t="s">
        <v>11</v>
      </c>
      <c r="B9" s="6">
        <v>138500</v>
      </c>
      <c r="E9" s="4" t="s">
        <v>11</v>
      </c>
      <c r="F9" s="6">
        <v>138500</v>
      </c>
      <c r="H9" s="4" t="s">
        <v>11</v>
      </c>
      <c r="I9" s="8">
        <f t="shared" si="0"/>
        <v>0.13586423386305671</v>
      </c>
    </row>
    <row r="10" spans="1:9" x14ac:dyDescent="0.25">
      <c r="A10" s="4" t="s">
        <v>7</v>
      </c>
      <c r="B10" s="6">
        <v>238200</v>
      </c>
      <c r="E10" s="4" t="s">
        <v>7</v>
      </c>
      <c r="F10" s="6">
        <v>238200</v>
      </c>
      <c r="H10" s="4" t="s">
        <v>7</v>
      </c>
      <c r="I10" s="8">
        <f t="shared" si="0"/>
        <v>0.23366686286050617</v>
      </c>
    </row>
    <row r="11" spans="1:9" x14ac:dyDescent="0.25">
      <c r="A11" s="4" t="s">
        <v>167</v>
      </c>
      <c r="B11" s="6">
        <v>1019400</v>
      </c>
      <c r="E11" s="5" t="s">
        <v>167</v>
      </c>
      <c r="F11" s="7">
        <v>1019400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workbookViewId="0">
      <selection activeCell="E12" sqref="E12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14.42578125" bestFit="1" customWidth="1"/>
    <col min="4" max="4" width="12.28515625" bestFit="1" customWidth="1"/>
    <col min="5" max="5" width="12.85546875" bestFit="1" customWidth="1"/>
    <col min="12" max="12" width="10.7109375" customWidth="1"/>
    <col min="16" max="16" width="12.5703125" customWidth="1"/>
  </cols>
  <sheetData>
    <row r="1" spans="1:17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307</v>
      </c>
      <c r="L1" s="1" t="s">
        <v>308</v>
      </c>
      <c r="M1" s="1" t="s">
        <v>309</v>
      </c>
    </row>
    <row r="2" spans="1:17" x14ac:dyDescent="0.25">
      <c r="A2" s="1" t="s">
        <v>5</v>
      </c>
      <c r="B2" s="1" t="s">
        <v>6</v>
      </c>
      <c r="C2" s="2">
        <v>25955</v>
      </c>
      <c r="D2" s="1" t="s">
        <v>7</v>
      </c>
      <c r="E2" s="1" t="s">
        <v>8</v>
      </c>
      <c r="F2" t="str">
        <f>LEFT(A2)</f>
        <v>S</v>
      </c>
      <c r="G2" t="str">
        <f>LEFT(B2)</f>
        <v>J</v>
      </c>
      <c r="H2">
        <f>YEAR(C2)</f>
        <v>1971</v>
      </c>
      <c r="I2" t="str">
        <f>RIGHT(H2,2)</f>
        <v>71</v>
      </c>
      <c r="J2" t="str">
        <f>CONCATENATE(F2,G2,I2)</f>
        <v>SJ71</v>
      </c>
      <c r="K2">
        <f>VLOOKUP(D2,$P$3:$Q$9,2,FALSE)</f>
        <v>1.9</v>
      </c>
      <c r="L2">
        <f>LEN(E2)</f>
        <v>7</v>
      </c>
      <c r="M2">
        <f>4000*K2+L2*100</f>
        <v>8300</v>
      </c>
    </row>
    <row r="3" spans="1:17" x14ac:dyDescent="0.25">
      <c r="A3" s="1" t="s">
        <v>9</v>
      </c>
      <c r="B3" s="1" t="s">
        <v>10</v>
      </c>
      <c r="C3" s="2">
        <v>25539</v>
      </c>
      <c r="D3" s="1" t="s">
        <v>11</v>
      </c>
      <c r="E3" s="1" t="s">
        <v>12</v>
      </c>
      <c r="F3" t="str">
        <f t="shared" ref="F3:F66" si="0">LEFT(A3)</f>
        <v>K</v>
      </c>
      <c r="G3" t="str">
        <f t="shared" ref="G3:G66" si="1">LEFT(B3)</f>
        <v>M</v>
      </c>
      <c r="H3">
        <f t="shared" ref="H3:H66" si="2">YEAR(C3)</f>
        <v>1969</v>
      </c>
      <c r="I3" t="str">
        <f t="shared" ref="I3:I66" si="3">RIGHT(H3,2)</f>
        <v>69</v>
      </c>
      <c r="J3" t="str">
        <f t="shared" ref="J3:J66" si="4">CONCATENATE(F3,G3,I3)</f>
        <v>KM69</v>
      </c>
      <c r="K3">
        <f t="shared" ref="K3:K66" si="5">VLOOKUP(D3,$P$3:$Q$9,2,FALSE)</f>
        <v>2.1</v>
      </c>
      <c r="L3">
        <f t="shared" ref="L3:L66" si="6">LEN(E3)</f>
        <v>10</v>
      </c>
      <c r="M3">
        <f t="shared" ref="M3:M66" si="7">4000*K3+L3*100</f>
        <v>9400</v>
      </c>
      <c r="P3" t="s">
        <v>26</v>
      </c>
      <c r="Q3">
        <v>1.5</v>
      </c>
    </row>
    <row r="4" spans="1:17" x14ac:dyDescent="0.25">
      <c r="A4" s="1" t="s">
        <v>13</v>
      </c>
      <c r="B4" s="1" t="s">
        <v>14</v>
      </c>
      <c r="C4" s="2">
        <v>23611</v>
      </c>
      <c r="D4" s="1" t="s">
        <v>15</v>
      </c>
      <c r="E4" s="1" t="s">
        <v>16</v>
      </c>
      <c r="F4" t="str">
        <f t="shared" si="0"/>
        <v>A</v>
      </c>
      <c r="G4" t="str">
        <f t="shared" si="1"/>
        <v>A</v>
      </c>
      <c r="H4">
        <f t="shared" si="2"/>
        <v>1964</v>
      </c>
      <c r="I4" t="str">
        <f t="shared" si="3"/>
        <v>64</v>
      </c>
      <c r="J4" t="str">
        <f t="shared" si="4"/>
        <v>AA64</v>
      </c>
      <c r="K4">
        <f t="shared" si="5"/>
        <v>1.8</v>
      </c>
      <c r="L4">
        <f t="shared" si="6"/>
        <v>10</v>
      </c>
      <c r="M4">
        <f t="shared" si="7"/>
        <v>8200</v>
      </c>
      <c r="P4" t="s">
        <v>33</v>
      </c>
      <c r="Q4">
        <v>1.3</v>
      </c>
    </row>
    <row r="5" spans="1:17" x14ac:dyDescent="0.25">
      <c r="A5" s="1" t="s">
        <v>17</v>
      </c>
      <c r="B5" s="1" t="s">
        <v>18</v>
      </c>
      <c r="C5" s="2">
        <v>25156</v>
      </c>
      <c r="D5" s="1" t="s">
        <v>19</v>
      </c>
      <c r="E5" s="1" t="s">
        <v>20</v>
      </c>
      <c r="F5" t="str">
        <f t="shared" si="0"/>
        <v>C</v>
      </c>
      <c r="G5" t="str">
        <f t="shared" si="1"/>
        <v>M</v>
      </c>
      <c r="H5">
        <f t="shared" si="2"/>
        <v>1968</v>
      </c>
      <c r="I5" t="str">
        <f t="shared" si="3"/>
        <v>68</v>
      </c>
      <c r="J5" t="str">
        <f t="shared" si="4"/>
        <v>CM68</v>
      </c>
      <c r="K5">
        <f t="shared" si="5"/>
        <v>1.4</v>
      </c>
      <c r="L5">
        <f t="shared" si="6"/>
        <v>8</v>
      </c>
      <c r="M5">
        <f t="shared" si="7"/>
        <v>6400</v>
      </c>
      <c r="P5" t="s">
        <v>15</v>
      </c>
      <c r="Q5">
        <v>1.8</v>
      </c>
    </row>
    <row r="6" spans="1:17" x14ac:dyDescent="0.25">
      <c r="A6" s="1" t="s">
        <v>21</v>
      </c>
      <c r="B6" s="1" t="s">
        <v>22</v>
      </c>
      <c r="C6" s="2">
        <v>23087</v>
      </c>
      <c r="D6" s="1" t="s">
        <v>11</v>
      </c>
      <c r="E6" s="1" t="s">
        <v>23</v>
      </c>
      <c r="F6" t="str">
        <f t="shared" si="0"/>
        <v>M</v>
      </c>
      <c r="G6" t="str">
        <f t="shared" si="1"/>
        <v>R</v>
      </c>
      <c r="H6">
        <f t="shared" si="2"/>
        <v>1963</v>
      </c>
      <c r="I6" t="str">
        <f t="shared" si="3"/>
        <v>63</v>
      </c>
      <c r="J6" t="str">
        <f t="shared" si="4"/>
        <v>MR63</v>
      </c>
      <c r="K6">
        <f t="shared" si="5"/>
        <v>2.1</v>
      </c>
      <c r="L6">
        <f t="shared" si="6"/>
        <v>6</v>
      </c>
      <c r="M6">
        <f t="shared" si="7"/>
        <v>9000</v>
      </c>
      <c r="P6" t="s">
        <v>40</v>
      </c>
      <c r="Q6">
        <v>1.1000000000000001</v>
      </c>
    </row>
    <row r="7" spans="1:17" x14ac:dyDescent="0.25">
      <c r="A7" s="1" t="s">
        <v>24</v>
      </c>
      <c r="B7" s="1" t="s">
        <v>25</v>
      </c>
      <c r="C7" s="2">
        <v>24610</v>
      </c>
      <c r="D7" s="1" t="s">
        <v>26</v>
      </c>
      <c r="E7" s="1" t="s">
        <v>27</v>
      </c>
      <c r="F7" t="str">
        <f t="shared" si="0"/>
        <v>G</v>
      </c>
      <c r="G7" t="str">
        <f t="shared" si="1"/>
        <v>K</v>
      </c>
      <c r="H7">
        <f t="shared" si="2"/>
        <v>1967</v>
      </c>
      <c r="I7" t="str">
        <f t="shared" si="3"/>
        <v>67</v>
      </c>
      <c r="J7" t="str">
        <f t="shared" si="4"/>
        <v>GK67</v>
      </c>
      <c r="K7">
        <f t="shared" si="5"/>
        <v>1.5</v>
      </c>
      <c r="L7">
        <f t="shared" si="6"/>
        <v>9</v>
      </c>
      <c r="M7">
        <f t="shared" si="7"/>
        <v>6900</v>
      </c>
      <c r="P7" t="s">
        <v>19</v>
      </c>
      <c r="Q7">
        <v>1.4</v>
      </c>
    </row>
    <row r="8" spans="1:17" x14ac:dyDescent="0.25">
      <c r="A8" s="1" t="s">
        <v>28</v>
      </c>
      <c r="B8" s="1" t="s">
        <v>29</v>
      </c>
      <c r="C8" s="2">
        <v>24858</v>
      </c>
      <c r="D8" s="1" t="s">
        <v>26</v>
      </c>
      <c r="E8" s="1" t="s">
        <v>30</v>
      </c>
      <c r="F8" t="str">
        <f t="shared" si="0"/>
        <v>J</v>
      </c>
      <c r="G8" t="str">
        <f t="shared" si="1"/>
        <v>A</v>
      </c>
      <c r="H8">
        <f t="shared" si="2"/>
        <v>1968</v>
      </c>
      <c r="I8" t="str">
        <f t="shared" si="3"/>
        <v>68</v>
      </c>
      <c r="J8" t="str">
        <f t="shared" si="4"/>
        <v>JA68</v>
      </c>
      <c r="K8">
        <f t="shared" si="5"/>
        <v>1.5</v>
      </c>
      <c r="L8">
        <f t="shared" si="6"/>
        <v>8</v>
      </c>
      <c r="M8">
        <f t="shared" si="7"/>
        <v>6800</v>
      </c>
      <c r="P8" t="s">
        <v>11</v>
      </c>
      <c r="Q8">
        <v>2.1</v>
      </c>
    </row>
    <row r="9" spans="1:17" x14ac:dyDescent="0.25">
      <c r="A9" s="1" t="s">
        <v>31</v>
      </c>
      <c r="B9" s="1" t="s">
        <v>32</v>
      </c>
      <c r="C9" s="2">
        <v>23056</v>
      </c>
      <c r="D9" s="1" t="s">
        <v>33</v>
      </c>
      <c r="E9" s="1" t="s">
        <v>34</v>
      </c>
      <c r="F9" t="str">
        <f t="shared" si="0"/>
        <v>M</v>
      </c>
      <c r="G9" t="str">
        <f t="shared" si="1"/>
        <v>E</v>
      </c>
      <c r="H9">
        <f t="shared" si="2"/>
        <v>1963</v>
      </c>
      <c r="I9" t="str">
        <f t="shared" si="3"/>
        <v>63</v>
      </c>
      <c r="J9" t="str">
        <f t="shared" si="4"/>
        <v>ME63</v>
      </c>
      <c r="K9">
        <f t="shared" si="5"/>
        <v>1.3</v>
      </c>
      <c r="L9">
        <f t="shared" si="6"/>
        <v>5</v>
      </c>
      <c r="M9">
        <f t="shared" si="7"/>
        <v>5700</v>
      </c>
      <c r="P9" t="s">
        <v>7</v>
      </c>
      <c r="Q9">
        <v>1.9</v>
      </c>
    </row>
    <row r="10" spans="1:17" x14ac:dyDescent="0.25">
      <c r="A10" s="1" t="s">
        <v>35</v>
      </c>
      <c r="B10" s="1" t="s">
        <v>36</v>
      </c>
      <c r="C10" s="2">
        <v>25569</v>
      </c>
      <c r="D10" s="1" t="s">
        <v>26</v>
      </c>
      <c r="E10" s="1" t="s">
        <v>37</v>
      </c>
      <c r="F10" t="str">
        <f t="shared" si="0"/>
        <v>B</v>
      </c>
      <c r="G10" t="str">
        <f t="shared" si="1"/>
        <v>B</v>
      </c>
      <c r="H10">
        <f t="shared" si="2"/>
        <v>1970</v>
      </c>
      <c r="I10" t="str">
        <f t="shared" si="3"/>
        <v>70</v>
      </c>
      <c r="J10" t="str">
        <f t="shared" si="4"/>
        <v>BB70</v>
      </c>
      <c r="K10">
        <f t="shared" si="5"/>
        <v>1.5</v>
      </c>
      <c r="L10">
        <f t="shared" si="6"/>
        <v>7</v>
      </c>
      <c r="M10">
        <f t="shared" si="7"/>
        <v>6700</v>
      </c>
    </row>
    <row r="11" spans="1:17" x14ac:dyDescent="0.25">
      <c r="A11" s="1" t="s">
        <v>38</v>
      </c>
      <c r="B11" s="1" t="s">
        <v>39</v>
      </c>
      <c r="C11" s="2">
        <v>24895</v>
      </c>
      <c r="D11" s="1" t="s">
        <v>40</v>
      </c>
      <c r="E11" s="1" t="s">
        <v>41</v>
      </c>
      <c r="F11" t="str">
        <f t="shared" si="0"/>
        <v>K</v>
      </c>
      <c r="G11" t="str">
        <f t="shared" si="1"/>
        <v>D</v>
      </c>
      <c r="H11">
        <f t="shared" si="2"/>
        <v>1968</v>
      </c>
      <c r="I11" t="str">
        <f t="shared" si="3"/>
        <v>68</v>
      </c>
      <c r="J11" t="str">
        <f t="shared" si="4"/>
        <v>KD68</v>
      </c>
      <c r="K11">
        <f t="shared" si="5"/>
        <v>1.1000000000000001</v>
      </c>
      <c r="L11">
        <f t="shared" si="6"/>
        <v>10</v>
      </c>
      <c r="M11">
        <f t="shared" si="7"/>
        <v>5400</v>
      </c>
      <c r="P11" t="s">
        <v>310</v>
      </c>
      <c r="Q11" s="1">
        <f>SUM(M:M)</f>
        <v>1019400</v>
      </c>
    </row>
    <row r="12" spans="1:17" x14ac:dyDescent="0.25">
      <c r="A12" s="1" t="s">
        <v>42</v>
      </c>
      <c r="B12" s="1" t="s">
        <v>43</v>
      </c>
      <c r="C12" s="2">
        <v>25019</v>
      </c>
      <c r="D12" s="1" t="s">
        <v>33</v>
      </c>
      <c r="E12" s="1" t="s">
        <v>44</v>
      </c>
      <c r="F12" t="str">
        <f t="shared" si="0"/>
        <v>H</v>
      </c>
      <c r="G12" t="str">
        <f t="shared" si="1"/>
        <v>J</v>
      </c>
      <c r="H12">
        <f t="shared" si="2"/>
        <v>1968</v>
      </c>
      <c r="I12" t="str">
        <f t="shared" si="3"/>
        <v>68</v>
      </c>
      <c r="J12" t="str">
        <f t="shared" si="4"/>
        <v>HJ68</v>
      </c>
      <c r="K12">
        <f t="shared" si="5"/>
        <v>1.3</v>
      </c>
      <c r="L12">
        <f t="shared" si="6"/>
        <v>9</v>
      </c>
      <c r="M12">
        <f t="shared" si="7"/>
        <v>6100</v>
      </c>
    </row>
    <row r="13" spans="1:17" x14ac:dyDescent="0.25">
      <c r="A13" s="1" t="s">
        <v>45</v>
      </c>
      <c r="B13" s="1" t="s">
        <v>6</v>
      </c>
      <c r="C13" s="2">
        <v>24329</v>
      </c>
      <c r="D13" s="1" t="s">
        <v>26</v>
      </c>
      <c r="E13" s="1" t="s">
        <v>16</v>
      </c>
      <c r="F13" t="str">
        <f t="shared" si="0"/>
        <v>K</v>
      </c>
      <c r="G13" t="str">
        <f t="shared" si="1"/>
        <v>J</v>
      </c>
      <c r="H13">
        <f t="shared" si="2"/>
        <v>1966</v>
      </c>
      <c r="I13" t="str">
        <f t="shared" si="3"/>
        <v>66</v>
      </c>
      <c r="J13" t="str">
        <f t="shared" si="4"/>
        <v>KJ66</v>
      </c>
      <c r="K13">
        <f t="shared" si="5"/>
        <v>1.5</v>
      </c>
      <c r="L13">
        <f t="shared" si="6"/>
        <v>10</v>
      </c>
      <c r="M13">
        <f t="shared" si="7"/>
        <v>7000</v>
      </c>
    </row>
    <row r="14" spans="1:17" x14ac:dyDescent="0.25">
      <c r="A14" s="1" t="s">
        <v>46</v>
      </c>
      <c r="B14" s="1" t="s">
        <v>47</v>
      </c>
      <c r="C14" s="2">
        <v>23367</v>
      </c>
      <c r="D14" s="1" t="s">
        <v>33</v>
      </c>
      <c r="E14" s="1" t="s">
        <v>27</v>
      </c>
      <c r="F14" t="str">
        <f t="shared" si="0"/>
        <v>P</v>
      </c>
      <c r="G14" t="str">
        <f t="shared" si="1"/>
        <v>G</v>
      </c>
      <c r="H14">
        <f t="shared" si="2"/>
        <v>1963</v>
      </c>
      <c r="I14" t="str">
        <f t="shared" si="3"/>
        <v>63</v>
      </c>
      <c r="J14" t="str">
        <f t="shared" si="4"/>
        <v>PG63</v>
      </c>
      <c r="K14">
        <f t="shared" si="5"/>
        <v>1.3</v>
      </c>
      <c r="L14">
        <f t="shared" si="6"/>
        <v>9</v>
      </c>
      <c r="M14">
        <f t="shared" si="7"/>
        <v>6100</v>
      </c>
    </row>
    <row r="15" spans="1:17" x14ac:dyDescent="0.25">
      <c r="A15" s="1" t="s">
        <v>48</v>
      </c>
      <c r="B15" s="1" t="s">
        <v>47</v>
      </c>
      <c r="C15" s="2">
        <v>24427</v>
      </c>
      <c r="D15" s="1" t="s">
        <v>15</v>
      </c>
      <c r="E15" s="1" t="s">
        <v>41</v>
      </c>
      <c r="F15" t="str">
        <f t="shared" si="0"/>
        <v>G</v>
      </c>
      <c r="G15" t="str">
        <f t="shared" si="1"/>
        <v>G</v>
      </c>
      <c r="H15">
        <f t="shared" si="2"/>
        <v>1966</v>
      </c>
      <c r="I15" t="str">
        <f t="shared" si="3"/>
        <v>66</v>
      </c>
      <c r="J15" t="str">
        <f t="shared" si="4"/>
        <v>GG66</v>
      </c>
      <c r="K15">
        <f t="shared" si="5"/>
        <v>1.8</v>
      </c>
      <c r="L15">
        <f t="shared" si="6"/>
        <v>10</v>
      </c>
      <c r="M15">
        <f t="shared" si="7"/>
        <v>8200</v>
      </c>
    </row>
    <row r="16" spans="1:17" x14ac:dyDescent="0.25">
      <c r="A16" s="1" t="s">
        <v>49</v>
      </c>
      <c r="B16" s="1" t="s">
        <v>50</v>
      </c>
      <c r="C16" s="2">
        <v>24265</v>
      </c>
      <c r="D16" s="1" t="s">
        <v>26</v>
      </c>
      <c r="E16" s="1" t="s">
        <v>23</v>
      </c>
      <c r="F16" t="str">
        <f t="shared" si="0"/>
        <v>I</v>
      </c>
      <c r="G16" t="str">
        <f t="shared" si="1"/>
        <v>S</v>
      </c>
      <c r="H16">
        <f t="shared" si="2"/>
        <v>1966</v>
      </c>
      <c r="I16" t="str">
        <f t="shared" si="3"/>
        <v>66</v>
      </c>
      <c r="J16" t="str">
        <f t="shared" si="4"/>
        <v>IS66</v>
      </c>
      <c r="K16">
        <f t="shared" si="5"/>
        <v>1.5</v>
      </c>
      <c r="L16">
        <f t="shared" si="6"/>
        <v>6</v>
      </c>
      <c r="M16">
        <f t="shared" si="7"/>
        <v>6600</v>
      </c>
    </row>
    <row r="17" spans="1:13" x14ac:dyDescent="0.25">
      <c r="A17" s="1" t="s">
        <v>51</v>
      </c>
      <c r="B17" s="1" t="s">
        <v>52</v>
      </c>
      <c r="C17" s="2">
        <v>24859</v>
      </c>
      <c r="D17" s="1" t="s">
        <v>40</v>
      </c>
      <c r="E17" s="1" t="s">
        <v>16</v>
      </c>
      <c r="F17" t="str">
        <f t="shared" si="0"/>
        <v>R</v>
      </c>
      <c r="G17" t="str">
        <f t="shared" si="1"/>
        <v>S</v>
      </c>
      <c r="H17">
        <f t="shared" si="2"/>
        <v>1968</v>
      </c>
      <c r="I17" t="str">
        <f t="shared" si="3"/>
        <v>68</v>
      </c>
      <c r="J17" t="str">
        <f t="shared" si="4"/>
        <v>RS68</v>
      </c>
      <c r="K17">
        <f t="shared" si="5"/>
        <v>1.1000000000000001</v>
      </c>
      <c r="L17">
        <f t="shared" si="6"/>
        <v>10</v>
      </c>
      <c r="M17">
        <f t="shared" si="7"/>
        <v>5400</v>
      </c>
    </row>
    <row r="18" spans="1:13" x14ac:dyDescent="0.25">
      <c r="A18" s="1" t="s">
        <v>53</v>
      </c>
      <c r="B18" s="1" t="s">
        <v>54</v>
      </c>
      <c r="C18" s="2">
        <v>24192</v>
      </c>
      <c r="D18" s="1" t="s">
        <v>19</v>
      </c>
      <c r="E18" s="1" t="s">
        <v>20</v>
      </c>
      <c r="F18" t="str">
        <f t="shared" si="0"/>
        <v>B</v>
      </c>
      <c r="G18" t="str">
        <f t="shared" si="1"/>
        <v>B</v>
      </c>
      <c r="H18">
        <f t="shared" si="2"/>
        <v>1966</v>
      </c>
      <c r="I18" t="str">
        <f t="shared" si="3"/>
        <v>66</v>
      </c>
      <c r="J18" t="str">
        <f t="shared" si="4"/>
        <v>BB66</v>
      </c>
      <c r="K18">
        <f t="shared" si="5"/>
        <v>1.4</v>
      </c>
      <c r="L18">
        <f t="shared" si="6"/>
        <v>8</v>
      </c>
      <c r="M18">
        <f t="shared" si="7"/>
        <v>6400</v>
      </c>
    </row>
    <row r="19" spans="1:13" x14ac:dyDescent="0.25">
      <c r="A19" s="1" t="s">
        <v>24</v>
      </c>
      <c r="B19" s="1" t="s">
        <v>14</v>
      </c>
      <c r="C19" s="2">
        <v>25752</v>
      </c>
      <c r="D19" s="1" t="s">
        <v>33</v>
      </c>
      <c r="E19" s="1" t="s">
        <v>30</v>
      </c>
      <c r="F19" t="str">
        <f t="shared" si="0"/>
        <v>G</v>
      </c>
      <c r="G19" t="str">
        <f t="shared" si="1"/>
        <v>A</v>
      </c>
      <c r="H19">
        <f t="shared" si="2"/>
        <v>1970</v>
      </c>
      <c r="I19" t="str">
        <f t="shared" si="3"/>
        <v>70</v>
      </c>
      <c r="J19" t="str">
        <f t="shared" si="4"/>
        <v>GA70</v>
      </c>
      <c r="K19">
        <f t="shared" si="5"/>
        <v>1.3</v>
      </c>
      <c r="L19">
        <f t="shared" si="6"/>
        <v>8</v>
      </c>
      <c r="M19">
        <f t="shared" si="7"/>
        <v>6000</v>
      </c>
    </row>
    <row r="20" spans="1:13" x14ac:dyDescent="0.25">
      <c r="A20" s="1" t="s">
        <v>46</v>
      </c>
      <c r="B20" s="1" t="s">
        <v>52</v>
      </c>
      <c r="C20" s="2">
        <v>23986</v>
      </c>
      <c r="D20" s="1" t="s">
        <v>33</v>
      </c>
      <c r="E20" s="1" t="s">
        <v>37</v>
      </c>
      <c r="F20" t="str">
        <f t="shared" si="0"/>
        <v>P</v>
      </c>
      <c r="G20" t="str">
        <f t="shared" si="1"/>
        <v>S</v>
      </c>
      <c r="H20">
        <f t="shared" si="2"/>
        <v>1965</v>
      </c>
      <c r="I20" t="str">
        <f t="shared" si="3"/>
        <v>65</v>
      </c>
      <c r="J20" t="str">
        <f t="shared" si="4"/>
        <v>PS65</v>
      </c>
      <c r="K20">
        <f t="shared" si="5"/>
        <v>1.3</v>
      </c>
      <c r="L20">
        <f t="shared" si="6"/>
        <v>7</v>
      </c>
      <c r="M20">
        <f t="shared" si="7"/>
        <v>5900</v>
      </c>
    </row>
    <row r="21" spans="1:13" x14ac:dyDescent="0.25">
      <c r="A21" s="1" t="s">
        <v>21</v>
      </c>
      <c r="B21" s="1" t="s">
        <v>25</v>
      </c>
      <c r="C21" s="2">
        <v>23866</v>
      </c>
      <c r="D21" s="1" t="s">
        <v>11</v>
      </c>
      <c r="E21" s="1" t="s">
        <v>34</v>
      </c>
      <c r="F21" t="str">
        <f t="shared" si="0"/>
        <v>M</v>
      </c>
      <c r="G21" t="str">
        <f t="shared" si="1"/>
        <v>K</v>
      </c>
      <c r="H21">
        <f t="shared" si="2"/>
        <v>1965</v>
      </c>
      <c r="I21" t="str">
        <f t="shared" si="3"/>
        <v>65</v>
      </c>
      <c r="J21" t="str">
        <f t="shared" si="4"/>
        <v>MK65</v>
      </c>
      <c r="K21">
        <f t="shared" si="5"/>
        <v>2.1</v>
      </c>
      <c r="L21">
        <f t="shared" si="6"/>
        <v>5</v>
      </c>
      <c r="M21">
        <f t="shared" si="7"/>
        <v>8900</v>
      </c>
    </row>
    <row r="22" spans="1:13" x14ac:dyDescent="0.25">
      <c r="A22" s="1" t="s">
        <v>35</v>
      </c>
      <c r="B22" s="1" t="s">
        <v>6</v>
      </c>
      <c r="C22" s="2">
        <v>24596</v>
      </c>
      <c r="D22" s="1" t="s">
        <v>11</v>
      </c>
      <c r="E22" s="1" t="s">
        <v>12</v>
      </c>
      <c r="F22" t="str">
        <f t="shared" si="0"/>
        <v>B</v>
      </c>
      <c r="G22" t="str">
        <f t="shared" si="1"/>
        <v>J</v>
      </c>
      <c r="H22">
        <f t="shared" si="2"/>
        <v>1967</v>
      </c>
      <c r="I22" t="str">
        <f t="shared" si="3"/>
        <v>67</v>
      </c>
      <c r="J22" t="str">
        <f t="shared" si="4"/>
        <v>BJ67</v>
      </c>
      <c r="K22">
        <f t="shared" si="5"/>
        <v>2.1</v>
      </c>
      <c r="L22">
        <f t="shared" si="6"/>
        <v>10</v>
      </c>
      <c r="M22">
        <f t="shared" si="7"/>
        <v>9400</v>
      </c>
    </row>
    <row r="23" spans="1:13" x14ac:dyDescent="0.25">
      <c r="A23" s="1" t="s">
        <v>5</v>
      </c>
      <c r="B23" s="1" t="s">
        <v>6</v>
      </c>
      <c r="C23" s="2">
        <v>23857</v>
      </c>
      <c r="D23" s="1" t="s">
        <v>7</v>
      </c>
      <c r="E23" s="1" t="s">
        <v>44</v>
      </c>
      <c r="F23" t="str">
        <f t="shared" si="0"/>
        <v>S</v>
      </c>
      <c r="G23" t="str">
        <f t="shared" si="1"/>
        <v>J</v>
      </c>
      <c r="H23">
        <f t="shared" si="2"/>
        <v>1965</v>
      </c>
      <c r="I23" t="str">
        <f t="shared" si="3"/>
        <v>65</v>
      </c>
      <c r="J23" t="str">
        <f t="shared" si="4"/>
        <v>SJ65</v>
      </c>
      <c r="K23">
        <f t="shared" si="5"/>
        <v>1.9</v>
      </c>
      <c r="L23">
        <f t="shared" si="6"/>
        <v>9</v>
      </c>
      <c r="M23">
        <f t="shared" si="7"/>
        <v>8500</v>
      </c>
    </row>
    <row r="24" spans="1:13" x14ac:dyDescent="0.25">
      <c r="A24" s="1" t="s">
        <v>51</v>
      </c>
      <c r="B24" s="1" t="s">
        <v>10</v>
      </c>
      <c r="C24" s="2">
        <v>23884</v>
      </c>
      <c r="D24" s="1" t="s">
        <v>7</v>
      </c>
      <c r="E24" s="1" t="s">
        <v>12</v>
      </c>
      <c r="F24" t="str">
        <f t="shared" si="0"/>
        <v>R</v>
      </c>
      <c r="G24" t="str">
        <f t="shared" si="1"/>
        <v>M</v>
      </c>
      <c r="H24">
        <f t="shared" si="2"/>
        <v>1965</v>
      </c>
      <c r="I24" t="str">
        <f t="shared" si="3"/>
        <v>65</v>
      </c>
      <c r="J24" t="str">
        <f t="shared" si="4"/>
        <v>RM65</v>
      </c>
      <c r="K24">
        <f t="shared" si="5"/>
        <v>1.9</v>
      </c>
      <c r="L24">
        <f t="shared" si="6"/>
        <v>10</v>
      </c>
      <c r="M24">
        <f t="shared" si="7"/>
        <v>8600</v>
      </c>
    </row>
    <row r="25" spans="1:13" x14ac:dyDescent="0.25">
      <c r="A25" s="1" t="s">
        <v>46</v>
      </c>
      <c r="B25" s="1" t="s">
        <v>14</v>
      </c>
      <c r="C25" s="2">
        <v>24016</v>
      </c>
      <c r="D25" s="1" t="s">
        <v>7</v>
      </c>
      <c r="E25" s="1" t="s">
        <v>34</v>
      </c>
      <c r="F25" t="str">
        <f t="shared" si="0"/>
        <v>P</v>
      </c>
      <c r="G25" t="str">
        <f t="shared" si="1"/>
        <v>A</v>
      </c>
      <c r="H25">
        <f t="shared" si="2"/>
        <v>1965</v>
      </c>
      <c r="I25" t="str">
        <f t="shared" si="3"/>
        <v>65</v>
      </c>
      <c r="J25" t="str">
        <f t="shared" si="4"/>
        <v>PA65</v>
      </c>
      <c r="K25">
        <f t="shared" si="5"/>
        <v>1.9</v>
      </c>
      <c r="L25">
        <f t="shared" si="6"/>
        <v>5</v>
      </c>
      <c r="M25">
        <f t="shared" si="7"/>
        <v>8100</v>
      </c>
    </row>
    <row r="26" spans="1:13" x14ac:dyDescent="0.25">
      <c r="A26" s="1" t="s">
        <v>46</v>
      </c>
      <c r="B26" s="1" t="s">
        <v>25</v>
      </c>
      <c r="C26" s="2">
        <v>23755</v>
      </c>
      <c r="D26" s="1" t="s">
        <v>11</v>
      </c>
      <c r="E26" s="1" t="s">
        <v>16</v>
      </c>
      <c r="F26" t="str">
        <f t="shared" si="0"/>
        <v>P</v>
      </c>
      <c r="G26" t="str">
        <f t="shared" si="1"/>
        <v>K</v>
      </c>
      <c r="H26">
        <f t="shared" si="2"/>
        <v>1965</v>
      </c>
      <c r="I26" t="str">
        <f t="shared" si="3"/>
        <v>65</v>
      </c>
      <c r="J26" t="str">
        <f t="shared" si="4"/>
        <v>PK65</v>
      </c>
      <c r="K26">
        <f t="shared" si="5"/>
        <v>2.1</v>
      </c>
      <c r="L26">
        <f t="shared" si="6"/>
        <v>10</v>
      </c>
      <c r="M26">
        <f t="shared" si="7"/>
        <v>9400</v>
      </c>
    </row>
    <row r="27" spans="1:13" x14ac:dyDescent="0.25">
      <c r="A27" s="1" t="s">
        <v>31</v>
      </c>
      <c r="B27" s="1" t="s">
        <v>22</v>
      </c>
      <c r="C27" s="2">
        <v>24382</v>
      </c>
      <c r="D27" s="1" t="s">
        <v>11</v>
      </c>
      <c r="E27" s="1" t="s">
        <v>37</v>
      </c>
      <c r="F27" t="str">
        <f t="shared" si="0"/>
        <v>M</v>
      </c>
      <c r="G27" t="str">
        <f t="shared" si="1"/>
        <v>R</v>
      </c>
      <c r="H27">
        <f t="shared" si="2"/>
        <v>1966</v>
      </c>
      <c r="I27" t="str">
        <f t="shared" si="3"/>
        <v>66</v>
      </c>
      <c r="J27" t="str">
        <f t="shared" si="4"/>
        <v>MR66</v>
      </c>
      <c r="K27">
        <f t="shared" si="5"/>
        <v>2.1</v>
      </c>
      <c r="L27">
        <f t="shared" si="6"/>
        <v>7</v>
      </c>
      <c r="M27">
        <f t="shared" si="7"/>
        <v>9100</v>
      </c>
    </row>
    <row r="28" spans="1:13" x14ac:dyDescent="0.25">
      <c r="A28" s="1" t="s">
        <v>21</v>
      </c>
      <c r="B28" s="1" t="s">
        <v>25</v>
      </c>
      <c r="C28" s="2">
        <v>23878</v>
      </c>
      <c r="D28" s="1" t="s">
        <v>11</v>
      </c>
      <c r="E28" s="1" t="s">
        <v>30</v>
      </c>
      <c r="F28" t="str">
        <f t="shared" si="0"/>
        <v>M</v>
      </c>
      <c r="G28" t="str">
        <f t="shared" si="1"/>
        <v>K</v>
      </c>
      <c r="H28">
        <f t="shared" si="2"/>
        <v>1965</v>
      </c>
      <c r="I28" t="str">
        <f t="shared" si="3"/>
        <v>65</v>
      </c>
      <c r="J28" t="str">
        <f t="shared" si="4"/>
        <v>MK65</v>
      </c>
      <c r="K28">
        <f t="shared" si="5"/>
        <v>2.1</v>
      </c>
      <c r="L28">
        <f t="shared" si="6"/>
        <v>8</v>
      </c>
      <c r="M28">
        <f t="shared" si="7"/>
        <v>9200</v>
      </c>
    </row>
    <row r="29" spans="1:13" x14ac:dyDescent="0.25">
      <c r="A29" s="1" t="s">
        <v>21</v>
      </c>
      <c r="B29" s="1" t="s">
        <v>29</v>
      </c>
      <c r="C29" s="2">
        <v>25754</v>
      </c>
      <c r="D29" s="1" t="s">
        <v>11</v>
      </c>
      <c r="E29" s="1" t="s">
        <v>20</v>
      </c>
      <c r="F29" t="str">
        <f t="shared" si="0"/>
        <v>M</v>
      </c>
      <c r="G29" t="str">
        <f t="shared" si="1"/>
        <v>A</v>
      </c>
      <c r="H29">
        <f t="shared" si="2"/>
        <v>1970</v>
      </c>
      <c r="I29" t="str">
        <f t="shared" si="3"/>
        <v>70</v>
      </c>
      <c r="J29" t="str">
        <f t="shared" si="4"/>
        <v>MA70</v>
      </c>
      <c r="K29">
        <f t="shared" si="5"/>
        <v>2.1</v>
      </c>
      <c r="L29">
        <f t="shared" si="6"/>
        <v>8</v>
      </c>
      <c r="M29">
        <f t="shared" si="7"/>
        <v>9200</v>
      </c>
    </row>
    <row r="30" spans="1:13" x14ac:dyDescent="0.25">
      <c r="A30" s="1" t="s">
        <v>9</v>
      </c>
      <c r="B30" s="1" t="s">
        <v>32</v>
      </c>
      <c r="C30" s="2">
        <v>25580</v>
      </c>
      <c r="D30" s="1" t="s">
        <v>33</v>
      </c>
      <c r="E30" s="1" t="s">
        <v>16</v>
      </c>
      <c r="F30" t="str">
        <f t="shared" si="0"/>
        <v>K</v>
      </c>
      <c r="G30" t="str">
        <f t="shared" si="1"/>
        <v>E</v>
      </c>
      <c r="H30">
        <f t="shared" si="2"/>
        <v>1970</v>
      </c>
      <c r="I30" t="str">
        <f t="shared" si="3"/>
        <v>70</v>
      </c>
      <c r="J30" t="str">
        <f t="shared" si="4"/>
        <v>KE70</v>
      </c>
      <c r="K30">
        <f t="shared" si="5"/>
        <v>1.3</v>
      </c>
      <c r="L30">
        <f t="shared" si="6"/>
        <v>10</v>
      </c>
      <c r="M30">
        <f t="shared" si="7"/>
        <v>6200</v>
      </c>
    </row>
    <row r="31" spans="1:13" x14ac:dyDescent="0.25">
      <c r="A31" s="1" t="s">
        <v>45</v>
      </c>
      <c r="B31" s="1" t="s">
        <v>36</v>
      </c>
      <c r="C31" s="2">
        <v>23541</v>
      </c>
      <c r="D31" s="1" t="s">
        <v>33</v>
      </c>
      <c r="E31" s="1" t="s">
        <v>23</v>
      </c>
      <c r="F31" t="str">
        <f t="shared" si="0"/>
        <v>K</v>
      </c>
      <c r="G31" t="str">
        <f t="shared" si="1"/>
        <v>B</v>
      </c>
      <c r="H31">
        <f t="shared" si="2"/>
        <v>1964</v>
      </c>
      <c r="I31" t="str">
        <f t="shared" si="3"/>
        <v>64</v>
      </c>
      <c r="J31" t="str">
        <f t="shared" si="4"/>
        <v>KB64</v>
      </c>
      <c r="K31">
        <f t="shared" si="5"/>
        <v>1.3</v>
      </c>
      <c r="L31">
        <f t="shared" si="6"/>
        <v>6</v>
      </c>
      <c r="M31">
        <f t="shared" si="7"/>
        <v>5800</v>
      </c>
    </row>
    <row r="32" spans="1:13" x14ac:dyDescent="0.25">
      <c r="A32" s="1" t="s">
        <v>55</v>
      </c>
      <c r="B32" s="1" t="s">
        <v>14</v>
      </c>
      <c r="C32" s="2">
        <v>25856</v>
      </c>
      <c r="D32" s="1" t="s">
        <v>33</v>
      </c>
      <c r="E32" s="1" t="s">
        <v>41</v>
      </c>
      <c r="F32" t="str">
        <f t="shared" si="0"/>
        <v>K</v>
      </c>
      <c r="G32" t="str">
        <f t="shared" si="1"/>
        <v>A</v>
      </c>
      <c r="H32">
        <f t="shared" si="2"/>
        <v>1970</v>
      </c>
      <c r="I32" t="str">
        <f t="shared" si="3"/>
        <v>70</v>
      </c>
      <c r="J32" t="str">
        <f t="shared" si="4"/>
        <v>KA70</v>
      </c>
      <c r="K32">
        <f t="shared" si="5"/>
        <v>1.3</v>
      </c>
      <c r="L32">
        <f t="shared" si="6"/>
        <v>10</v>
      </c>
      <c r="M32">
        <f t="shared" si="7"/>
        <v>6200</v>
      </c>
    </row>
    <row r="33" spans="1:13" x14ac:dyDescent="0.25">
      <c r="A33" s="1" t="s">
        <v>28</v>
      </c>
      <c r="B33" s="1" t="s">
        <v>56</v>
      </c>
      <c r="C33" s="2">
        <v>25258</v>
      </c>
      <c r="D33" s="1" t="s">
        <v>33</v>
      </c>
      <c r="E33" s="1" t="s">
        <v>41</v>
      </c>
      <c r="F33" t="str">
        <f t="shared" si="0"/>
        <v>J</v>
      </c>
      <c r="G33" t="str">
        <f t="shared" si="1"/>
        <v>I</v>
      </c>
      <c r="H33">
        <f t="shared" si="2"/>
        <v>1969</v>
      </c>
      <c r="I33" t="str">
        <f t="shared" si="3"/>
        <v>69</v>
      </c>
      <c r="J33" t="str">
        <f t="shared" si="4"/>
        <v>JI69</v>
      </c>
      <c r="K33">
        <f t="shared" si="5"/>
        <v>1.3</v>
      </c>
      <c r="L33">
        <f t="shared" si="6"/>
        <v>10</v>
      </c>
      <c r="M33">
        <f t="shared" si="7"/>
        <v>6200</v>
      </c>
    </row>
    <row r="34" spans="1:13" x14ac:dyDescent="0.25">
      <c r="A34" s="1" t="s">
        <v>49</v>
      </c>
      <c r="B34" s="1" t="s">
        <v>6</v>
      </c>
      <c r="C34" s="2">
        <v>24896</v>
      </c>
      <c r="D34" s="1" t="s">
        <v>19</v>
      </c>
      <c r="E34" s="1" t="s">
        <v>27</v>
      </c>
      <c r="F34" t="str">
        <f t="shared" si="0"/>
        <v>I</v>
      </c>
      <c r="G34" t="str">
        <f t="shared" si="1"/>
        <v>J</v>
      </c>
      <c r="H34">
        <f t="shared" si="2"/>
        <v>1968</v>
      </c>
      <c r="I34" t="str">
        <f t="shared" si="3"/>
        <v>68</v>
      </c>
      <c r="J34" t="str">
        <f t="shared" si="4"/>
        <v>IJ68</v>
      </c>
      <c r="K34">
        <f t="shared" si="5"/>
        <v>1.4</v>
      </c>
      <c r="L34">
        <f t="shared" si="6"/>
        <v>9</v>
      </c>
      <c r="M34">
        <f t="shared" si="7"/>
        <v>6500</v>
      </c>
    </row>
    <row r="35" spans="1:13" x14ac:dyDescent="0.25">
      <c r="A35" s="1" t="s">
        <v>42</v>
      </c>
      <c r="B35" s="1" t="s">
        <v>57</v>
      </c>
      <c r="C35" s="2">
        <v>25927</v>
      </c>
      <c r="D35" s="1" t="s">
        <v>19</v>
      </c>
      <c r="E35" s="1" t="s">
        <v>27</v>
      </c>
      <c r="F35" t="str">
        <f t="shared" si="0"/>
        <v>H</v>
      </c>
      <c r="G35" t="str">
        <f t="shared" si="1"/>
        <v>A</v>
      </c>
      <c r="H35">
        <f t="shared" si="2"/>
        <v>1970</v>
      </c>
      <c r="I35" t="str">
        <f t="shared" si="3"/>
        <v>70</v>
      </c>
      <c r="J35" t="str">
        <f t="shared" si="4"/>
        <v>HA70</v>
      </c>
      <c r="K35">
        <f t="shared" si="5"/>
        <v>1.4</v>
      </c>
      <c r="L35">
        <f t="shared" si="6"/>
        <v>9</v>
      </c>
      <c r="M35">
        <f t="shared" si="7"/>
        <v>6500</v>
      </c>
    </row>
    <row r="36" spans="1:13" x14ac:dyDescent="0.25">
      <c r="A36" s="1" t="s">
        <v>48</v>
      </c>
      <c r="B36" s="1" t="s">
        <v>47</v>
      </c>
      <c r="C36" s="2">
        <v>24893</v>
      </c>
      <c r="D36" s="1" t="s">
        <v>40</v>
      </c>
      <c r="E36" s="1" t="s">
        <v>20</v>
      </c>
      <c r="F36" t="str">
        <f t="shared" si="0"/>
        <v>G</v>
      </c>
      <c r="G36" t="str">
        <f t="shared" si="1"/>
        <v>G</v>
      </c>
      <c r="H36">
        <f t="shared" si="2"/>
        <v>1968</v>
      </c>
      <c r="I36" t="str">
        <f t="shared" si="3"/>
        <v>68</v>
      </c>
      <c r="J36" t="str">
        <f t="shared" si="4"/>
        <v>GG68</v>
      </c>
      <c r="K36">
        <f t="shared" si="5"/>
        <v>1.1000000000000001</v>
      </c>
      <c r="L36">
        <f t="shared" si="6"/>
        <v>8</v>
      </c>
      <c r="M36">
        <f t="shared" si="7"/>
        <v>5200</v>
      </c>
    </row>
    <row r="37" spans="1:13" x14ac:dyDescent="0.25">
      <c r="A37" s="1" t="s">
        <v>24</v>
      </c>
      <c r="B37" s="1" t="s">
        <v>50</v>
      </c>
      <c r="C37" s="2">
        <v>24064</v>
      </c>
      <c r="D37" s="1" t="s">
        <v>40</v>
      </c>
      <c r="E37" s="1" t="s">
        <v>30</v>
      </c>
      <c r="F37" t="str">
        <f t="shared" si="0"/>
        <v>G</v>
      </c>
      <c r="G37" t="str">
        <f t="shared" si="1"/>
        <v>S</v>
      </c>
      <c r="H37">
        <f t="shared" si="2"/>
        <v>1965</v>
      </c>
      <c r="I37" t="str">
        <f t="shared" si="3"/>
        <v>65</v>
      </c>
      <c r="J37" t="str">
        <f t="shared" si="4"/>
        <v>GS65</v>
      </c>
      <c r="K37">
        <f t="shared" si="5"/>
        <v>1.1000000000000001</v>
      </c>
      <c r="L37">
        <f t="shared" si="6"/>
        <v>8</v>
      </c>
      <c r="M37">
        <f t="shared" si="7"/>
        <v>5200</v>
      </c>
    </row>
    <row r="38" spans="1:13" x14ac:dyDescent="0.25">
      <c r="A38" s="1" t="s">
        <v>24</v>
      </c>
      <c r="B38" s="1" t="s">
        <v>52</v>
      </c>
      <c r="C38" s="2">
        <v>24842</v>
      </c>
      <c r="D38" s="1" t="s">
        <v>26</v>
      </c>
      <c r="E38" s="1" t="s">
        <v>37</v>
      </c>
      <c r="F38" t="str">
        <f t="shared" si="0"/>
        <v>G</v>
      </c>
      <c r="G38" t="str">
        <f t="shared" si="1"/>
        <v>S</v>
      </c>
      <c r="H38">
        <f t="shared" si="2"/>
        <v>1968</v>
      </c>
      <c r="I38" t="str">
        <f t="shared" si="3"/>
        <v>68</v>
      </c>
      <c r="J38" t="str">
        <f t="shared" si="4"/>
        <v>GS68</v>
      </c>
      <c r="K38">
        <f t="shared" si="5"/>
        <v>1.5</v>
      </c>
      <c r="L38">
        <f t="shared" si="6"/>
        <v>7</v>
      </c>
      <c r="M38">
        <f t="shared" si="7"/>
        <v>6700</v>
      </c>
    </row>
    <row r="39" spans="1:13" x14ac:dyDescent="0.25">
      <c r="A39" s="1" t="s">
        <v>17</v>
      </c>
      <c r="B39" s="1" t="s">
        <v>54</v>
      </c>
      <c r="C39" s="2">
        <v>25327</v>
      </c>
      <c r="D39" s="1" t="s">
        <v>26</v>
      </c>
      <c r="E39" s="1" t="s">
        <v>34</v>
      </c>
      <c r="F39" t="str">
        <f t="shared" si="0"/>
        <v>C</v>
      </c>
      <c r="G39" t="str">
        <f t="shared" si="1"/>
        <v>B</v>
      </c>
      <c r="H39">
        <f t="shared" si="2"/>
        <v>1969</v>
      </c>
      <c r="I39" t="str">
        <f t="shared" si="3"/>
        <v>69</v>
      </c>
      <c r="J39" t="str">
        <f t="shared" si="4"/>
        <v>CB69</v>
      </c>
      <c r="K39">
        <f t="shared" si="5"/>
        <v>1.5</v>
      </c>
      <c r="L39">
        <f t="shared" si="6"/>
        <v>5</v>
      </c>
      <c r="M39">
        <f t="shared" si="7"/>
        <v>6500</v>
      </c>
    </row>
    <row r="40" spans="1:13" x14ac:dyDescent="0.25">
      <c r="A40" s="1" t="s">
        <v>53</v>
      </c>
      <c r="B40" s="1" t="s">
        <v>14</v>
      </c>
      <c r="C40" s="2">
        <v>23857</v>
      </c>
      <c r="D40" s="1" t="s">
        <v>15</v>
      </c>
      <c r="E40" s="1" t="s">
        <v>12</v>
      </c>
      <c r="F40" t="str">
        <f t="shared" si="0"/>
        <v>B</v>
      </c>
      <c r="G40" t="str">
        <f t="shared" si="1"/>
        <v>A</v>
      </c>
      <c r="H40">
        <f t="shared" si="2"/>
        <v>1965</v>
      </c>
      <c r="I40" t="str">
        <f t="shared" si="3"/>
        <v>65</v>
      </c>
      <c r="J40" t="str">
        <f t="shared" si="4"/>
        <v>BA65</v>
      </c>
      <c r="K40">
        <f t="shared" si="5"/>
        <v>1.8</v>
      </c>
      <c r="L40">
        <f t="shared" si="6"/>
        <v>10</v>
      </c>
      <c r="M40">
        <f t="shared" si="7"/>
        <v>8200</v>
      </c>
    </row>
    <row r="41" spans="1:13" x14ac:dyDescent="0.25">
      <c r="A41" s="1" t="s">
        <v>35</v>
      </c>
      <c r="B41" s="1" t="s">
        <v>52</v>
      </c>
      <c r="C41" s="2">
        <v>25464</v>
      </c>
      <c r="D41" s="1" t="s">
        <v>15</v>
      </c>
      <c r="E41" s="1" t="s">
        <v>44</v>
      </c>
      <c r="F41" t="str">
        <f t="shared" si="0"/>
        <v>B</v>
      </c>
      <c r="G41" t="str">
        <f t="shared" si="1"/>
        <v>S</v>
      </c>
      <c r="H41">
        <f t="shared" si="2"/>
        <v>1969</v>
      </c>
      <c r="I41" t="str">
        <f t="shared" si="3"/>
        <v>69</v>
      </c>
      <c r="J41" t="str">
        <f t="shared" si="4"/>
        <v>BS69</v>
      </c>
      <c r="K41">
        <f t="shared" si="5"/>
        <v>1.8</v>
      </c>
      <c r="L41">
        <f t="shared" si="6"/>
        <v>9</v>
      </c>
      <c r="M41">
        <f t="shared" si="7"/>
        <v>8100</v>
      </c>
    </row>
    <row r="42" spans="1:13" x14ac:dyDescent="0.25">
      <c r="A42" s="1" t="s">
        <v>35</v>
      </c>
      <c r="B42" s="1" t="s">
        <v>25</v>
      </c>
      <c r="C42" s="2">
        <v>25840</v>
      </c>
      <c r="D42" s="1" t="s">
        <v>33</v>
      </c>
      <c r="E42" s="1" t="s">
        <v>12</v>
      </c>
      <c r="F42" t="str">
        <f t="shared" si="0"/>
        <v>B</v>
      </c>
      <c r="G42" t="str">
        <f t="shared" si="1"/>
        <v>K</v>
      </c>
      <c r="H42">
        <f t="shared" si="2"/>
        <v>1970</v>
      </c>
      <c r="I42" t="str">
        <f t="shared" si="3"/>
        <v>70</v>
      </c>
      <c r="J42" t="str">
        <f t="shared" si="4"/>
        <v>BK70</v>
      </c>
      <c r="K42">
        <f t="shared" si="5"/>
        <v>1.3</v>
      </c>
      <c r="L42">
        <f t="shared" si="6"/>
        <v>10</v>
      </c>
      <c r="M42">
        <f t="shared" si="7"/>
        <v>6200</v>
      </c>
    </row>
    <row r="43" spans="1:13" x14ac:dyDescent="0.25">
      <c r="A43" s="1" t="s">
        <v>58</v>
      </c>
      <c r="B43" s="1" t="s">
        <v>6</v>
      </c>
      <c r="C43" s="2">
        <v>23775</v>
      </c>
      <c r="D43" s="1" t="s">
        <v>33</v>
      </c>
      <c r="E43" s="1" t="s">
        <v>34</v>
      </c>
      <c r="F43" t="str">
        <f t="shared" si="0"/>
        <v>A</v>
      </c>
      <c r="G43" t="str">
        <f t="shared" si="1"/>
        <v>J</v>
      </c>
      <c r="H43">
        <f t="shared" si="2"/>
        <v>1965</v>
      </c>
      <c r="I43" t="str">
        <f t="shared" si="3"/>
        <v>65</v>
      </c>
      <c r="J43" t="str">
        <f t="shared" si="4"/>
        <v>AJ65</v>
      </c>
      <c r="K43">
        <f t="shared" si="5"/>
        <v>1.3</v>
      </c>
      <c r="L43">
        <f t="shared" si="6"/>
        <v>5</v>
      </c>
      <c r="M43">
        <f t="shared" si="7"/>
        <v>5700</v>
      </c>
    </row>
    <row r="44" spans="1:13" x14ac:dyDescent="0.25">
      <c r="A44" s="1" t="s">
        <v>59</v>
      </c>
      <c r="B44" s="1" t="s">
        <v>60</v>
      </c>
      <c r="C44" s="2">
        <v>25816</v>
      </c>
      <c r="D44" s="1" t="s">
        <v>26</v>
      </c>
      <c r="E44" s="1" t="s">
        <v>16</v>
      </c>
      <c r="F44" t="str">
        <f t="shared" si="0"/>
        <v>K</v>
      </c>
      <c r="G44" t="str">
        <f t="shared" si="1"/>
        <v>B</v>
      </c>
      <c r="H44">
        <f t="shared" si="2"/>
        <v>1970</v>
      </c>
      <c r="I44" t="str">
        <f t="shared" si="3"/>
        <v>70</v>
      </c>
      <c r="J44" t="str">
        <f t="shared" si="4"/>
        <v>KB70</v>
      </c>
      <c r="K44">
        <f t="shared" si="5"/>
        <v>1.5</v>
      </c>
      <c r="L44">
        <f t="shared" si="6"/>
        <v>10</v>
      </c>
      <c r="M44">
        <f t="shared" si="7"/>
        <v>7000</v>
      </c>
    </row>
    <row r="45" spans="1:13" x14ac:dyDescent="0.25">
      <c r="A45" s="1" t="s">
        <v>61</v>
      </c>
      <c r="B45" s="1" t="s">
        <v>62</v>
      </c>
      <c r="C45" s="2">
        <v>24809</v>
      </c>
      <c r="D45" s="1" t="s">
        <v>26</v>
      </c>
      <c r="E45" s="1" t="s">
        <v>37</v>
      </c>
      <c r="F45" t="str">
        <f t="shared" si="0"/>
        <v>G</v>
      </c>
      <c r="G45" t="str">
        <f t="shared" si="1"/>
        <v>Z</v>
      </c>
      <c r="H45">
        <f t="shared" si="2"/>
        <v>1967</v>
      </c>
      <c r="I45" t="str">
        <f t="shared" si="3"/>
        <v>67</v>
      </c>
      <c r="J45" t="str">
        <f t="shared" si="4"/>
        <v>GZ67</v>
      </c>
      <c r="K45">
        <f t="shared" si="5"/>
        <v>1.5</v>
      </c>
      <c r="L45">
        <f t="shared" si="6"/>
        <v>7</v>
      </c>
      <c r="M45">
        <f t="shared" si="7"/>
        <v>6700</v>
      </c>
    </row>
    <row r="46" spans="1:13" x14ac:dyDescent="0.25">
      <c r="A46" s="1" t="s">
        <v>63</v>
      </c>
      <c r="B46" s="1" t="s">
        <v>10</v>
      </c>
      <c r="C46" s="2">
        <v>25912</v>
      </c>
      <c r="D46" s="1" t="s">
        <v>7</v>
      </c>
      <c r="E46" s="1" t="s">
        <v>30</v>
      </c>
      <c r="F46" t="str">
        <f t="shared" si="0"/>
        <v>B</v>
      </c>
      <c r="G46" t="str">
        <f t="shared" si="1"/>
        <v>M</v>
      </c>
      <c r="H46">
        <f t="shared" si="2"/>
        <v>1970</v>
      </c>
      <c r="I46" t="str">
        <f t="shared" si="3"/>
        <v>70</v>
      </c>
      <c r="J46" t="str">
        <f t="shared" si="4"/>
        <v>BM70</v>
      </c>
      <c r="K46">
        <f t="shared" si="5"/>
        <v>1.9</v>
      </c>
      <c r="L46">
        <f t="shared" si="6"/>
        <v>8</v>
      </c>
      <c r="M46">
        <f t="shared" si="7"/>
        <v>8400</v>
      </c>
    </row>
    <row r="47" spans="1:13" x14ac:dyDescent="0.25">
      <c r="A47" s="1" t="s">
        <v>64</v>
      </c>
      <c r="B47" s="1" t="s">
        <v>65</v>
      </c>
      <c r="C47" s="2">
        <v>25045</v>
      </c>
      <c r="D47" s="1" t="s">
        <v>15</v>
      </c>
      <c r="E47" s="1" t="s">
        <v>20</v>
      </c>
      <c r="F47" t="str">
        <f t="shared" si="0"/>
        <v>S</v>
      </c>
      <c r="G47" t="str">
        <f t="shared" si="1"/>
        <v>R</v>
      </c>
      <c r="H47">
        <f t="shared" si="2"/>
        <v>1968</v>
      </c>
      <c r="I47" t="str">
        <f t="shared" si="3"/>
        <v>68</v>
      </c>
      <c r="J47" t="str">
        <f t="shared" si="4"/>
        <v>SR68</v>
      </c>
      <c r="K47">
        <f t="shared" si="5"/>
        <v>1.8</v>
      </c>
      <c r="L47">
        <f t="shared" si="6"/>
        <v>8</v>
      </c>
      <c r="M47">
        <f t="shared" si="7"/>
        <v>8000</v>
      </c>
    </row>
    <row r="48" spans="1:13" x14ac:dyDescent="0.25">
      <c r="A48" s="1" t="s">
        <v>66</v>
      </c>
      <c r="B48" s="1" t="s">
        <v>67</v>
      </c>
      <c r="C48" s="2">
        <v>24714</v>
      </c>
      <c r="D48" s="1" t="s">
        <v>15</v>
      </c>
      <c r="E48" s="1" t="s">
        <v>16</v>
      </c>
      <c r="F48" t="str">
        <f t="shared" si="0"/>
        <v>M</v>
      </c>
      <c r="G48" t="str">
        <f t="shared" si="1"/>
        <v>J</v>
      </c>
      <c r="H48">
        <f t="shared" si="2"/>
        <v>1967</v>
      </c>
      <c r="I48" t="str">
        <f t="shared" si="3"/>
        <v>67</v>
      </c>
      <c r="J48" t="str">
        <f t="shared" si="4"/>
        <v>MJ67</v>
      </c>
      <c r="K48">
        <f t="shared" si="5"/>
        <v>1.8</v>
      </c>
      <c r="L48">
        <f t="shared" si="6"/>
        <v>10</v>
      </c>
      <c r="M48">
        <f t="shared" si="7"/>
        <v>8200</v>
      </c>
    </row>
    <row r="49" spans="1:13" x14ac:dyDescent="0.25">
      <c r="A49" s="1" t="s">
        <v>68</v>
      </c>
      <c r="B49" s="1" t="s">
        <v>69</v>
      </c>
      <c r="C49" s="2">
        <v>23843</v>
      </c>
      <c r="D49" s="1" t="s">
        <v>7</v>
      </c>
      <c r="E49" s="1" t="s">
        <v>23</v>
      </c>
      <c r="F49" t="str">
        <f t="shared" si="0"/>
        <v>Z</v>
      </c>
      <c r="G49" t="str">
        <f t="shared" si="1"/>
        <v>M</v>
      </c>
      <c r="H49">
        <f t="shared" si="2"/>
        <v>1965</v>
      </c>
      <c r="I49" t="str">
        <f t="shared" si="3"/>
        <v>65</v>
      </c>
      <c r="J49" t="str">
        <f t="shared" si="4"/>
        <v>ZM65</v>
      </c>
      <c r="K49">
        <f t="shared" si="5"/>
        <v>1.9</v>
      </c>
      <c r="L49">
        <f t="shared" si="6"/>
        <v>6</v>
      </c>
      <c r="M49">
        <f t="shared" si="7"/>
        <v>8200</v>
      </c>
    </row>
    <row r="50" spans="1:13" x14ac:dyDescent="0.25">
      <c r="A50" s="1" t="s">
        <v>70</v>
      </c>
      <c r="B50" s="1" t="s">
        <v>67</v>
      </c>
      <c r="C50" s="2">
        <v>24655</v>
      </c>
      <c r="D50" s="1" t="s">
        <v>7</v>
      </c>
      <c r="E50" s="1" t="s">
        <v>41</v>
      </c>
      <c r="F50" t="str">
        <f t="shared" si="0"/>
        <v>R</v>
      </c>
      <c r="G50" t="str">
        <f t="shared" si="1"/>
        <v>J</v>
      </c>
      <c r="H50">
        <f t="shared" si="2"/>
        <v>1967</v>
      </c>
      <c r="I50" t="str">
        <f t="shared" si="3"/>
        <v>67</v>
      </c>
      <c r="J50" t="str">
        <f t="shared" si="4"/>
        <v>RJ67</v>
      </c>
      <c r="K50">
        <f t="shared" si="5"/>
        <v>1.9</v>
      </c>
      <c r="L50">
        <f t="shared" si="6"/>
        <v>10</v>
      </c>
      <c r="M50">
        <f t="shared" si="7"/>
        <v>8600</v>
      </c>
    </row>
    <row r="51" spans="1:13" x14ac:dyDescent="0.25">
      <c r="A51" s="1" t="s">
        <v>71</v>
      </c>
      <c r="B51" s="1" t="s">
        <v>67</v>
      </c>
      <c r="C51" s="2">
        <v>23012</v>
      </c>
      <c r="D51" s="1" t="s">
        <v>7</v>
      </c>
      <c r="E51" s="1" t="s">
        <v>41</v>
      </c>
      <c r="F51" t="str">
        <f t="shared" si="0"/>
        <v>S</v>
      </c>
      <c r="G51" t="str">
        <f t="shared" si="1"/>
        <v>J</v>
      </c>
      <c r="H51">
        <f t="shared" si="2"/>
        <v>1963</v>
      </c>
      <c r="I51" t="str">
        <f t="shared" si="3"/>
        <v>63</v>
      </c>
      <c r="J51" t="str">
        <f t="shared" si="4"/>
        <v>SJ63</v>
      </c>
      <c r="K51">
        <f t="shared" si="5"/>
        <v>1.9</v>
      </c>
      <c r="L51">
        <f t="shared" si="6"/>
        <v>10</v>
      </c>
      <c r="M51">
        <f t="shared" si="7"/>
        <v>8600</v>
      </c>
    </row>
    <row r="52" spans="1:13" x14ac:dyDescent="0.25">
      <c r="A52" s="1" t="s">
        <v>72</v>
      </c>
      <c r="B52" s="1" t="s">
        <v>73</v>
      </c>
      <c r="C52" s="2">
        <v>23633</v>
      </c>
      <c r="D52" s="1" t="s">
        <v>15</v>
      </c>
      <c r="E52" s="1" t="s">
        <v>74</v>
      </c>
      <c r="F52" t="str">
        <f t="shared" si="0"/>
        <v>S</v>
      </c>
      <c r="G52" t="str">
        <f t="shared" si="1"/>
        <v>T</v>
      </c>
      <c r="H52">
        <f t="shared" si="2"/>
        <v>1964</v>
      </c>
      <c r="I52" t="str">
        <f t="shared" si="3"/>
        <v>64</v>
      </c>
      <c r="J52" t="str">
        <f t="shared" si="4"/>
        <v>ST64</v>
      </c>
      <c r="K52">
        <f t="shared" si="5"/>
        <v>1.8</v>
      </c>
      <c r="L52">
        <f t="shared" si="6"/>
        <v>6</v>
      </c>
      <c r="M52">
        <f t="shared" si="7"/>
        <v>7800</v>
      </c>
    </row>
    <row r="53" spans="1:13" x14ac:dyDescent="0.25">
      <c r="A53" s="1" t="s">
        <v>75</v>
      </c>
      <c r="B53" s="1" t="s">
        <v>29</v>
      </c>
      <c r="C53" s="2">
        <v>23446</v>
      </c>
      <c r="D53" s="1" t="s">
        <v>33</v>
      </c>
      <c r="E53" s="1" t="s">
        <v>76</v>
      </c>
      <c r="F53" t="str">
        <f t="shared" si="0"/>
        <v>K</v>
      </c>
      <c r="G53" t="str">
        <f t="shared" si="1"/>
        <v>A</v>
      </c>
      <c r="H53">
        <f t="shared" si="2"/>
        <v>1964</v>
      </c>
      <c r="I53" t="str">
        <f t="shared" si="3"/>
        <v>64</v>
      </c>
      <c r="J53" t="str">
        <f t="shared" si="4"/>
        <v>KA64</v>
      </c>
      <c r="K53">
        <f t="shared" si="5"/>
        <v>1.3</v>
      </c>
      <c r="L53">
        <f t="shared" si="6"/>
        <v>10</v>
      </c>
      <c r="M53">
        <f t="shared" si="7"/>
        <v>6200</v>
      </c>
    </row>
    <row r="54" spans="1:13" x14ac:dyDescent="0.25">
      <c r="A54" s="1" t="s">
        <v>77</v>
      </c>
      <c r="B54" s="1" t="s">
        <v>78</v>
      </c>
      <c r="C54" s="2">
        <v>24108</v>
      </c>
      <c r="D54" s="1" t="s">
        <v>33</v>
      </c>
      <c r="E54" s="1" t="s">
        <v>79</v>
      </c>
      <c r="F54" t="str">
        <f t="shared" si="0"/>
        <v>G</v>
      </c>
      <c r="G54" t="str">
        <f t="shared" si="1"/>
        <v>S</v>
      </c>
      <c r="H54">
        <f t="shared" si="2"/>
        <v>1966</v>
      </c>
      <c r="I54" t="str">
        <f t="shared" si="3"/>
        <v>66</v>
      </c>
      <c r="J54" t="str">
        <f t="shared" si="4"/>
        <v>GS66</v>
      </c>
      <c r="K54">
        <f t="shared" si="5"/>
        <v>1.3</v>
      </c>
      <c r="L54">
        <f t="shared" si="6"/>
        <v>10</v>
      </c>
      <c r="M54">
        <f t="shared" si="7"/>
        <v>6200</v>
      </c>
    </row>
    <row r="55" spans="1:13" x14ac:dyDescent="0.25">
      <c r="A55" s="1" t="s">
        <v>80</v>
      </c>
      <c r="B55" s="1" t="s">
        <v>10</v>
      </c>
      <c r="C55" s="2">
        <v>23732</v>
      </c>
      <c r="D55" s="1" t="s">
        <v>15</v>
      </c>
      <c r="E55" s="1" t="s">
        <v>81</v>
      </c>
      <c r="F55" t="str">
        <f t="shared" si="0"/>
        <v>B</v>
      </c>
      <c r="G55" t="str">
        <f t="shared" si="1"/>
        <v>M</v>
      </c>
      <c r="H55">
        <f t="shared" si="2"/>
        <v>1964</v>
      </c>
      <c r="I55" t="str">
        <f t="shared" si="3"/>
        <v>64</v>
      </c>
      <c r="J55" t="str">
        <f t="shared" si="4"/>
        <v>BM64</v>
      </c>
      <c r="K55">
        <f t="shared" si="5"/>
        <v>1.8</v>
      </c>
      <c r="L55">
        <f t="shared" si="6"/>
        <v>10</v>
      </c>
      <c r="M55">
        <f t="shared" si="7"/>
        <v>8200</v>
      </c>
    </row>
    <row r="56" spans="1:13" x14ac:dyDescent="0.25">
      <c r="A56" s="1" t="s">
        <v>82</v>
      </c>
      <c r="B56" s="1" t="s">
        <v>83</v>
      </c>
      <c r="C56" s="2">
        <v>24905</v>
      </c>
      <c r="D56" s="1" t="s">
        <v>15</v>
      </c>
      <c r="E56" s="1" t="s">
        <v>44</v>
      </c>
      <c r="F56" t="str">
        <f t="shared" si="0"/>
        <v>J</v>
      </c>
      <c r="G56" t="str">
        <f t="shared" si="1"/>
        <v>M</v>
      </c>
      <c r="H56">
        <f t="shared" si="2"/>
        <v>1968</v>
      </c>
      <c r="I56" t="str">
        <f t="shared" si="3"/>
        <v>68</v>
      </c>
      <c r="J56" t="str">
        <f t="shared" si="4"/>
        <v>JM68</v>
      </c>
      <c r="K56">
        <f t="shared" si="5"/>
        <v>1.8</v>
      </c>
      <c r="L56">
        <f t="shared" si="6"/>
        <v>9</v>
      </c>
      <c r="M56">
        <f t="shared" si="7"/>
        <v>8100</v>
      </c>
    </row>
    <row r="57" spans="1:13" x14ac:dyDescent="0.25">
      <c r="A57" s="1" t="s">
        <v>68</v>
      </c>
      <c r="B57" s="1" t="s">
        <v>29</v>
      </c>
      <c r="C57" s="2">
        <v>24173</v>
      </c>
      <c r="D57" s="1" t="s">
        <v>26</v>
      </c>
      <c r="E57" s="1" t="s">
        <v>12</v>
      </c>
      <c r="F57" t="str">
        <f t="shared" si="0"/>
        <v>Z</v>
      </c>
      <c r="G57" t="str">
        <f t="shared" si="1"/>
        <v>A</v>
      </c>
      <c r="H57">
        <f t="shared" si="2"/>
        <v>1966</v>
      </c>
      <c r="I57" t="str">
        <f t="shared" si="3"/>
        <v>66</v>
      </c>
      <c r="J57" t="str">
        <f t="shared" si="4"/>
        <v>ZA66</v>
      </c>
      <c r="K57">
        <f t="shared" si="5"/>
        <v>1.5</v>
      </c>
      <c r="L57">
        <f t="shared" si="6"/>
        <v>10</v>
      </c>
      <c r="M57">
        <f t="shared" si="7"/>
        <v>7000</v>
      </c>
    </row>
    <row r="58" spans="1:13" x14ac:dyDescent="0.25">
      <c r="A58" s="1" t="s">
        <v>71</v>
      </c>
      <c r="B58" s="1" t="s">
        <v>67</v>
      </c>
      <c r="C58" s="2">
        <v>23881</v>
      </c>
      <c r="D58" s="1" t="s">
        <v>26</v>
      </c>
      <c r="E58" s="1" t="s">
        <v>34</v>
      </c>
      <c r="F58" t="str">
        <f t="shared" si="0"/>
        <v>S</v>
      </c>
      <c r="G58" t="str">
        <f t="shared" si="1"/>
        <v>J</v>
      </c>
      <c r="H58">
        <f t="shared" si="2"/>
        <v>1965</v>
      </c>
      <c r="I58" t="str">
        <f t="shared" si="3"/>
        <v>65</v>
      </c>
      <c r="J58" t="str">
        <f t="shared" si="4"/>
        <v>SJ65</v>
      </c>
      <c r="K58">
        <f t="shared" si="5"/>
        <v>1.5</v>
      </c>
      <c r="L58">
        <f t="shared" si="6"/>
        <v>5</v>
      </c>
      <c r="M58">
        <f t="shared" si="7"/>
        <v>6500</v>
      </c>
    </row>
    <row r="59" spans="1:13" x14ac:dyDescent="0.25">
      <c r="A59" s="1" t="s">
        <v>72</v>
      </c>
      <c r="B59" s="1" t="s">
        <v>67</v>
      </c>
      <c r="C59" s="2">
        <v>22362</v>
      </c>
      <c r="D59" s="1" t="s">
        <v>40</v>
      </c>
      <c r="E59" s="1" t="s">
        <v>16</v>
      </c>
      <c r="F59" t="str">
        <f t="shared" si="0"/>
        <v>S</v>
      </c>
      <c r="G59" t="str">
        <f t="shared" si="1"/>
        <v>J</v>
      </c>
      <c r="H59">
        <f t="shared" si="2"/>
        <v>1961</v>
      </c>
      <c r="I59" t="str">
        <f t="shared" si="3"/>
        <v>61</v>
      </c>
      <c r="J59" t="str">
        <f t="shared" si="4"/>
        <v>SJ61</v>
      </c>
      <c r="K59">
        <f t="shared" si="5"/>
        <v>1.1000000000000001</v>
      </c>
      <c r="L59">
        <f t="shared" si="6"/>
        <v>10</v>
      </c>
      <c r="M59">
        <f t="shared" si="7"/>
        <v>5400</v>
      </c>
    </row>
    <row r="60" spans="1:13" x14ac:dyDescent="0.25">
      <c r="A60" s="1" t="s">
        <v>70</v>
      </c>
      <c r="B60" s="1" t="s">
        <v>84</v>
      </c>
      <c r="C60" s="2">
        <v>23939</v>
      </c>
      <c r="D60" s="1" t="s">
        <v>40</v>
      </c>
      <c r="E60" s="1" t="s">
        <v>37</v>
      </c>
      <c r="F60" t="str">
        <f t="shared" si="0"/>
        <v>R</v>
      </c>
      <c r="G60" t="str">
        <f t="shared" si="1"/>
        <v>M</v>
      </c>
      <c r="H60">
        <f t="shared" si="2"/>
        <v>1965</v>
      </c>
      <c r="I60" t="str">
        <f t="shared" si="3"/>
        <v>65</v>
      </c>
      <c r="J60" t="str">
        <f t="shared" si="4"/>
        <v>RM65</v>
      </c>
      <c r="K60">
        <f t="shared" si="5"/>
        <v>1.1000000000000001</v>
      </c>
      <c r="L60">
        <f t="shared" si="6"/>
        <v>7</v>
      </c>
      <c r="M60">
        <f t="shared" si="7"/>
        <v>5100</v>
      </c>
    </row>
    <row r="61" spans="1:13" x14ac:dyDescent="0.25">
      <c r="A61" s="1" t="s">
        <v>75</v>
      </c>
      <c r="B61" s="1" t="s">
        <v>10</v>
      </c>
      <c r="C61" s="2">
        <v>23324</v>
      </c>
      <c r="D61" s="1" t="s">
        <v>19</v>
      </c>
      <c r="E61" s="1" t="s">
        <v>30</v>
      </c>
      <c r="F61" t="str">
        <f t="shared" si="0"/>
        <v>K</v>
      </c>
      <c r="G61" t="str">
        <f t="shared" si="1"/>
        <v>M</v>
      </c>
      <c r="H61">
        <f t="shared" si="2"/>
        <v>1963</v>
      </c>
      <c r="I61" t="str">
        <f t="shared" si="3"/>
        <v>63</v>
      </c>
      <c r="J61" t="str">
        <f t="shared" si="4"/>
        <v>KM63</v>
      </c>
      <c r="K61">
        <f t="shared" si="5"/>
        <v>1.4</v>
      </c>
      <c r="L61">
        <f t="shared" si="6"/>
        <v>8</v>
      </c>
      <c r="M61">
        <f t="shared" si="7"/>
        <v>6400</v>
      </c>
    </row>
    <row r="62" spans="1:13" x14ac:dyDescent="0.25">
      <c r="A62" s="1" t="s">
        <v>82</v>
      </c>
      <c r="B62" s="1" t="s">
        <v>85</v>
      </c>
      <c r="C62" s="2">
        <v>25034</v>
      </c>
      <c r="D62" s="1" t="s">
        <v>19</v>
      </c>
      <c r="E62" s="1" t="s">
        <v>20</v>
      </c>
      <c r="F62" t="str">
        <f t="shared" si="0"/>
        <v>J</v>
      </c>
      <c r="G62" t="str">
        <f t="shared" si="1"/>
        <v>M</v>
      </c>
      <c r="H62">
        <f t="shared" si="2"/>
        <v>1968</v>
      </c>
      <c r="I62" t="str">
        <f t="shared" si="3"/>
        <v>68</v>
      </c>
      <c r="J62" t="str">
        <f t="shared" si="4"/>
        <v>JM68</v>
      </c>
      <c r="K62">
        <f t="shared" si="5"/>
        <v>1.4</v>
      </c>
      <c r="L62">
        <f t="shared" si="6"/>
        <v>8</v>
      </c>
      <c r="M62">
        <f t="shared" si="7"/>
        <v>6400</v>
      </c>
    </row>
    <row r="63" spans="1:13" x14ac:dyDescent="0.25">
      <c r="A63" s="1" t="s">
        <v>86</v>
      </c>
      <c r="B63" s="1" t="s">
        <v>78</v>
      </c>
      <c r="C63" s="2">
        <v>25337</v>
      </c>
      <c r="D63" s="1" t="s">
        <v>33</v>
      </c>
      <c r="E63" s="1" t="s">
        <v>87</v>
      </c>
      <c r="F63" t="str">
        <f t="shared" si="0"/>
        <v>G</v>
      </c>
      <c r="G63" t="str">
        <f t="shared" si="1"/>
        <v>S</v>
      </c>
      <c r="H63">
        <f t="shared" si="2"/>
        <v>1969</v>
      </c>
      <c r="I63" t="str">
        <f t="shared" si="3"/>
        <v>69</v>
      </c>
      <c r="J63" t="str">
        <f t="shared" si="4"/>
        <v>GS69</v>
      </c>
      <c r="K63">
        <f t="shared" si="5"/>
        <v>1.3</v>
      </c>
      <c r="L63">
        <f t="shared" si="6"/>
        <v>10</v>
      </c>
      <c r="M63">
        <f t="shared" si="7"/>
        <v>6200</v>
      </c>
    </row>
    <row r="64" spans="1:13" x14ac:dyDescent="0.25">
      <c r="A64" s="1" t="s">
        <v>80</v>
      </c>
      <c r="B64" s="1" t="s">
        <v>73</v>
      </c>
      <c r="C64" s="2">
        <v>24101</v>
      </c>
      <c r="D64" s="1" t="s">
        <v>33</v>
      </c>
      <c r="E64" s="1" t="s">
        <v>87</v>
      </c>
      <c r="F64" t="str">
        <f t="shared" si="0"/>
        <v>B</v>
      </c>
      <c r="G64" t="str">
        <f t="shared" si="1"/>
        <v>T</v>
      </c>
      <c r="H64">
        <f t="shared" si="2"/>
        <v>1965</v>
      </c>
      <c r="I64" t="str">
        <f t="shared" si="3"/>
        <v>65</v>
      </c>
      <c r="J64" t="str">
        <f t="shared" si="4"/>
        <v>BT65</v>
      </c>
      <c r="K64">
        <f t="shared" si="5"/>
        <v>1.3</v>
      </c>
      <c r="L64">
        <f t="shared" si="6"/>
        <v>10</v>
      </c>
      <c r="M64">
        <f t="shared" si="7"/>
        <v>6200</v>
      </c>
    </row>
    <row r="65" spans="1:13" x14ac:dyDescent="0.25">
      <c r="A65" s="1" t="s">
        <v>88</v>
      </c>
      <c r="B65" s="1" t="s">
        <v>89</v>
      </c>
      <c r="C65" s="2">
        <v>20419</v>
      </c>
      <c r="D65" s="1" t="s">
        <v>26</v>
      </c>
      <c r="E65" s="1" t="s">
        <v>27</v>
      </c>
      <c r="F65" t="str">
        <f t="shared" si="0"/>
        <v>S</v>
      </c>
      <c r="G65" t="str">
        <f t="shared" si="1"/>
        <v>A</v>
      </c>
      <c r="H65">
        <f t="shared" si="2"/>
        <v>1955</v>
      </c>
      <c r="I65" t="str">
        <f t="shared" si="3"/>
        <v>55</v>
      </c>
      <c r="J65" t="str">
        <f t="shared" si="4"/>
        <v>SA55</v>
      </c>
      <c r="K65">
        <f t="shared" si="5"/>
        <v>1.5</v>
      </c>
      <c r="L65">
        <f t="shared" si="6"/>
        <v>9</v>
      </c>
      <c r="M65">
        <f t="shared" si="7"/>
        <v>6900</v>
      </c>
    </row>
    <row r="66" spans="1:13" x14ac:dyDescent="0.25">
      <c r="A66" s="1" t="s">
        <v>90</v>
      </c>
      <c r="B66" s="1" t="s">
        <v>91</v>
      </c>
      <c r="C66" s="2">
        <v>21636</v>
      </c>
      <c r="D66" s="1" t="s">
        <v>26</v>
      </c>
      <c r="E66" s="1" t="s">
        <v>92</v>
      </c>
      <c r="F66" t="str">
        <f t="shared" si="0"/>
        <v>K</v>
      </c>
      <c r="G66" t="str">
        <f t="shared" si="1"/>
        <v>D</v>
      </c>
      <c r="H66">
        <f t="shared" si="2"/>
        <v>1959</v>
      </c>
      <c r="I66" t="str">
        <f t="shared" si="3"/>
        <v>59</v>
      </c>
      <c r="J66" t="str">
        <f t="shared" si="4"/>
        <v>KD59</v>
      </c>
      <c r="K66">
        <f t="shared" si="5"/>
        <v>1.5</v>
      </c>
      <c r="L66">
        <f t="shared" si="6"/>
        <v>8</v>
      </c>
      <c r="M66">
        <f t="shared" si="7"/>
        <v>6800</v>
      </c>
    </row>
    <row r="67" spans="1:13" x14ac:dyDescent="0.25">
      <c r="A67" s="1" t="s">
        <v>93</v>
      </c>
      <c r="B67" s="1" t="s">
        <v>32</v>
      </c>
      <c r="C67" s="2">
        <v>24104</v>
      </c>
      <c r="D67" s="1" t="s">
        <v>33</v>
      </c>
      <c r="E67" s="1" t="s">
        <v>94</v>
      </c>
      <c r="F67" t="str">
        <f t="shared" ref="F67:F130" si="8">LEFT(A67)</f>
        <v>K</v>
      </c>
      <c r="G67" t="str">
        <f t="shared" ref="G67:G130" si="9">LEFT(B67)</f>
        <v>E</v>
      </c>
      <c r="H67">
        <f t="shared" ref="H67:H130" si="10">YEAR(C67)</f>
        <v>1965</v>
      </c>
      <c r="I67" t="str">
        <f t="shared" ref="I67:I130" si="11">RIGHT(H67,2)</f>
        <v>65</v>
      </c>
      <c r="J67" t="str">
        <f t="shared" ref="J67:J130" si="12">CONCATENATE(F67,G67,I67)</f>
        <v>KE65</v>
      </c>
      <c r="K67">
        <f t="shared" ref="K67:K130" si="13">VLOOKUP(D67,$P$3:$Q$9,2,FALSE)</f>
        <v>1.3</v>
      </c>
      <c r="L67">
        <f t="shared" ref="L67:L130" si="14">LEN(E67)</f>
        <v>8</v>
      </c>
      <c r="M67">
        <f t="shared" ref="M67:M130" si="15">4000*K67+L67*100</f>
        <v>6000</v>
      </c>
    </row>
    <row r="68" spans="1:13" x14ac:dyDescent="0.25">
      <c r="A68" s="1" t="s">
        <v>95</v>
      </c>
      <c r="B68" s="1" t="s">
        <v>96</v>
      </c>
      <c r="C68" s="2">
        <v>23068</v>
      </c>
      <c r="D68" s="1" t="s">
        <v>7</v>
      </c>
      <c r="E68" s="1" t="s">
        <v>20</v>
      </c>
      <c r="F68" t="str">
        <f t="shared" si="8"/>
        <v>W</v>
      </c>
      <c r="G68" t="str">
        <f t="shared" si="9"/>
        <v>F</v>
      </c>
      <c r="H68">
        <f t="shared" si="10"/>
        <v>1963</v>
      </c>
      <c r="I68" t="str">
        <f t="shared" si="11"/>
        <v>63</v>
      </c>
      <c r="J68" t="str">
        <f t="shared" si="12"/>
        <v>WF63</v>
      </c>
      <c r="K68">
        <f t="shared" si="13"/>
        <v>1.9</v>
      </c>
      <c r="L68">
        <f t="shared" si="14"/>
        <v>8</v>
      </c>
      <c r="M68">
        <f t="shared" si="15"/>
        <v>8400</v>
      </c>
    </row>
    <row r="69" spans="1:13" x14ac:dyDescent="0.25">
      <c r="A69" s="1" t="s">
        <v>97</v>
      </c>
      <c r="B69" s="1" t="s">
        <v>47</v>
      </c>
      <c r="C69" s="2">
        <v>22219</v>
      </c>
      <c r="D69" s="1" t="s">
        <v>7</v>
      </c>
      <c r="E69" s="1" t="s">
        <v>98</v>
      </c>
      <c r="F69" t="str">
        <f t="shared" si="8"/>
        <v>K</v>
      </c>
      <c r="G69" t="str">
        <f t="shared" si="9"/>
        <v>G</v>
      </c>
      <c r="H69">
        <f t="shared" si="10"/>
        <v>1960</v>
      </c>
      <c r="I69" t="str">
        <f t="shared" si="11"/>
        <v>60</v>
      </c>
      <c r="J69" t="str">
        <f t="shared" si="12"/>
        <v>KG60</v>
      </c>
      <c r="K69">
        <f t="shared" si="13"/>
        <v>1.9</v>
      </c>
      <c r="L69">
        <f t="shared" si="14"/>
        <v>8</v>
      </c>
      <c r="M69">
        <f t="shared" si="15"/>
        <v>8400</v>
      </c>
    </row>
    <row r="70" spans="1:13" x14ac:dyDescent="0.25">
      <c r="A70" s="1" t="s">
        <v>48</v>
      </c>
      <c r="B70" s="1" t="s">
        <v>47</v>
      </c>
      <c r="C70" s="2">
        <v>25698</v>
      </c>
      <c r="D70" s="1" t="s">
        <v>7</v>
      </c>
      <c r="E70" s="1" t="s">
        <v>99</v>
      </c>
      <c r="F70" t="str">
        <f t="shared" si="8"/>
        <v>G</v>
      </c>
      <c r="G70" t="str">
        <f t="shared" si="9"/>
        <v>G</v>
      </c>
      <c r="H70">
        <f t="shared" si="10"/>
        <v>1970</v>
      </c>
      <c r="I70" t="str">
        <f t="shared" si="11"/>
        <v>70</v>
      </c>
      <c r="J70" t="str">
        <f t="shared" si="12"/>
        <v>GG70</v>
      </c>
      <c r="K70">
        <f t="shared" si="13"/>
        <v>1.9</v>
      </c>
      <c r="L70">
        <f t="shared" si="14"/>
        <v>11</v>
      </c>
      <c r="M70">
        <f t="shared" si="15"/>
        <v>8700</v>
      </c>
    </row>
    <row r="71" spans="1:13" x14ac:dyDescent="0.25">
      <c r="A71" s="1" t="s">
        <v>49</v>
      </c>
      <c r="B71" s="1" t="s">
        <v>50</v>
      </c>
      <c r="C71" s="2">
        <v>23212</v>
      </c>
      <c r="D71" s="1" t="s">
        <v>7</v>
      </c>
      <c r="E71" s="1" t="s">
        <v>100</v>
      </c>
      <c r="F71" t="str">
        <f t="shared" si="8"/>
        <v>I</v>
      </c>
      <c r="G71" t="str">
        <f t="shared" si="9"/>
        <v>S</v>
      </c>
      <c r="H71">
        <f t="shared" si="10"/>
        <v>1963</v>
      </c>
      <c r="I71" t="str">
        <f t="shared" si="11"/>
        <v>63</v>
      </c>
      <c r="J71" t="str">
        <f t="shared" si="12"/>
        <v>IS63</v>
      </c>
      <c r="K71">
        <f t="shared" si="13"/>
        <v>1.9</v>
      </c>
      <c r="L71">
        <f t="shared" si="14"/>
        <v>8</v>
      </c>
      <c r="M71">
        <f t="shared" si="15"/>
        <v>8400</v>
      </c>
    </row>
    <row r="72" spans="1:13" x14ac:dyDescent="0.25">
      <c r="A72" s="1" t="s">
        <v>51</v>
      </c>
      <c r="B72" s="1" t="s">
        <v>52</v>
      </c>
      <c r="C72" s="2">
        <v>20981</v>
      </c>
      <c r="D72" s="1" t="s">
        <v>15</v>
      </c>
      <c r="E72" s="1" t="s">
        <v>87</v>
      </c>
      <c r="F72" t="str">
        <f t="shared" si="8"/>
        <v>R</v>
      </c>
      <c r="G72" t="str">
        <f t="shared" si="9"/>
        <v>S</v>
      </c>
      <c r="H72">
        <f t="shared" si="10"/>
        <v>1957</v>
      </c>
      <c r="I72" t="str">
        <f t="shared" si="11"/>
        <v>57</v>
      </c>
      <c r="J72" t="str">
        <f t="shared" si="12"/>
        <v>RS57</v>
      </c>
      <c r="K72">
        <f t="shared" si="13"/>
        <v>1.8</v>
      </c>
      <c r="L72">
        <f t="shared" si="14"/>
        <v>10</v>
      </c>
      <c r="M72">
        <f t="shared" si="15"/>
        <v>8200</v>
      </c>
    </row>
    <row r="73" spans="1:13" x14ac:dyDescent="0.25">
      <c r="A73" s="1" t="s">
        <v>53</v>
      </c>
      <c r="B73" s="1" t="s">
        <v>54</v>
      </c>
      <c r="C73" s="2">
        <v>23843</v>
      </c>
      <c r="D73" s="1" t="s">
        <v>33</v>
      </c>
      <c r="E73" s="1" t="s">
        <v>16</v>
      </c>
      <c r="F73" t="str">
        <f t="shared" si="8"/>
        <v>B</v>
      </c>
      <c r="G73" t="str">
        <f t="shared" si="9"/>
        <v>B</v>
      </c>
      <c r="H73">
        <f t="shared" si="10"/>
        <v>1965</v>
      </c>
      <c r="I73" t="str">
        <f t="shared" si="11"/>
        <v>65</v>
      </c>
      <c r="J73" t="str">
        <f t="shared" si="12"/>
        <v>BB65</v>
      </c>
      <c r="K73">
        <f t="shared" si="13"/>
        <v>1.3</v>
      </c>
      <c r="L73">
        <f t="shared" si="14"/>
        <v>10</v>
      </c>
      <c r="M73">
        <f t="shared" si="15"/>
        <v>6200</v>
      </c>
    </row>
    <row r="74" spans="1:13" x14ac:dyDescent="0.25">
      <c r="A74" s="1" t="s">
        <v>24</v>
      </c>
      <c r="B74" s="1" t="s">
        <v>14</v>
      </c>
      <c r="C74" s="2">
        <v>24655</v>
      </c>
      <c r="D74" s="1" t="s">
        <v>33</v>
      </c>
      <c r="E74" s="1" t="s">
        <v>23</v>
      </c>
      <c r="F74" t="str">
        <f t="shared" si="8"/>
        <v>G</v>
      </c>
      <c r="G74" t="str">
        <f t="shared" si="9"/>
        <v>A</v>
      </c>
      <c r="H74">
        <f t="shared" si="10"/>
        <v>1967</v>
      </c>
      <c r="I74" t="str">
        <f t="shared" si="11"/>
        <v>67</v>
      </c>
      <c r="J74" t="str">
        <f t="shared" si="12"/>
        <v>GA67</v>
      </c>
      <c r="K74">
        <f t="shared" si="13"/>
        <v>1.3</v>
      </c>
      <c r="L74">
        <f t="shared" si="14"/>
        <v>6</v>
      </c>
      <c r="M74">
        <f t="shared" si="15"/>
        <v>5800</v>
      </c>
    </row>
    <row r="75" spans="1:13" x14ac:dyDescent="0.25">
      <c r="A75" s="1" t="s">
        <v>46</v>
      </c>
      <c r="B75" s="1" t="s">
        <v>52</v>
      </c>
      <c r="C75" s="2">
        <v>23013</v>
      </c>
      <c r="D75" s="1" t="s">
        <v>15</v>
      </c>
      <c r="E75" s="1" t="s">
        <v>34</v>
      </c>
      <c r="F75" t="str">
        <f t="shared" si="8"/>
        <v>P</v>
      </c>
      <c r="G75" t="str">
        <f t="shared" si="9"/>
        <v>S</v>
      </c>
      <c r="H75">
        <f t="shared" si="10"/>
        <v>1963</v>
      </c>
      <c r="I75" t="str">
        <f t="shared" si="11"/>
        <v>63</v>
      </c>
      <c r="J75" t="str">
        <f t="shared" si="12"/>
        <v>PS63</v>
      </c>
      <c r="K75">
        <f t="shared" si="13"/>
        <v>1.8</v>
      </c>
      <c r="L75">
        <f t="shared" si="14"/>
        <v>5</v>
      </c>
      <c r="M75">
        <f t="shared" si="15"/>
        <v>7700</v>
      </c>
    </row>
    <row r="76" spans="1:13" x14ac:dyDescent="0.25">
      <c r="A76" s="1" t="s">
        <v>21</v>
      </c>
      <c r="B76" s="1" t="s">
        <v>25</v>
      </c>
      <c r="C76" s="2">
        <v>23631</v>
      </c>
      <c r="D76" s="1" t="s">
        <v>15</v>
      </c>
      <c r="E76" s="1" t="s">
        <v>20</v>
      </c>
      <c r="F76" t="str">
        <f t="shared" si="8"/>
        <v>M</v>
      </c>
      <c r="G76" t="str">
        <f t="shared" si="9"/>
        <v>K</v>
      </c>
      <c r="H76">
        <f t="shared" si="10"/>
        <v>1964</v>
      </c>
      <c r="I76" t="str">
        <f t="shared" si="11"/>
        <v>64</v>
      </c>
      <c r="J76" t="str">
        <f t="shared" si="12"/>
        <v>MK64</v>
      </c>
      <c r="K76">
        <f t="shared" si="13"/>
        <v>1.8</v>
      </c>
      <c r="L76">
        <f t="shared" si="14"/>
        <v>8</v>
      </c>
      <c r="M76">
        <f t="shared" si="15"/>
        <v>8000</v>
      </c>
    </row>
    <row r="77" spans="1:13" x14ac:dyDescent="0.25">
      <c r="A77" s="1" t="s">
        <v>35</v>
      </c>
      <c r="B77" s="1" t="s">
        <v>6</v>
      </c>
      <c r="C77" s="2">
        <v>23497</v>
      </c>
      <c r="D77" s="1" t="s">
        <v>11</v>
      </c>
      <c r="E77" s="1" t="s">
        <v>99</v>
      </c>
      <c r="F77" t="str">
        <f t="shared" si="8"/>
        <v>B</v>
      </c>
      <c r="G77" t="str">
        <f t="shared" si="9"/>
        <v>J</v>
      </c>
      <c r="H77">
        <f t="shared" si="10"/>
        <v>1964</v>
      </c>
      <c r="I77" t="str">
        <f t="shared" si="11"/>
        <v>64</v>
      </c>
      <c r="J77" t="str">
        <f t="shared" si="12"/>
        <v>BJ64</v>
      </c>
      <c r="K77">
        <f t="shared" si="13"/>
        <v>2.1</v>
      </c>
      <c r="L77">
        <f t="shared" si="14"/>
        <v>11</v>
      </c>
      <c r="M77">
        <f t="shared" si="15"/>
        <v>9500</v>
      </c>
    </row>
    <row r="78" spans="1:13" x14ac:dyDescent="0.25">
      <c r="A78" s="1" t="s">
        <v>49</v>
      </c>
      <c r="B78" s="1" t="s">
        <v>14</v>
      </c>
      <c r="C78" s="2">
        <v>24896</v>
      </c>
      <c r="D78" s="1" t="s">
        <v>19</v>
      </c>
      <c r="E78" s="1" t="s">
        <v>101</v>
      </c>
      <c r="F78" t="str">
        <f t="shared" si="8"/>
        <v>I</v>
      </c>
      <c r="G78" t="str">
        <f t="shared" si="9"/>
        <v>A</v>
      </c>
      <c r="H78">
        <f t="shared" si="10"/>
        <v>1968</v>
      </c>
      <c r="I78" t="str">
        <f t="shared" si="11"/>
        <v>68</v>
      </c>
      <c r="J78" t="str">
        <f t="shared" si="12"/>
        <v>IA68</v>
      </c>
      <c r="K78">
        <f t="shared" si="13"/>
        <v>1.4</v>
      </c>
      <c r="L78">
        <f t="shared" si="14"/>
        <v>8</v>
      </c>
      <c r="M78">
        <f t="shared" si="15"/>
        <v>6400</v>
      </c>
    </row>
    <row r="79" spans="1:13" x14ac:dyDescent="0.25">
      <c r="A79" s="1" t="s">
        <v>42</v>
      </c>
      <c r="B79" s="1" t="s">
        <v>60</v>
      </c>
      <c r="C79" s="2">
        <v>25927</v>
      </c>
      <c r="D79" s="1" t="s">
        <v>19</v>
      </c>
      <c r="E79" s="1" t="s">
        <v>44</v>
      </c>
      <c r="F79" t="str">
        <f t="shared" si="8"/>
        <v>H</v>
      </c>
      <c r="G79" t="str">
        <f t="shared" si="9"/>
        <v>B</v>
      </c>
      <c r="H79">
        <f t="shared" si="10"/>
        <v>1970</v>
      </c>
      <c r="I79" t="str">
        <f t="shared" si="11"/>
        <v>70</v>
      </c>
      <c r="J79" t="str">
        <f t="shared" si="12"/>
        <v>HB70</v>
      </c>
      <c r="K79">
        <f t="shared" si="13"/>
        <v>1.4</v>
      </c>
      <c r="L79">
        <f t="shared" si="14"/>
        <v>9</v>
      </c>
      <c r="M79">
        <f t="shared" si="15"/>
        <v>6500</v>
      </c>
    </row>
    <row r="80" spans="1:13" x14ac:dyDescent="0.25">
      <c r="A80" s="1" t="s">
        <v>48</v>
      </c>
      <c r="B80" s="1" t="s">
        <v>54</v>
      </c>
      <c r="C80" s="2">
        <v>24893</v>
      </c>
      <c r="D80" s="1" t="s">
        <v>33</v>
      </c>
      <c r="E80" s="1" t="s">
        <v>12</v>
      </c>
      <c r="F80" t="str">
        <f t="shared" si="8"/>
        <v>G</v>
      </c>
      <c r="G80" t="str">
        <f t="shared" si="9"/>
        <v>B</v>
      </c>
      <c r="H80">
        <f t="shared" si="10"/>
        <v>1968</v>
      </c>
      <c r="I80" t="str">
        <f t="shared" si="11"/>
        <v>68</v>
      </c>
      <c r="J80" t="str">
        <f t="shared" si="12"/>
        <v>GB68</v>
      </c>
      <c r="K80">
        <f t="shared" si="13"/>
        <v>1.3</v>
      </c>
      <c r="L80">
        <f t="shared" si="14"/>
        <v>10</v>
      </c>
      <c r="M80">
        <f t="shared" si="15"/>
        <v>6200</v>
      </c>
    </row>
    <row r="81" spans="1:13" x14ac:dyDescent="0.25">
      <c r="A81" s="1" t="s">
        <v>24</v>
      </c>
      <c r="B81" s="1" t="s">
        <v>47</v>
      </c>
      <c r="C81" s="2">
        <v>25840</v>
      </c>
      <c r="D81" s="1" t="s">
        <v>15</v>
      </c>
      <c r="E81" s="1" t="s">
        <v>102</v>
      </c>
      <c r="F81" t="str">
        <f t="shared" si="8"/>
        <v>G</v>
      </c>
      <c r="G81" t="str">
        <f t="shared" si="9"/>
        <v>G</v>
      </c>
      <c r="H81">
        <f t="shared" si="10"/>
        <v>1970</v>
      </c>
      <c r="I81" t="str">
        <f t="shared" si="11"/>
        <v>70</v>
      </c>
      <c r="J81" t="str">
        <f t="shared" si="12"/>
        <v>GG70</v>
      </c>
      <c r="K81">
        <f t="shared" si="13"/>
        <v>1.8</v>
      </c>
      <c r="L81">
        <f t="shared" si="14"/>
        <v>10</v>
      </c>
      <c r="M81">
        <f t="shared" si="15"/>
        <v>8200</v>
      </c>
    </row>
    <row r="82" spans="1:13" x14ac:dyDescent="0.25">
      <c r="A82" s="1" t="s">
        <v>103</v>
      </c>
      <c r="B82" s="1" t="s">
        <v>6</v>
      </c>
      <c r="C82" s="2">
        <v>24733</v>
      </c>
      <c r="D82" s="1" t="s">
        <v>15</v>
      </c>
      <c r="E82" s="1" t="s">
        <v>34</v>
      </c>
      <c r="F82" t="str">
        <f t="shared" si="8"/>
        <v>G</v>
      </c>
      <c r="G82" t="str">
        <f t="shared" si="9"/>
        <v>J</v>
      </c>
      <c r="H82">
        <f t="shared" si="10"/>
        <v>1967</v>
      </c>
      <c r="I82" t="str">
        <f t="shared" si="11"/>
        <v>67</v>
      </c>
      <c r="J82" t="str">
        <f t="shared" si="12"/>
        <v>GJ67</v>
      </c>
      <c r="K82">
        <f t="shared" si="13"/>
        <v>1.8</v>
      </c>
      <c r="L82">
        <f t="shared" si="14"/>
        <v>5</v>
      </c>
      <c r="M82">
        <f t="shared" si="15"/>
        <v>7700</v>
      </c>
    </row>
    <row r="83" spans="1:13" x14ac:dyDescent="0.25">
      <c r="A83" s="1" t="s">
        <v>104</v>
      </c>
      <c r="B83" s="1" t="s">
        <v>6</v>
      </c>
      <c r="C83" s="2">
        <v>25337</v>
      </c>
      <c r="D83" s="1" t="s">
        <v>26</v>
      </c>
      <c r="E83" s="1" t="s">
        <v>34</v>
      </c>
      <c r="F83" t="str">
        <f t="shared" si="8"/>
        <v>C</v>
      </c>
      <c r="G83" t="str">
        <f t="shared" si="9"/>
        <v>J</v>
      </c>
      <c r="H83">
        <f t="shared" si="10"/>
        <v>1969</v>
      </c>
      <c r="I83" t="str">
        <f t="shared" si="11"/>
        <v>69</v>
      </c>
      <c r="J83" t="str">
        <f t="shared" si="12"/>
        <v>CJ69</v>
      </c>
      <c r="K83">
        <f t="shared" si="13"/>
        <v>1.5</v>
      </c>
      <c r="L83">
        <f t="shared" si="14"/>
        <v>5</v>
      </c>
      <c r="M83">
        <f t="shared" si="15"/>
        <v>6500</v>
      </c>
    </row>
    <row r="84" spans="1:13" x14ac:dyDescent="0.25">
      <c r="A84" s="1" t="s">
        <v>105</v>
      </c>
      <c r="B84" s="1" t="s">
        <v>106</v>
      </c>
      <c r="C84" s="2">
        <v>22651</v>
      </c>
      <c r="D84" s="1" t="s">
        <v>26</v>
      </c>
      <c r="E84" s="1" t="s">
        <v>16</v>
      </c>
      <c r="F84" t="str">
        <f t="shared" si="8"/>
        <v>B</v>
      </c>
      <c r="G84" t="str">
        <f t="shared" si="9"/>
        <v>J</v>
      </c>
      <c r="H84">
        <f t="shared" si="10"/>
        <v>1962</v>
      </c>
      <c r="I84" t="str">
        <f t="shared" si="11"/>
        <v>62</v>
      </c>
      <c r="J84" t="str">
        <f t="shared" si="12"/>
        <v>BJ62</v>
      </c>
      <c r="K84">
        <f t="shared" si="13"/>
        <v>1.5</v>
      </c>
      <c r="L84">
        <f t="shared" si="14"/>
        <v>10</v>
      </c>
      <c r="M84">
        <f t="shared" si="15"/>
        <v>7000</v>
      </c>
    </row>
    <row r="85" spans="1:13" x14ac:dyDescent="0.25">
      <c r="A85" s="1" t="s">
        <v>107</v>
      </c>
      <c r="B85" s="1" t="s">
        <v>25</v>
      </c>
      <c r="C85" s="2">
        <v>22968</v>
      </c>
      <c r="D85" s="1" t="s">
        <v>40</v>
      </c>
      <c r="E85" s="1" t="s">
        <v>108</v>
      </c>
      <c r="F85" t="str">
        <f t="shared" si="8"/>
        <v>B</v>
      </c>
      <c r="G85" t="str">
        <f t="shared" si="9"/>
        <v>K</v>
      </c>
      <c r="H85">
        <f t="shared" si="10"/>
        <v>1962</v>
      </c>
      <c r="I85" t="str">
        <f t="shared" si="11"/>
        <v>62</v>
      </c>
      <c r="J85" t="str">
        <f t="shared" si="12"/>
        <v>BK62</v>
      </c>
      <c r="K85">
        <f t="shared" si="13"/>
        <v>1.1000000000000001</v>
      </c>
      <c r="L85">
        <f t="shared" si="14"/>
        <v>10</v>
      </c>
      <c r="M85">
        <f t="shared" si="15"/>
        <v>5400</v>
      </c>
    </row>
    <row r="86" spans="1:13" x14ac:dyDescent="0.25">
      <c r="A86" s="1" t="s">
        <v>109</v>
      </c>
      <c r="B86" s="1" t="s">
        <v>10</v>
      </c>
      <c r="C86" s="2">
        <v>22031</v>
      </c>
      <c r="D86" s="1" t="s">
        <v>40</v>
      </c>
      <c r="E86" s="1" t="s">
        <v>108</v>
      </c>
      <c r="F86" t="str">
        <f t="shared" si="8"/>
        <v>B</v>
      </c>
      <c r="G86" t="str">
        <f t="shared" si="9"/>
        <v>M</v>
      </c>
      <c r="H86">
        <f t="shared" si="10"/>
        <v>1960</v>
      </c>
      <c r="I86" t="str">
        <f t="shared" si="11"/>
        <v>60</v>
      </c>
      <c r="J86" t="str">
        <f t="shared" si="12"/>
        <v>BM60</v>
      </c>
      <c r="K86">
        <f t="shared" si="13"/>
        <v>1.1000000000000001</v>
      </c>
      <c r="L86">
        <f t="shared" si="14"/>
        <v>10</v>
      </c>
      <c r="M86">
        <f t="shared" si="15"/>
        <v>5400</v>
      </c>
    </row>
    <row r="87" spans="1:13" x14ac:dyDescent="0.25">
      <c r="A87" s="1" t="s">
        <v>13</v>
      </c>
      <c r="B87" s="1" t="s">
        <v>52</v>
      </c>
      <c r="C87" s="2">
        <v>23775</v>
      </c>
      <c r="D87" s="1" t="s">
        <v>33</v>
      </c>
      <c r="E87" s="1" t="s">
        <v>30</v>
      </c>
      <c r="F87" t="str">
        <f t="shared" si="8"/>
        <v>A</v>
      </c>
      <c r="G87" t="str">
        <f t="shared" si="9"/>
        <v>S</v>
      </c>
      <c r="H87">
        <f t="shared" si="10"/>
        <v>1965</v>
      </c>
      <c r="I87" t="str">
        <f t="shared" si="11"/>
        <v>65</v>
      </c>
      <c r="J87" t="str">
        <f t="shared" si="12"/>
        <v>AS65</v>
      </c>
      <c r="K87">
        <f t="shared" si="13"/>
        <v>1.3</v>
      </c>
      <c r="L87">
        <f t="shared" si="14"/>
        <v>8</v>
      </c>
      <c r="M87">
        <f t="shared" si="15"/>
        <v>6000</v>
      </c>
    </row>
    <row r="88" spans="1:13" x14ac:dyDescent="0.25">
      <c r="A88" s="1" t="s">
        <v>59</v>
      </c>
      <c r="B88" s="1" t="s">
        <v>52</v>
      </c>
      <c r="C88" s="2">
        <v>26211</v>
      </c>
      <c r="D88" s="1" t="s">
        <v>26</v>
      </c>
      <c r="E88" s="1" t="s">
        <v>30</v>
      </c>
      <c r="F88" t="str">
        <f t="shared" si="8"/>
        <v>K</v>
      </c>
      <c r="G88" t="str">
        <f t="shared" si="9"/>
        <v>S</v>
      </c>
      <c r="H88">
        <f t="shared" si="10"/>
        <v>1971</v>
      </c>
      <c r="I88" t="str">
        <f t="shared" si="11"/>
        <v>71</v>
      </c>
      <c r="J88" t="str">
        <f t="shared" si="12"/>
        <v>KS71</v>
      </c>
      <c r="K88">
        <f t="shared" si="13"/>
        <v>1.5</v>
      </c>
      <c r="L88">
        <f t="shared" si="14"/>
        <v>8</v>
      </c>
      <c r="M88">
        <f t="shared" si="15"/>
        <v>6800</v>
      </c>
    </row>
    <row r="89" spans="1:13" x14ac:dyDescent="0.25">
      <c r="A89" s="1" t="s">
        <v>61</v>
      </c>
      <c r="B89" s="1" t="s">
        <v>50</v>
      </c>
      <c r="C89" s="2">
        <v>24779</v>
      </c>
      <c r="D89" s="1" t="s">
        <v>26</v>
      </c>
      <c r="E89" s="1" t="s">
        <v>20</v>
      </c>
      <c r="F89" t="str">
        <f t="shared" si="8"/>
        <v>G</v>
      </c>
      <c r="G89" t="str">
        <f t="shared" si="9"/>
        <v>S</v>
      </c>
      <c r="H89">
        <f t="shared" si="10"/>
        <v>1967</v>
      </c>
      <c r="I89" t="str">
        <f t="shared" si="11"/>
        <v>67</v>
      </c>
      <c r="J89" t="str">
        <f t="shared" si="12"/>
        <v>GS67</v>
      </c>
      <c r="K89">
        <f t="shared" si="13"/>
        <v>1.5</v>
      </c>
      <c r="L89">
        <f t="shared" si="14"/>
        <v>8</v>
      </c>
      <c r="M89">
        <f t="shared" si="15"/>
        <v>6800</v>
      </c>
    </row>
    <row r="90" spans="1:13" x14ac:dyDescent="0.25">
      <c r="A90" s="1" t="s">
        <v>63</v>
      </c>
      <c r="B90" s="1" t="s">
        <v>62</v>
      </c>
      <c r="C90" s="2">
        <v>25912</v>
      </c>
      <c r="D90" s="1" t="s">
        <v>7</v>
      </c>
      <c r="E90" s="1" t="s">
        <v>102</v>
      </c>
      <c r="F90" t="str">
        <f t="shared" si="8"/>
        <v>B</v>
      </c>
      <c r="G90" t="str">
        <f t="shared" si="9"/>
        <v>Z</v>
      </c>
      <c r="H90">
        <f t="shared" si="10"/>
        <v>1970</v>
      </c>
      <c r="I90" t="str">
        <f t="shared" si="11"/>
        <v>70</v>
      </c>
      <c r="J90" t="str">
        <f t="shared" si="12"/>
        <v>BZ70</v>
      </c>
      <c r="K90">
        <f t="shared" si="13"/>
        <v>1.9</v>
      </c>
      <c r="L90">
        <f t="shared" si="14"/>
        <v>10</v>
      </c>
      <c r="M90">
        <f t="shared" si="15"/>
        <v>8600</v>
      </c>
    </row>
    <row r="91" spans="1:13" x14ac:dyDescent="0.25">
      <c r="A91" s="1" t="s">
        <v>75</v>
      </c>
      <c r="B91" s="1" t="s">
        <v>110</v>
      </c>
      <c r="C91" s="2">
        <v>23013</v>
      </c>
      <c r="D91" s="1" t="s">
        <v>11</v>
      </c>
      <c r="E91" s="1" t="s">
        <v>101</v>
      </c>
      <c r="F91" t="str">
        <f t="shared" si="8"/>
        <v>K</v>
      </c>
      <c r="G91" t="str">
        <f t="shared" si="9"/>
        <v>M</v>
      </c>
      <c r="H91">
        <f t="shared" si="10"/>
        <v>1963</v>
      </c>
      <c r="I91" t="str">
        <f t="shared" si="11"/>
        <v>63</v>
      </c>
      <c r="J91" t="str">
        <f t="shared" si="12"/>
        <v>KM63</v>
      </c>
      <c r="K91">
        <f t="shared" si="13"/>
        <v>2.1</v>
      </c>
      <c r="L91">
        <f t="shared" si="14"/>
        <v>8</v>
      </c>
      <c r="M91">
        <f t="shared" si="15"/>
        <v>9200</v>
      </c>
    </row>
    <row r="92" spans="1:13" x14ac:dyDescent="0.25">
      <c r="A92" s="1" t="s">
        <v>111</v>
      </c>
      <c r="B92" s="1" t="s">
        <v>32</v>
      </c>
      <c r="C92" s="2">
        <v>23631</v>
      </c>
      <c r="D92" s="1" t="s">
        <v>15</v>
      </c>
      <c r="E92" s="1" t="s">
        <v>98</v>
      </c>
      <c r="F92" t="str">
        <f t="shared" si="8"/>
        <v>K</v>
      </c>
      <c r="G92" t="str">
        <f t="shared" si="9"/>
        <v>E</v>
      </c>
      <c r="H92">
        <f t="shared" si="10"/>
        <v>1964</v>
      </c>
      <c r="I92" t="str">
        <f t="shared" si="11"/>
        <v>64</v>
      </c>
      <c r="J92" t="str">
        <f t="shared" si="12"/>
        <v>KE64</v>
      </c>
      <c r="K92">
        <f t="shared" si="13"/>
        <v>1.8</v>
      </c>
      <c r="L92">
        <f t="shared" si="14"/>
        <v>8</v>
      </c>
      <c r="M92">
        <f t="shared" si="15"/>
        <v>8000</v>
      </c>
    </row>
    <row r="93" spans="1:13" x14ac:dyDescent="0.25">
      <c r="A93" s="1" t="s">
        <v>112</v>
      </c>
      <c r="B93" s="1" t="s">
        <v>6</v>
      </c>
      <c r="C93" s="2">
        <v>23497</v>
      </c>
      <c r="D93" s="1" t="s">
        <v>11</v>
      </c>
      <c r="E93" s="1" t="s">
        <v>113</v>
      </c>
      <c r="F93" t="str">
        <f t="shared" si="8"/>
        <v>W</v>
      </c>
      <c r="G93" t="str">
        <f t="shared" si="9"/>
        <v>J</v>
      </c>
      <c r="H93">
        <f t="shared" si="10"/>
        <v>1964</v>
      </c>
      <c r="I93" t="str">
        <f t="shared" si="11"/>
        <v>64</v>
      </c>
      <c r="J93" t="str">
        <f t="shared" si="12"/>
        <v>WJ64</v>
      </c>
      <c r="K93">
        <f t="shared" si="13"/>
        <v>2.1</v>
      </c>
      <c r="L93">
        <f t="shared" si="14"/>
        <v>6</v>
      </c>
      <c r="M93">
        <f t="shared" si="15"/>
        <v>9000</v>
      </c>
    </row>
    <row r="94" spans="1:13" x14ac:dyDescent="0.25">
      <c r="A94" s="1" t="s">
        <v>114</v>
      </c>
      <c r="B94" s="1" t="s">
        <v>115</v>
      </c>
      <c r="C94" s="2">
        <v>21167</v>
      </c>
      <c r="D94" s="1" t="s">
        <v>33</v>
      </c>
      <c r="E94" s="1" t="s">
        <v>116</v>
      </c>
      <c r="F94" t="str">
        <f t="shared" si="8"/>
        <v>W</v>
      </c>
      <c r="G94" t="str">
        <f t="shared" si="9"/>
        <v>S</v>
      </c>
      <c r="H94">
        <f t="shared" si="10"/>
        <v>1957</v>
      </c>
      <c r="I94" t="str">
        <f t="shared" si="11"/>
        <v>57</v>
      </c>
      <c r="J94" t="str">
        <f t="shared" si="12"/>
        <v>WS57</v>
      </c>
      <c r="K94">
        <f t="shared" si="13"/>
        <v>1.3</v>
      </c>
      <c r="L94">
        <f t="shared" si="14"/>
        <v>8</v>
      </c>
      <c r="M94">
        <f t="shared" si="15"/>
        <v>6000</v>
      </c>
    </row>
    <row r="95" spans="1:13" x14ac:dyDescent="0.25">
      <c r="A95" s="1" t="s">
        <v>117</v>
      </c>
      <c r="B95" s="1" t="s">
        <v>118</v>
      </c>
      <c r="C95" s="2">
        <v>23086</v>
      </c>
      <c r="D95" s="1" t="s">
        <v>7</v>
      </c>
      <c r="E95" s="1" t="s">
        <v>16</v>
      </c>
      <c r="F95" t="str">
        <f t="shared" si="8"/>
        <v>P</v>
      </c>
      <c r="G95" t="str">
        <f t="shared" si="9"/>
        <v>M</v>
      </c>
      <c r="H95">
        <f t="shared" si="10"/>
        <v>1963</v>
      </c>
      <c r="I95" t="str">
        <f t="shared" si="11"/>
        <v>63</v>
      </c>
      <c r="J95" t="str">
        <f t="shared" si="12"/>
        <v>PM63</v>
      </c>
      <c r="K95">
        <f t="shared" si="13"/>
        <v>1.9</v>
      </c>
      <c r="L95">
        <f t="shared" si="14"/>
        <v>10</v>
      </c>
      <c r="M95">
        <f t="shared" si="15"/>
        <v>8600</v>
      </c>
    </row>
    <row r="96" spans="1:13" x14ac:dyDescent="0.25">
      <c r="A96" s="1" t="s">
        <v>119</v>
      </c>
      <c r="B96" s="1" t="s">
        <v>120</v>
      </c>
      <c r="C96" s="2">
        <v>22315</v>
      </c>
      <c r="D96" s="1" t="s">
        <v>7</v>
      </c>
      <c r="E96" s="1" t="s">
        <v>121</v>
      </c>
      <c r="F96" t="str">
        <f t="shared" si="8"/>
        <v>G</v>
      </c>
      <c r="G96" t="str">
        <f t="shared" si="9"/>
        <v>K</v>
      </c>
      <c r="H96">
        <f t="shared" si="10"/>
        <v>1961</v>
      </c>
      <c r="I96" t="str">
        <f t="shared" si="11"/>
        <v>61</v>
      </c>
      <c r="J96" t="str">
        <f t="shared" si="12"/>
        <v>GK61</v>
      </c>
      <c r="K96">
        <f t="shared" si="13"/>
        <v>1.9</v>
      </c>
      <c r="L96">
        <f t="shared" si="14"/>
        <v>6</v>
      </c>
      <c r="M96">
        <f t="shared" si="15"/>
        <v>8200</v>
      </c>
    </row>
    <row r="97" spans="1:13" x14ac:dyDescent="0.25">
      <c r="A97" s="1" t="s">
        <v>90</v>
      </c>
      <c r="B97" s="1" t="s">
        <v>122</v>
      </c>
      <c r="C97" s="2">
        <v>20214</v>
      </c>
      <c r="D97" s="1" t="s">
        <v>7</v>
      </c>
      <c r="E97" s="1" t="s">
        <v>99</v>
      </c>
      <c r="F97" t="str">
        <f t="shared" si="8"/>
        <v>K</v>
      </c>
      <c r="G97" t="str">
        <f t="shared" si="9"/>
        <v>M</v>
      </c>
      <c r="H97">
        <f t="shared" si="10"/>
        <v>1955</v>
      </c>
      <c r="I97" t="str">
        <f t="shared" si="11"/>
        <v>55</v>
      </c>
      <c r="J97" t="str">
        <f t="shared" si="12"/>
        <v>KM55</v>
      </c>
      <c r="K97">
        <f t="shared" si="13"/>
        <v>1.9</v>
      </c>
      <c r="L97">
        <f t="shared" si="14"/>
        <v>11</v>
      </c>
      <c r="M97">
        <f t="shared" si="15"/>
        <v>8700</v>
      </c>
    </row>
    <row r="98" spans="1:13" x14ac:dyDescent="0.25">
      <c r="A98" s="1" t="s">
        <v>123</v>
      </c>
      <c r="B98" s="1" t="s">
        <v>124</v>
      </c>
      <c r="C98" s="2">
        <v>22106</v>
      </c>
      <c r="D98" s="1" t="s">
        <v>19</v>
      </c>
      <c r="E98" s="1" t="s">
        <v>116</v>
      </c>
      <c r="F98" t="str">
        <f t="shared" si="8"/>
        <v>M</v>
      </c>
      <c r="G98" t="str">
        <f t="shared" si="9"/>
        <v>K</v>
      </c>
      <c r="H98">
        <f t="shared" si="10"/>
        <v>1960</v>
      </c>
      <c r="I98" t="str">
        <f t="shared" si="11"/>
        <v>60</v>
      </c>
      <c r="J98" t="str">
        <f t="shared" si="12"/>
        <v>MK60</v>
      </c>
      <c r="K98">
        <f t="shared" si="13"/>
        <v>1.4</v>
      </c>
      <c r="L98">
        <f t="shared" si="14"/>
        <v>8</v>
      </c>
      <c r="M98">
        <f t="shared" si="15"/>
        <v>6400</v>
      </c>
    </row>
    <row r="99" spans="1:13" x14ac:dyDescent="0.25">
      <c r="A99" s="1" t="s">
        <v>125</v>
      </c>
      <c r="B99" s="1" t="s">
        <v>126</v>
      </c>
      <c r="C99" s="2">
        <v>19926</v>
      </c>
      <c r="D99" s="1" t="s">
        <v>11</v>
      </c>
      <c r="E99" s="1" t="s">
        <v>127</v>
      </c>
      <c r="F99" t="str">
        <f t="shared" si="8"/>
        <v>K</v>
      </c>
      <c r="G99" t="str">
        <f t="shared" si="9"/>
        <v>J</v>
      </c>
      <c r="H99">
        <f t="shared" si="10"/>
        <v>1954</v>
      </c>
      <c r="I99" t="str">
        <f t="shared" si="11"/>
        <v>54</v>
      </c>
      <c r="J99" t="str">
        <f t="shared" si="12"/>
        <v>KJ54</v>
      </c>
      <c r="K99">
        <f t="shared" si="13"/>
        <v>2.1</v>
      </c>
      <c r="L99">
        <f t="shared" si="14"/>
        <v>10</v>
      </c>
      <c r="M99">
        <f t="shared" si="15"/>
        <v>9400</v>
      </c>
    </row>
    <row r="100" spans="1:13" x14ac:dyDescent="0.25">
      <c r="A100" s="1" t="s">
        <v>128</v>
      </c>
      <c r="B100" s="1" t="s">
        <v>14</v>
      </c>
      <c r="C100" s="2">
        <v>24204</v>
      </c>
      <c r="D100" s="1" t="s">
        <v>11</v>
      </c>
      <c r="E100" s="1" t="s">
        <v>129</v>
      </c>
      <c r="F100" t="str">
        <f t="shared" si="8"/>
        <v>B</v>
      </c>
      <c r="G100" t="str">
        <f t="shared" si="9"/>
        <v>A</v>
      </c>
      <c r="H100">
        <f t="shared" si="10"/>
        <v>1966</v>
      </c>
      <c r="I100" t="str">
        <f t="shared" si="11"/>
        <v>66</v>
      </c>
      <c r="J100" t="str">
        <f t="shared" si="12"/>
        <v>BA66</v>
      </c>
      <c r="K100">
        <f t="shared" si="13"/>
        <v>2.1</v>
      </c>
      <c r="L100">
        <f t="shared" si="14"/>
        <v>8</v>
      </c>
      <c r="M100">
        <f t="shared" si="15"/>
        <v>9200</v>
      </c>
    </row>
    <row r="101" spans="1:13" x14ac:dyDescent="0.25">
      <c r="A101" s="1" t="s">
        <v>130</v>
      </c>
      <c r="B101" s="1" t="s">
        <v>52</v>
      </c>
      <c r="C101" s="2">
        <v>23876</v>
      </c>
      <c r="D101" s="1" t="s">
        <v>19</v>
      </c>
      <c r="E101" s="1" t="s">
        <v>116</v>
      </c>
      <c r="F101" t="str">
        <f t="shared" si="8"/>
        <v>B</v>
      </c>
      <c r="G101" t="str">
        <f t="shared" si="9"/>
        <v>S</v>
      </c>
      <c r="H101">
        <f t="shared" si="10"/>
        <v>1965</v>
      </c>
      <c r="I101" t="str">
        <f t="shared" si="11"/>
        <v>65</v>
      </c>
      <c r="J101" t="str">
        <f t="shared" si="12"/>
        <v>BS65</v>
      </c>
      <c r="K101">
        <f t="shared" si="13"/>
        <v>1.4</v>
      </c>
      <c r="L101">
        <f t="shared" si="14"/>
        <v>8</v>
      </c>
      <c r="M101">
        <f t="shared" si="15"/>
        <v>6400</v>
      </c>
    </row>
    <row r="102" spans="1:13" x14ac:dyDescent="0.25">
      <c r="A102" s="1" t="s">
        <v>131</v>
      </c>
      <c r="B102" s="1" t="s">
        <v>25</v>
      </c>
      <c r="C102" s="2">
        <v>22727</v>
      </c>
      <c r="D102" s="1" t="s">
        <v>19</v>
      </c>
      <c r="E102" s="1" t="s">
        <v>129</v>
      </c>
      <c r="F102" t="str">
        <f t="shared" si="8"/>
        <v>H</v>
      </c>
      <c r="G102" t="str">
        <f t="shared" si="9"/>
        <v>K</v>
      </c>
      <c r="H102">
        <f t="shared" si="10"/>
        <v>1962</v>
      </c>
      <c r="I102" t="str">
        <f t="shared" si="11"/>
        <v>62</v>
      </c>
      <c r="J102" t="str">
        <f t="shared" si="12"/>
        <v>HK62</v>
      </c>
      <c r="K102">
        <f t="shared" si="13"/>
        <v>1.4</v>
      </c>
      <c r="L102">
        <f t="shared" si="14"/>
        <v>8</v>
      </c>
      <c r="M102">
        <f t="shared" si="15"/>
        <v>6400</v>
      </c>
    </row>
    <row r="103" spans="1:13" x14ac:dyDescent="0.25">
      <c r="A103" s="1" t="s">
        <v>88</v>
      </c>
      <c r="B103" s="1" t="s">
        <v>6</v>
      </c>
      <c r="C103" s="2">
        <v>22560</v>
      </c>
      <c r="D103" s="1" t="s">
        <v>33</v>
      </c>
      <c r="E103" s="1" t="s">
        <v>132</v>
      </c>
      <c r="F103" t="str">
        <f t="shared" si="8"/>
        <v>S</v>
      </c>
      <c r="G103" t="str">
        <f t="shared" si="9"/>
        <v>J</v>
      </c>
      <c r="H103">
        <f t="shared" si="10"/>
        <v>1961</v>
      </c>
      <c r="I103" t="str">
        <f t="shared" si="11"/>
        <v>61</v>
      </c>
      <c r="J103" t="str">
        <f t="shared" si="12"/>
        <v>SJ61</v>
      </c>
      <c r="K103">
        <f t="shared" si="13"/>
        <v>1.3</v>
      </c>
      <c r="L103">
        <f t="shared" si="14"/>
        <v>13</v>
      </c>
      <c r="M103">
        <f t="shared" si="15"/>
        <v>6500</v>
      </c>
    </row>
    <row r="104" spans="1:13" x14ac:dyDescent="0.25">
      <c r="A104" s="1" t="s">
        <v>90</v>
      </c>
      <c r="B104" s="1" t="s">
        <v>14</v>
      </c>
      <c r="C104" s="2">
        <v>19672</v>
      </c>
      <c r="D104" s="1" t="s">
        <v>15</v>
      </c>
      <c r="E104" s="1" t="s">
        <v>98</v>
      </c>
      <c r="F104" t="str">
        <f t="shared" si="8"/>
        <v>K</v>
      </c>
      <c r="G104" t="str">
        <f t="shared" si="9"/>
        <v>A</v>
      </c>
      <c r="H104">
        <f t="shared" si="10"/>
        <v>1953</v>
      </c>
      <c r="I104" t="str">
        <f t="shared" si="11"/>
        <v>53</v>
      </c>
      <c r="J104" t="str">
        <f t="shared" si="12"/>
        <v>KA53</v>
      </c>
      <c r="K104">
        <f t="shared" si="13"/>
        <v>1.8</v>
      </c>
      <c r="L104">
        <f t="shared" si="14"/>
        <v>8</v>
      </c>
      <c r="M104">
        <f t="shared" si="15"/>
        <v>8000</v>
      </c>
    </row>
    <row r="105" spans="1:13" x14ac:dyDescent="0.25">
      <c r="A105" s="1" t="s">
        <v>93</v>
      </c>
      <c r="B105" s="1" t="s">
        <v>60</v>
      </c>
      <c r="C105" s="2">
        <v>25034</v>
      </c>
      <c r="D105" s="1" t="s">
        <v>7</v>
      </c>
      <c r="E105" s="1" t="s">
        <v>16</v>
      </c>
      <c r="F105" t="str">
        <f t="shared" si="8"/>
        <v>K</v>
      </c>
      <c r="G105" t="str">
        <f t="shared" si="9"/>
        <v>B</v>
      </c>
      <c r="H105">
        <f t="shared" si="10"/>
        <v>1968</v>
      </c>
      <c r="I105" t="str">
        <f t="shared" si="11"/>
        <v>68</v>
      </c>
      <c r="J105" t="str">
        <f t="shared" si="12"/>
        <v>KB68</v>
      </c>
      <c r="K105">
        <f t="shared" si="13"/>
        <v>1.9</v>
      </c>
      <c r="L105">
        <f t="shared" si="14"/>
        <v>10</v>
      </c>
      <c r="M105">
        <f t="shared" si="15"/>
        <v>8600</v>
      </c>
    </row>
    <row r="106" spans="1:13" x14ac:dyDescent="0.25">
      <c r="A106" s="1" t="s">
        <v>95</v>
      </c>
      <c r="B106" s="1" t="s">
        <v>54</v>
      </c>
      <c r="C106" s="2">
        <v>21684</v>
      </c>
      <c r="D106" s="1" t="s">
        <v>26</v>
      </c>
      <c r="E106" s="1" t="s">
        <v>101</v>
      </c>
      <c r="F106" t="str">
        <f t="shared" si="8"/>
        <v>W</v>
      </c>
      <c r="G106" t="str">
        <f t="shared" si="9"/>
        <v>B</v>
      </c>
      <c r="H106">
        <f t="shared" si="10"/>
        <v>1959</v>
      </c>
      <c r="I106" t="str">
        <f t="shared" si="11"/>
        <v>59</v>
      </c>
      <c r="J106" t="str">
        <f t="shared" si="12"/>
        <v>WB59</v>
      </c>
      <c r="K106">
        <f t="shared" si="13"/>
        <v>1.5</v>
      </c>
      <c r="L106">
        <f t="shared" si="14"/>
        <v>8</v>
      </c>
      <c r="M106">
        <f t="shared" si="15"/>
        <v>6800</v>
      </c>
    </row>
    <row r="107" spans="1:13" x14ac:dyDescent="0.25">
      <c r="A107" s="1" t="s">
        <v>97</v>
      </c>
      <c r="B107" s="1" t="s">
        <v>47</v>
      </c>
      <c r="C107" s="2">
        <v>24067</v>
      </c>
      <c r="D107" s="1" t="s">
        <v>7</v>
      </c>
      <c r="E107" s="1" t="s">
        <v>133</v>
      </c>
      <c r="F107" t="str">
        <f t="shared" si="8"/>
        <v>K</v>
      </c>
      <c r="G107" t="str">
        <f t="shared" si="9"/>
        <v>G</v>
      </c>
      <c r="H107">
        <f t="shared" si="10"/>
        <v>1965</v>
      </c>
      <c r="I107" t="str">
        <f t="shared" si="11"/>
        <v>65</v>
      </c>
      <c r="J107" t="str">
        <f t="shared" si="12"/>
        <v>KG65</v>
      </c>
      <c r="K107">
        <f t="shared" si="13"/>
        <v>1.9</v>
      </c>
      <c r="L107">
        <f t="shared" si="14"/>
        <v>8</v>
      </c>
      <c r="M107">
        <f t="shared" si="15"/>
        <v>8400</v>
      </c>
    </row>
    <row r="108" spans="1:13" x14ac:dyDescent="0.25">
      <c r="A108" s="1" t="s">
        <v>134</v>
      </c>
      <c r="B108" s="1" t="s">
        <v>6</v>
      </c>
      <c r="C108" s="2">
        <v>20116</v>
      </c>
      <c r="D108" s="1" t="s">
        <v>40</v>
      </c>
      <c r="E108" s="1" t="s">
        <v>102</v>
      </c>
      <c r="F108" t="str">
        <f t="shared" si="8"/>
        <v>J</v>
      </c>
      <c r="G108" t="str">
        <f t="shared" si="9"/>
        <v>J</v>
      </c>
      <c r="H108">
        <f t="shared" si="10"/>
        <v>1955</v>
      </c>
      <c r="I108" t="str">
        <f t="shared" si="11"/>
        <v>55</v>
      </c>
      <c r="J108" t="str">
        <f t="shared" si="12"/>
        <v>JJ55</v>
      </c>
      <c r="K108">
        <f t="shared" si="13"/>
        <v>1.1000000000000001</v>
      </c>
      <c r="L108">
        <f t="shared" si="14"/>
        <v>10</v>
      </c>
      <c r="M108">
        <f t="shared" si="15"/>
        <v>5400</v>
      </c>
    </row>
    <row r="109" spans="1:13" x14ac:dyDescent="0.25">
      <c r="A109" s="1" t="s">
        <v>135</v>
      </c>
      <c r="B109" s="1" t="s">
        <v>136</v>
      </c>
      <c r="C109" s="2">
        <v>22002</v>
      </c>
      <c r="D109" s="1" t="s">
        <v>40</v>
      </c>
      <c r="E109" s="1" t="s">
        <v>16</v>
      </c>
      <c r="F109" t="str">
        <f t="shared" si="8"/>
        <v>W</v>
      </c>
      <c r="G109" t="str">
        <f t="shared" si="9"/>
        <v>K</v>
      </c>
      <c r="H109">
        <f t="shared" si="10"/>
        <v>1960</v>
      </c>
      <c r="I109" t="str">
        <f t="shared" si="11"/>
        <v>60</v>
      </c>
      <c r="J109" t="str">
        <f t="shared" si="12"/>
        <v>WK60</v>
      </c>
      <c r="K109">
        <f t="shared" si="13"/>
        <v>1.1000000000000001</v>
      </c>
      <c r="L109">
        <f t="shared" si="14"/>
        <v>10</v>
      </c>
      <c r="M109">
        <f t="shared" si="15"/>
        <v>5400</v>
      </c>
    </row>
    <row r="110" spans="1:13" x14ac:dyDescent="0.25">
      <c r="A110" s="1" t="s">
        <v>137</v>
      </c>
      <c r="B110" s="1" t="s">
        <v>138</v>
      </c>
      <c r="C110" s="2">
        <v>23739</v>
      </c>
      <c r="D110" s="1" t="s">
        <v>33</v>
      </c>
      <c r="E110" s="1" t="s">
        <v>30</v>
      </c>
      <c r="F110" t="str">
        <f t="shared" si="8"/>
        <v>L</v>
      </c>
      <c r="G110" t="str">
        <f t="shared" si="9"/>
        <v>J</v>
      </c>
      <c r="H110">
        <f t="shared" si="10"/>
        <v>1964</v>
      </c>
      <c r="I110" t="str">
        <f t="shared" si="11"/>
        <v>64</v>
      </c>
      <c r="J110" t="str">
        <f t="shared" si="12"/>
        <v>LJ64</v>
      </c>
      <c r="K110">
        <f t="shared" si="13"/>
        <v>1.3</v>
      </c>
      <c r="L110">
        <f t="shared" si="14"/>
        <v>8</v>
      </c>
      <c r="M110">
        <f t="shared" si="15"/>
        <v>6000</v>
      </c>
    </row>
    <row r="111" spans="1:13" x14ac:dyDescent="0.25">
      <c r="A111" s="1" t="s">
        <v>139</v>
      </c>
      <c r="B111" s="1" t="s">
        <v>140</v>
      </c>
      <c r="C111" s="2">
        <v>23068</v>
      </c>
      <c r="D111" s="1" t="s">
        <v>26</v>
      </c>
      <c r="E111" s="1" t="s">
        <v>20</v>
      </c>
      <c r="F111" t="str">
        <f t="shared" si="8"/>
        <v>L</v>
      </c>
      <c r="G111" t="str">
        <f t="shared" si="9"/>
        <v>H</v>
      </c>
      <c r="H111">
        <f t="shared" si="10"/>
        <v>1963</v>
      </c>
      <c r="I111" t="str">
        <f t="shared" si="11"/>
        <v>63</v>
      </c>
      <c r="J111" t="str">
        <f t="shared" si="12"/>
        <v>LH63</v>
      </c>
      <c r="K111">
        <f t="shared" si="13"/>
        <v>1.5</v>
      </c>
      <c r="L111">
        <f t="shared" si="14"/>
        <v>8</v>
      </c>
      <c r="M111">
        <f t="shared" si="15"/>
        <v>6800</v>
      </c>
    </row>
    <row r="112" spans="1:13" x14ac:dyDescent="0.25">
      <c r="A112" s="1" t="s">
        <v>141</v>
      </c>
      <c r="B112" s="1" t="s">
        <v>122</v>
      </c>
      <c r="C112" s="2">
        <v>22219</v>
      </c>
      <c r="D112" s="1" t="s">
        <v>26</v>
      </c>
      <c r="E112" s="1" t="s">
        <v>16</v>
      </c>
      <c r="F112" t="str">
        <f t="shared" si="8"/>
        <v>M</v>
      </c>
      <c r="G112" t="str">
        <f t="shared" si="9"/>
        <v>M</v>
      </c>
      <c r="H112">
        <f t="shared" si="10"/>
        <v>1960</v>
      </c>
      <c r="I112" t="str">
        <f t="shared" si="11"/>
        <v>60</v>
      </c>
      <c r="J112" t="str">
        <f t="shared" si="12"/>
        <v>MM60</v>
      </c>
      <c r="K112">
        <f t="shared" si="13"/>
        <v>1.5</v>
      </c>
      <c r="L112">
        <f t="shared" si="14"/>
        <v>10</v>
      </c>
      <c r="M112">
        <f t="shared" si="15"/>
        <v>7000</v>
      </c>
    </row>
    <row r="113" spans="1:13" x14ac:dyDescent="0.25">
      <c r="A113" s="1" t="s">
        <v>142</v>
      </c>
      <c r="B113" s="1" t="s">
        <v>143</v>
      </c>
      <c r="C113" s="2">
        <v>25698</v>
      </c>
      <c r="D113" s="1" t="s">
        <v>7</v>
      </c>
      <c r="E113" s="1" t="s">
        <v>12</v>
      </c>
      <c r="F113" t="str">
        <f t="shared" si="8"/>
        <v>L</v>
      </c>
      <c r="G113" t="str">
        <f t="shared" si="9"/>
        <v>H</v>
      </c>
      <c r="H113">
        <f t="shared" si="10"/>
        <v>1970</v>
      </c>
      <c r="I113" t="str">
        <f t="shared" si="11"/>
        <v>70</v>
      </c>
      <c r="J113" t="str">
        <f t="shared" si="12"/>
        <v>LH70</v>
      </c>
      <c r="K113">
        <f t="shared" si="13"/>
        <v>1.9</v>
      </c>
      <c r="L113">
        <f t="shared" si="14"/>
        <v>10</v>
      </c>
      <c r="M113">
        <f t="shared" si="15"/>
        <v>8600</v>
      </c>
    </row>
    <row r="114" spans="1:13" x14ac:dyDescent="0.25">
      <c r="A114" s="1" t="s">
        <v>144</v>
      </c>
      <c r="B114" s="1" t="s">
        <v>6</v>
      </c>
      <c r="C114" s="2">
        <v>23212</v>
      </c>
      <c r="D114" s="1" t="s">
        <v>11</v>
      </c>
      <c r="E114" s="1" t="s">
        <v>30</v>
      </c>
      <c r="F114" t="str">
        <f t="shared" si="8"/>
        <v>W</v>
      </c>
      <c r="G114" t="str">
        <f t="shared" si="9"/>
        <v>J</v>
      </c>
      <c r="H114">
        <f t="shared" si="10"/>
        <v>1963</v>
      </c>
      <c r="I114" t="str">
        <f t="shared" si="11"/>
        <v>63</v>
      </c>
      <c r="J114" t="str">
        <f t="shared" si="12"/>
        <v>WJ63</v>
      </c>
      <c r="K114">
        <f t="shared" si="13"/>
        <v>2.1</v>
      </c>
      <c r="L114">
        <f t="shared" si="14"/>
        <v>8</v>
      </c>
      <c r="M114">
        <f t="shared" si="15"/>
        <v>9200</v>
      </c>
    </row>
    <row r="115" spans="1:13" x14ac:dyDescent="0.25">
      <c r="A115" s="1" t="s">
        <v>145</v>
      </c>
      <c r="B115" s="1" t="s">
        <v>106</v>
      </c>
      <c r="C115" s="2">
        <v>20981</v>
      </c>
      <c r="D115" s="1" t="s">
        <v>26</v>
      </c>
      <c r="E115" s="1" t="s">
        <v>30</v>
      </c>
      <c r="F115" t="str">
        <f t="shared" si="8"/>
        <v>M</v>
      </c>
      <c r="G115" t="str">
        <f t="shared" si="9"/>
        <v>J</v>
      </c>
      <c r="H115">
        <f t="shared" si="10"/>
        <v>1957</v>
      </c>
      <c r="I115" t="str">
        <f t="shared" si="11"/>
        <v>57</v>
      </c>
      <c r="J115" t="str">
        <f t="shared" si="12"/>
        <v>MJ57</v>
      </c>
      <c r="K115">
        <f t="shared" si="13"/>
        <v>1.5</v>
      </c>
      <c r="L115">
        <f t="shared" si="14"/>
        <v>8</v>
      </c>
      <c r="M115">
        <f t="shared" si="15"/>
        <v>6800</v>
      </c>
    </row>
    <row r="116" spans="1:13" x14ac:dyDescent="0.25">
      <c r="A116" s="1" t="s">
        <v>146</v>
      </c>
      <c r="B116" s="1" t="s">
        <v>25</v>
      </c>
      <c r="C116" s="2">
        <v>23873</v>
      </c>
      <c r="D116" s="1" t="s">
        <v>11</v>
      </c>
      <c r="E116" s="1" t="s">
        <v>16</v>
      </c>
      <c r="F116" t="str">
        <f t="shared" si="8"/>
        <v>B</v>
      </c>
      <c r="G116" t="str">
        <f t="shared" si="9"/>
        <v>K</v>
      </c>
      <c r="H116">
        <f t="shared" si="10"/>
        <v>1965</v>
      </c>
      <c r="I116" t="str">
        <f t="shared" si="11"/>
        <v>65</v>
      </c>
      <c r="J116" t="str">
        <f t="shared" si="12"/>
        <v>BK65</v>
      </c>
      <c r="K116">
        <f t="shared" si="13"/>
        <v>2.1</v>
      </c>
      <c r="L116">
        <f t="shared" si="14"/>
        <v>10</v>
      </c>
      <c r="M116">
        <f t="shared" si="15"/>
        <v>9400</v>
      </c>
    </row>
    <row r="117" spans="1:13" x14ac:dyDescent="0.25">
      <c r="A117" s="1" t="s">
        <v>147</v>
      </c>
      <c r="B117" s="1" t="s">
        <v>10</v>
      </c>
      <c r="C117" s="2">
        <v>24717</v>
      </c>
      <c r="D117" s="1" t="s">
        <v>33</v>
      </c>
      <c r="E117" s="1" t="s">
        <v>129</v>
      </c>
      <c r="F117" t="str">
        <f t="shared" si="8"/>
        <v>I</v>
      </c>
      <c r="G117" t="str">
        <f t="shared" si="9"/>
        <v>M</v>
      </c>
      <c r="H117">
        <f t="shared" si="10"/>
        <v>1967</v>
      </c>
      <c r="I117" t="str">
        <f t="shared" si="11"/>
        <v>67</v>
      </c>
      <c r="J117" t="str">
        <f t="shared" si="12"/>
        <v>IM67</v>
      </c>
      <c r="K117">
        <f t="shared" si="13"/>
        <v>1.3</v>
      </c>
      <c r="L117">
        <f t="shared" si="14"/>
        <v>8</v>
      </c>
      <c r="M117">
        <f t="shared" si="15"/>
        <v>6000</v>
      </c>
    </row>
    <row r="118" spans="1:13" x14ac:dyDescent="0.25">
      <c r="A118" s="1" t="s">
        <v>148</v>
      </c>
      <c r="B118" s="1" t="s">
        <v>52</v>
      </c>
      <c r="C118" s="2">
        <v>23023</v>
      </c>
      <c r="D118" s="1" t="s">
        <v>26</v>
      </c>
      <c r="E118" s="1" t="s">
        <v>116</v>
      </c>
      <c r="F118" t="str">
        <f t="shared" si="8"/>
        <v>M</v>
      </c>
      <c r="G118" t="str">
        <f t="shared" si="9"/>
        <v>S</v>
      </c>
      <c r="H118">
        <f t="shared" si="10"/>
        <v>1963</v>
      </c>
      <c r="I118" t="str">
        <f t="shared" si="11"/>
        <v>63</v>
      </c>
      <c r="J118" t="str">
        <f t="shared" si="12"/>
        <v>MS63</v>
      </c>
      <c r="K118">
        <f t="shared" si="13"/>
        <v>1.5</v>
      </c>
      <c r="L118">
        <f t="shared" si="14"/>
        <v>8</v>
      </c>
      <c r="M118">
        <f t="shared" si="15"/>
        <v>6800</v>
      </c>
    </row>
    <row r="119" spans="1:13" x14ac:dyDescent="0.25">
      <c r="A119" s="1" t="s">
        <v>149</v>
      </c>
      <c r="B119" s="1" t="s">
        <v>52</v>
      </c>
      <c r="C119" s="2">
        <v>22869</v>
      </c>
      <c r="D119" s="1" t="s">
        <v>26</v>
      </c>
      <c r="E119" s="1" t="s">
        <v>127</v>
      </c>
      <c r="F119" t="str">
        <f t="shared" si="8"/>
        <v>M</v>
      </c>
      <c r="G119" t="str">
        <f t="shared" si="9"/>
        <v>S</v>
      </c>
      <c r="H119">
        <f t="shared" si="10"/>
        <v>1962</v>
      </c>
      <c r="I119" t="str">
        <f t="shared" si="11"/>
        <v>62</v>
      </c>
      <c r="J119" t="str">
        <f t="shared" si="12"/>
        <v>MS62</v>
      </c>
      <c r="K119">
        <f t="shared" si="13"/>
        <v>1.5</v>
      </c>
      <c r="L119">
        <f t="shared" si="14"/>
        <v>10</v>
      </c>
      <c r="M119">
        <f t="shared" si="15"/>
        <v>7000</v>
      </c>
    </row>
    <row r="120" spans="1:13" x14ac:dyDescent="0.25">
      <c r="A120" s="1" t="s">
        <v>150</v>
      </c>
      <c r="B120" s="1" t="s">
        <v>50</v>
      </c>
      <c r="C120" s="2">
        <v>23497</v>
      </c>
      <c r="D120" s="1" t="s">
        <v>15</v>
      </c>
      <c r="E120" s="1" t="s">
        <v>23</v>
      </c>
      <c r="F120" t="str">
        <f t="shared" si="8"/>
        <v>R</v>
      </c>
      <c r="G120" t="str">
        <f t="shared" si="9"/>
        <v>S</v>
      </c>
      <c r="H120">
        <f t="shared" si="10"/>
        <v>1964</v>
      </c>
      <c r="I120" t="str">
        <f t="shared" si="11"/>
        <v>64</v>
      </c>
      <c r="J120" t="str">
        <f t="shared" si="12"/>
        <v>RS64</v>
      </c>
      <c r="K120">
        <f t="shared" si="13"/>
        <v>1.8</v>
      </c>
      <c r="L120">
        <f t="shared" si="14"/>
        <v>6</v>
      </c>
      <c r="M120">
        <f t="shared" si="15"/>
        <v>7800</v>
      </c>
    </row>
    <row r="121" spans="1:13" x14ac:dyDescent="0.25">
      <c r="A121" s="1" t="s">
        <v>151</v>
      </c>
      <c r="B121" s="1" t="s">
        <v>62</v>
      </c>
      <c r="C121" s="2">
        <v>24101</v>
      </c>
      <c r="D121" s="1" t="s">
        <v>26</v>
      </c>
      <c r="E121" s="1" t="s">
        <v>132</v>
      </c>
      <c r="F121" t="str">
        <f t="shared" si="8"/>
        <v>S</v>
      </c>
      <c r="G121" t="str">
        <f t="shared" si="9"/>
        <v>Z</v>
      </c>
      <c r="H121">
        <f t="shared" si="10"/>
        <v>1965</v>
      </c>
      <c r="I121" t="str">
        <f t="shared" si="11"/>
        <v>65</v>
      </c>
      <c r="J121" t="str">
        <f t="shared" si="12"/>
        <v>SZ65</v>
      </c>
      <c r="K121">
        <f t="shared" si="13"/>
        <v>1.5</v>
      </c>
      <c r="L121">
        <f t="shared" si="14"/>
        <v>13</v>
      </c>
      <c r="M121">
        <f t="shared" si="15"/>
        <v>7300</v>
      </c>
    </row>
    <row r="122" spans="1:13" x14ac:dyDescent="0.25">
      <c r="A122" s="1" t="s">
        <v>152</v>
      </c>
      <c r="B122" s="1" t="s">
        <v>110</v>
      </c>
      <c r="C122" s="2">
        <v>20419</v>
      </c>
      <c r="D122" s="1" t="s">
        <v>7</v>
      </c>
      <c r="E122" s="1" t="s">
        <v>132</v>
      </c>
      <c r="F122" t="str">
        <f t="shared" si="8"/>
        <v>S</v>
      </c>
      <c r="G122" t="str">
        <f t="shared" si="9"/>
        <v>M</v>
      </c>
      <c r="H122">
        <f t="shared" si="10"/>
        <v>1955</v>
      </c>
      <c r="I122" t="str">
        <f t="shared" si="11"/>
        <v>55</v>
      </c>
      <c r="J122" t="str">
        <f t="shared" si="12"/>
        <v>SM55</v>
      </c>
      <c r="K122">
        <f t="shared" si="13"/>
        <v>1.9</v>
      </c>
      <c r="L122">
        <f t="shared" si="14"/>
        <v>13</v>
      </c>
      <c r="M122">
        <f t="shared" si="15"/>
        <v>8900</v>
      </c>
    </row>
    <row r="123" spans="1:13" x14ac:dyDescent="0.25">
      <c r="A123" s="1" t="s">
        <v>153</v>
      </c>
      <c r="B123" s="1" t="s">
        <v>25</v>
      </c>
      <c r="C123" s="2">
        <v>21636</v>
      </c>
      <c r="D123" s="1" t="s">
        <v>7</v>
      </c>
      <c r="E123" s="1" t="s">
        <v>102</v>
      </c>
      <c r="F123" t="str">
        <f t="shared" si="8"/>
        <v>G</v>
      </c>
      <c r="G123" t="str">
        <f t="shared" si="9"/>
        <v>K</v>
      </c>
      <c r="H123">
        <f t="shared" si="10"/>
        <v>1959</v>
      </c>
      <c r="I123" t="str">
        <f t="shared" si="11"/>
        <v>59</v>
      </c>
      <c r="J123" t="str">
        <f t="shared" si="12"/>
        <v>GK59</v>
      </c>
      <c r="K123">
        <f t="shared" si="13"/>
        <v>1.9</v>
      </c>
      <c r="L123">
        <f t="shared" si="14"/>
        <v>10</v>
      </c>
      <c r="M123">
        <f t="shared" si="15"/>
        <v>8600</v>
      </c>
    </row>
    <row r="124" spans="1:13" x14ac:dyDescent="0.25">
      <c r="A124" s="1" t="s">
        <v>154</v>
      </c>
      <c r="B124" s="1" t="s">
        <v>136</v>
      </c>
      <c r="C124" s="2">
        <v>24104</v>
      </c>
      <c r="D124" s="1" t="s">
        <v>7</v>
      </c>
      <c r="E124" s="1" t="s">
        <v>20</v>
      </c>
      <c r="F124" t="str">
        <f t="shared" si="8"/>
        <v>L</v>
      </c>
      <c r="G124" t="str">
        <f t="shared" si="9"/>
        <v>K</v>
      </c>
      <c r="H124">
        <f t="shared" si="10"/>
        <v>1965</v>
      </c>
      <c r="I124" t="str">
        <f t="shared" si="11"/>
        <v>65</v>
      </c>
      <c r="J124" t="str">
        <f t="shared" si="12"/>
        <v>LK65</v>
      </c>
      <c r="K124">
        <f t="shared" si="13"/>
        <v>1.9</v>
      </c>
      <c r="L124">
        <f t="shared" si="14"/>
        <v>8</v>
      </c>
      <c r="M124">
        <f t="shared" si="15"/>
        <v>8400</v>
      </c>
    </row>
    <row r="125" spans="1:13" x14ac:dyDescent="0.25">
      <c r="A125" s="1" t="s">
        <v>155</v>
      </c>
      <c r="B125" s="1" t="s">
        <v>120</v>
      </c>
      <c r="C125" s="2">
        <v>23068</v>
      </c>
      <c r="D125" s="1" t="s">
        <v>7</v>
      </c>
      <c r="E125" s="1" t="s">
        <v>99</v>
      </c>
      <c r="F125" t="str">
        <f t="shared" si="8"/>
        <v>I</v>
      </c>
      <c r="G125" t="str">
        <f t="shared" si="9"/>
        <v>K</v>
      </c>
      <c r="H125">
        <f t="shared" si="10"/>
        <v>1963</v>
      </c>
      <c r="I125" t="str">
        <f t="shared" si="11"/>
        <v>63</v>
      </c>
      <c r="J125" t="str">
        <f t="shared" si="12"/>
        <v>IK63</v>
      </c>
      <c r="K125">
        <f t="shared" si="13"/>
        <v>1.9</v>
      </c>
      <c r="L125">
        <f t="shared" si="14"/>
        <v>11</v>
      </c>
      <c r="M125">
        <f t="shared" si="15"/>
        <v>8700</v>
      </c>
    </row>
    <row r="126" spans="1:13" x14ac:dyDescent="0.25">
      <c r="A126" s="1" t="s">
        <v>156</v>
      </c>
      <c r="B126" s="1" t="s">
        <v>10</v>
      </c>
      <c r="C126" s="2">
        <v>22219</v>
      </c>
      <c r="D126" s="1" t="s">
        <v>26</v>
      </c>
      <c r="E126" s="1" t="s">
        <v>101</v>
      </c>
      <c r="F126" t="str">
        <f t="shared" si="8"/>
        <v>M</v>
      </c>
      <c r="G126" t="str">
        <f t="shared" si="9"/>
        <v>M</v>
      </c>
      <c r="H126">
        <f t="shared" si="10"/>
        <v>1960</v>
      </c>
      <c r="I126" t="str">
        <f t="shared" si="11"/>
        <v>60</v>
      </c>
      <c r="J126" t="str">
        <f t="shared" si="12"/>
        <v>MM60</v>
      </c>
      <c r="K126">
        <f t="shared" si="13"/>
        <v>1.5</v>
      </c>
      <c r="L126">
        <f t="shared" si="14"/>
        <v>8</v>
      </c>
      <c r="M126">
        <f t="shared" si="15"/>
        <v>6800</v>
      </c>
    </row>
    <row r="127" spans="1:13" x14ac:dyDescent="0.25">
      <c r="A127" s="1" t="s">
        <v>157</v>
      </c>
      <c r="B127" s="1" t="s">
        <v>158</v>
      </c>
      <c r="C127" s="2">
        <v>25698</v>
      </c>
      <c r="D127" s="1" t="s">
        <v>15</v>
      </c>
      <c r="E127" s="1" t="s">
        <v>44</v>
      </c>
      <c r="F127" t="str">
        <f t="shared" si="8"/>
        <v>G</v>
      </c>
      <c r="G127" t="str">
        <f t="shared" si="9"/>
        <v>K</v>
      </c>
      <c r="H127">
        <f t="shared" si="10"/>
        <v>1970</v>
      </c>
      <c r="I127" t="str">
        <f t="shared" si="11"/>
        <v>70</v>
      </c>
      <c r="J127" t="str">
        <f t="shared" si="12"/>
        <v>GK70</v>
      </c>
      <c r="K127">
        <f t="shared" si="13"/>
        <v>1.8</v>
      </c>
      <c r="L127">
        <f t="shared" si="14"/>
        <v>9</v>
      </c>
      <c r="M127">
        <f t="shared" si="15"/>
        <v>8100</v>
      </c>
    </row>
    <row r="128" spans="1:13" x14ac:dyDescent="0.25">
      <c r="A128" s="1" t="s">
        <v>159</v>
      </c>
      <c r="B128" s="1" t="s">
        <v>83</v>
      </c>
      <c r="C128" s="2">
        <v>23212</v>
      </c>
      <c r="D128" s="1" t="s">
        <v>7</v>
      </c>
      <c r="E128" s="1" t="s">
        <v>132</v>
      </c>
      <c r="F128" t="str">
        <f t="shared" si="8"/>
        <v>K</v>
      </c>
      <c r="G128" t="str">
        <f t="shared" si="9"/>
        <v>M</v>
      </c>
      <c r="H128">
        <f t="shared" si="10"/>
        <v>1963</v>
      </c>
      <c r="I128" t="str">
        <f t="shared" si="11"/>
        <v>63</v>
      </c>
      <c r="J128" t="str">
        <f t="shared" si="12"/>
        <v>KM63</v>
      </c>
      <c r="K128">
        <f t="shared" si="13"/>
        <v>1.9</v>
      </c>
      <c r="L128">
        <f t="shared" si="14"/>
        <v>13</v>
      </c>
      <c r="M128">
        <f t="shared" si="15"/>
        <v>8900</v>
      </c>
    </row>
    <row r="129" spans="1:13" x14ac:dyDescent="0.25">
      <c r="A129" s="1" t="s">
        <v>160</v>
      </c>
      <c r="B129" s="1" t="s">
        <v>161</v>
      </c>
      <c r="C129" s="2">
        <v>20981</v>
      </c>
      <c r="D129" s="1" t="s">
        <v>7</v>
      </c>
      <c r="E129" s="1" t="s">
        <v>23</v>
      </c>
      <c r="F129" t="str">
        <f t="shared" si="8"/>
        <v>A</v>
      </c>
      <c r="G129" t="str">
        <f t="shared" si="9"/>
        <v>K</v>
      </c>
      <c r="H129">
        <f t="shared" si="10"/>
        <v>1957</v>
      </c>
      <c r="I129" t="str">
        <f t="shared" si="11"/>
        <v>57</v>
      </c>
      <c r="J129" t="str">
        <f t="shared" si="12"/>
        <v>AK57</v>
      </c>
      <c r="K129">
        <f t="shared" si="13"/>
        <v>1.9</v>
      </c>
      <c r="L129">
        <f t="shared" si="14"/>
        <v>6</v>
      </c>
      <c r="M129">
        <f t="shared" si="15"/>
        <v>8200</v>
      </c>
    </row>
    <row r="130" spans="1:13" x14ac:dyDescent="0.25">
      <c r="A130" s="1" t="s">
        <v>162</v>
      </c>
      <c r="B130" s="1" t="s">
        <v>57</v>
      </c>
      <c r="C130" s="2">
        <v>24605</v>
      </c>
      <c r="D130" s="1" t="s">
        <v>7</v>
      </c>
      <c r="E130" s="1" t="s">
        <v>129</v>
      </c>
      <c r="F130" t="str">
        <f t="shared" si="8"/>
        <v>S</v>
      </c>
      <c r="G130" t="str">
        <f t="shared" si="9"/>
        <v>A</v>
      </c>
      <c r="H130">
        <f t="shared" si="10"/>
        <v>1967</v>
      </c>
      <c r="I130" t="str">
        <f t="shared" si="11"/>
        <v>67</v>
      </c>
      <c r="J130" t="str">
        <f t="shared" si="12"/>
        <v>SA67</v>
      </c>
      <c r="K130">
        <f t="shared" si="13"/>
        <v>1.9</v>
      </c>
      <c r="L130">
        <f t="shared" si="14"/>
        <v>8</v>
      </c>
      <c r="M130">
        <f t="shared" si="15"/>
        <v>8400</v>
      </c>
    </row>
    <row r="131" spans="1:13" x14ac:dyDescent="0.25">
      <c r="A131" s="1" t="s">
        <v>35</v>
      </c>
      <c r="B131" s="1" t="s">
        <v>50</v>
      </c>
      <c r="C131" s="2">
        <v>25569</v>
      </c>
      <c r="D131" s="1" t="s">
        <v>26</v>
      </c>
      <c r="E131" s="1" t="s">
        <v>37</v>
      </c>
      <c r="F131" t="str">
        <f t="shared" ref="F131:F141" si="16">LEFT(A131)</f>
        <v>B</v>
      </c>
      <c r="G131" t="str">
        <f t="shared" ref="G131:G141" si="17">LEFT(B131)</f>
        <v>S</v>
      </c>
      <c r="H131">
        <f t="shared" ref="H131:H141" si="18">YEAR(C131)</f>
        <v>1970</v>
      </c>
      <c r="I131" t="str">
        <f t="shared" ref="I131:I141" si="19">RIGHT(H131,2)</f>
        <v>70</v>
      </c>
      <c r="J131" t="str">
        <f t="shared" ref="J131:J141" si="20">CONCATENATE(F131,G131,I131)</f>
        <v>BS70</v>
      </c>
      <c r="K131">
        <f t="shared" ref="K131:K141" si="21">VLOOKUP(D131,$P$3:$Q$9,2,FALSE)</f>
        <v>1.5</v>
      </c>
      <c r="L131">
        <f t="shared" ref="L131:L141" si="22">LEN(E131)</f>
        <v>7</v>
      </c>
      <c r="M131">
        <f t="shared" ref="M131:M141" si="23">4000*K131+L131*100</f>
        <v>6700</v>
      </c>
    </row>
    <row r="132" spans="1:13" x14ac:dyDescent="0.25">
      <c r="A132" s="1" t="s">
        <v>53</v>
      </c>
      <c r="B132" s="1" t="s">
        <v>52</v>
      </c>
      <c r="C132" s="2">
        <v>24192</v>
      </c>
      <c r="D132" s="1" t="s">
        <v>33</v>
      </c>
      <c r="E132" s="1" t="s">
        <v>20</v>
      </c>
      <c r="F132" t="str">
        <f t="shared" si="16"/>
        <v>B</v>
      </c>
      <c r="G132" t="str">
        <f t="shared" si="17"/>
        <v>S</v>
      </c>
      <c r="H132">
        <f t="shared" si="18"/>
        <v>1966</v>
      </c>
      <c r="I132" t="str">
        <f t="shared" si="19"/>
        <v>66</v>
      </c>
      <c r="J132" t="str">
        <f t="shared" si="20"/>
        <v>BS66</v>
      </c>
      <c r="K132">
        <f t="shared" si="21"/>
        <v>1.3</v>
      </c>
      <c r="L132">
        <f t="shared" si="22"/>
        <v>8</v>
      </c>
      <c r="M132">
        <f t="shared" si="23"/>
        <v>6000</v>
      </c>
    </row>
    <row r="133" spans="1:13" x14ac:dyDescent="0.25">
      <c r="A133" s="1" t="s">
        <v>38</v>
      </c>
      <c r="B133" s="1" t="s">
        <v>6</v>
      </c>
      <c r="C133" s="2">
        <v>24895</v>
      </c>
      <c r="D133" s="1" t="s">
        <v>15</v>
      </c>
      <c r="E133" s="1" t="s">
        <v>41</v>
      </c>
      <c r="F133" t="str">
        <f t="shared" si="16"/>
        <v>K</v>
      </c>
      <c r="G133" t="str">
        <f t="shared" si="17"/>
        <v>J</v>
      </c>
      <c r="H133">
        <f t="shared" si="18"/>
        <v>1968</v>
      </c>
      <c r="I133" t="str">
        <f t="shared" si="19"/>
        <v>68</v>
      </c>
      <c r="J133" t="str">
        <f t="shared" si="20"/>
        <v>KJ68</v>
      </c>
      <c r="K133">
        <f t="shared" si="21"/>
        <v>1.8</v>
      </c>
      <c r="L133">
        <f t="shared" si="22"/>
        <v>10</v>
      </c>
      <c r="M133">
        <f t="shared" si="23"/>
        <v>8200</v>
      </c>
    </row>
    <row r="134" spans="1:13" x14ac:dyDescent="0.25">
      <c r="A134" s="1" t="s">
        <v>48</v>
      </c>
      <c r="B134" s="1" t="s">
        <v>43</v>
      </c>
      <c r="C134" s="2">
        <v>24427</v>
      </c>
      <c r="D134" s="1" t="s">
        <v>26</v>
      </c>
      <c r="E134" s="1" t="s">
        <v>41</v>
      </c>
      <c r="F134" t="str">
        <f t="shared" si="16"/>
        <v>G</v>
      </c>
      <c r="G134" t="str">
        <f t="shared" si="17"/>
        <v>J</v>
      </c>
      <c r="H134">
        <f t="shared" si="18"/>
        <v>1966</v>
      </c>
      <c r="I134" t="str">
        <f t="shared" si="19"/>
        <v>66</v>
      </c>
      <c r="J134" t="str">
        <f t="shared" si="20"/>
        <v>GJ66</v>
      </c>
      <c r="K134">
        <f t="shared" si="21"/>
        <v>1.5</v>
      </c>
      <c r="L134">
        <f t="shared" si="22"/>
        <v>10</v>
      </c>
      <c r="M134">
        <f t="shared" si="23"/>
        <v>7000</v>
      </c>
    </row>
    <row r="135" spans="1:13" x14ac:dyDescent="0.25">
      <c r="A135" s="1" t="s">
        <v>46</v>
      </c>
      <c r="B135" s="1" t="s">
        <v>47</v>
      </c>
      <c r="C135" s="2">
        <v>23367</v>
      </c>
      <c r="D135" s="1" t="s">
        <v>26</v>
      </c>
      <c r="E135" s="1" t="s">
        <v>27</v>
      </c>
      <c r="F135" t="str">
        <f t="shared" si="16"/>
        <v>P</v>
      </c>
      <c r="G135" t="str">
        <f t="shared" si="17"/>
        <v>G</v>
      </c>
      <c r="H135">
        <f t="shared" si="18"/>
        <v>1963</v>
      </c>
      <c r="I135" t="str">
        <f t="shared" si="19"/>
        <v>63</v>
      </c>
      <c r="J135" t="str">
        <f t="shared" si="20"/>
        <v>PG63</v>
      </c>
      <c r="K135">
        <f t="shared" si="21"/>
        <v>1.5</v>
      </c>
      <c r="L135">
        <f t="shared" si="22"/>
        <v>9</v>
      </c>
      <c r="M135">
        <f t="shared" si="23"/>
        <v>6900</v>
      </c>
    </row>
    <row r="136" spans="1:13" x14ac:dyDescent="0.25">
      <c r="A136" s="1" t="s">
        <v>42</v>
      </c>
      <c r="B136" s="1" t="s">
        <v>47</v>
      </c>
      <c r="C136" s="2">
        <v>25019</v>
      </c>
      <c r="D136" s="1" t="s">
        <v>40</v>
      </c>
      <c r="E136" s="1" t="s">
        <v>44</v>
      </c>
      <c r="F136" t="str">
        <f t="shared" si="16"/>
        <v>H</v>
      </c>
      <c r="G136" t="str">
        <f t="shared" si="17"/>
        <v>G</v>
      </c>
      <c r="H136">
        <f t="shared" si="18"/>
        <v>1968</v>
      </c>
      <c r="I136" t="str">
        <f t="shared" si="19"/>
        <v>68</v>
      </c>
      <c r="J136" t="str">
        <f t="shared" si="20"/>
        <v>HG68</v>
      </c>
      <c r="K136">
        <f t="shared" si="21"/>
        <v>1.1000000000000001</v>
      </c>
      <c r="L136">
        <f t="shared" si="22"/>
        <v>9</v>
      </c>
      <c r="M136">
        <f t="shared" si="23"/>
        <v>5300</v>
      </c>
    </row>
    <row r="137" spans="1:13" x14ac:dyDescent="0.25">
      <c r="A137" s="1" t="s">
        <v>45</v>
      </c>
      <c r="B137" s="1" t="s">
        <v>39</v>
      </c>
      <c r="C137" s="2">
        <v>24329</v>
      </c>
      <c r="D137" s="1" t="s">
        <v>40</v>
      </c>
      <c r="E137" s="1" t="s">
        <v>16</v>
      </c>
      <c r="F137" t="str">
        <f t="shared" si="16"/>
        <v>K</v>
      </c>
      <c r="G137" t="str">
        <f t="shared" si="17"/>
        <v>D</v>
      </c>
      <c r="H137">
        <f t="shared" si="18"/>
        <v>1966</v>
      </c>
      <c r="I137" t="str">
        <f t="shared" si="19"/>
        <v>66</v>
      </c>
      <c r="J137" t="str">
        <f t="shared" si="20"/>
        <v>KD66</v>
      </c>
      <c r="K137">
        <f t="shared" si="21"/>
        <v>1.1000000000000001</v>
      </c>
      <c r="L137">
        <f t="shared" si="22"/>
        <v>10</v>
      </c>
      <c r="M137">
        <f t="shared" si="23"/>
        <v>5400</v>
      </c>
    </row>
    <row r="138" spans="1:13" x14ac:dyDescent="0.25">
      <c r="A138" s="1" t="s">
        <v>51</v>
      </c>
      <c r="B138" s="1" t="s">
        <v>54</v>
      </c>
      <c r="C138" s="2">
        <v>24859</v>
      </c>
      <c r="D138" s="1" t="s">
        <v>19</v>
      </c>
      <c r="E138" s="1" t="s">
        <v>16</v>
      </c>
      <c r="F138" t="str">
        <f t="shared" si="16"/>
        <v>R</v>
      </c>
      <c r="G138" t="str">
        <f t="shared" si="17"/>
        <v>B</v>
      </c>
      <c r="H138">
        <f t="shared" si="18"/>
        <v>1968</v>
      </c>
      <c r="I138" t="str">
        <f t="shared" si="19"/>
        <v>68</v>
      </c>
      <c r="J138" t="str">
        <f t="shared" si="20"/>
        <v>RB68</v>
      </c>
      <c r="K138">
        <f t="shared" si="21"/>
        <v>1.4</v>
      </c>
      <c r="L138">
        <f t="shared" si="22"/>
        <v>10</v>
      </c>
      <c r="M138">
        <f t="shared" si="23"/>
        <v>6600</v>
      </c>
    </row>
    <row r="139" spans="1:13" x14ac:dyDescent="0.25">
      <c r="A139" s="1" t="s">
        <v>49</v>
      </c>
      <c r="B139" s="1" t="s">
        <v>36</v>
      </c>
      <c r="C139" s="2">
        <v>24265</v>
      </c>
      <c r="D139" s="1" t="s">
        <v>33</v>
      </c>
      <c r="E139" s="1" t="s">
        <v>23</v>
      </c>
      <c r="F139" t="str">
        <f t="shared" si="16"/>
        <v>I</v>
      </c>
      <c r="G139" t="str">
        <f t="shared" si="17"/>
        <v>B</v>
      </c>
      <c r="H139">
        <f t="shared" si="18"/>
        <v>1966</v>
      </c>
      <c r="I139" t="str">
        <f t="shared" si="19"/>
        <v>66</v>
      </c>
      <c r="J139" t="str">
        <f t="shared" si="20"/>
        <v>IB66</v>
      </c>
      <c r="K139">
        <f t="shared" si="21"/>
        <v>1.3</v>
      </c>
      <c r="L139">
        <f t="shared" si="22"/>
        <v>6</v>
      </c>
      <c r="M139">
        <f t="shared" si="23"/>
        <v>5800</v>
      </c>
    </row>
    <row r="140" spans="1:13" x14ac:dyDescent="0.25">
      <c r="A140" s="1" t="s">
        <v>163</v>
      </c>
      <c r="B140" s="1" t="s">
        <v>60</v>
      </c>
      <c r="C140" s="2">
        <v>26724</v>
      </c>
      <c r="D140" s="1" t="s">
        <v>7</v>
      </c>
      <c r="E140" s="1" t="s">
        <v>12</v>
      </c>
      <c r="F140" t="str">
        <f t="shared" si="16"/>
        <v>A</v>
      </c>
      <c r="G140" t="str">
        <f t="shared" si="17"/>
        <v>B</v>
      </c>
      <c r="H140">
        <f t="shared" si="18"/>
        <v>1973</v>
      </c>
      <c r="I140" t="str">
        <f t="shared" si="19"/>
        <v>73</v>
      </c>
      <c r="J140" t="str">
        <f t="shared" si="20"/>
        <v>AB73</v>
      </c>
      <c r="K140">
        <f t="shared" si="21"/>
        <v>1.9</v>
      </c>
      <c r="L140">
        <f t="shared" si="22"/>
        <v>10</v>
      </c>
      <c r="M140">
        <f t="shared" si="23"/>
        <v>8600</v>
      </c>
    </row>
    <row r="141" spans="1:13" x14ac:dyDescent="0.25">
      <c r="A141" s="1" t="s">
        <v>164</v>
      </c>
      <c r="B141" s="1" t="s">
        <v>165</v>
      </c>
      <c r="C141" s="2">
        <v>27436</v>
      </c>
      <c r="D141" s="1" t="s">
        <v>7</v>
      </c>
      <c r="E141" s="1" t="s">
        <v>16</v>
      </c>
      <c r="F141" t="str">
        <f t="shared" si="16"/>
        <v>C</v>
      </c>
      <c r="G141" t="str">
        <f t="shared" si="17"/>
        <v>S</v>
      </c>
      <c r="H141">
        <f t="shared" si="18"/>
        <v>1975</v>
      </c>
      <c r="I141" t="str">
        <f t="shared" si="19"/>
        <v>75</v>
      </c>
      <c r="J141" t="str">
        <f t="shared" si="20"/>
        <v>CS75</v>
      </c>
      <c r="K141">
        <f t="shared" si="21"/>
        <v>1.9</v>
      </c>
      <c r="L141">
        <f t="shared" si="22"/>
        <v>10</v>
      </c>
      <c r="M141">
        <f t="shared" si="23"/>
        <v>8600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7</vt:i4>
      </vt:variant>
      <vt:variant>
        <vt:lpstr>Wykresy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9" baseType="lpstr">
      <vt:lpstr>Arkusz4</vt:lpstr>
      <vt:lpstr>Arkusz5</vt:lpstr>
      <vt:lpstr>Arkusz6</vt:lpstr>
      <vt:lpstr>Arkusz7</vt:lpstr>
      <vt:lpstr>Arkusz1</vt:lpstr>
      <vt:lpstr>Arkusz2</vt:lpstr>
      <vt:lpstr>Arkusz3</vt:lpstr>
      <vt:lpstr>Wykres1</vt:lpstr>
      <vt:lpstr>Arkusz1!_36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CRF</dc:creator>
  <cp:lastModifiedBy>CRF</cp:lastModifiedBy>
  <dcterms:created xsi:type="dcterms:W3CDTF">2023-04-16T19:28:05Z</dcterms:created>
  <dcterms:modified xsi:type="dcterms:W3CDTF">2023-04-16T19:47:35Z</dcterms:modified>
</cp:coreProperties>
</file>