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8" sheetId="8" r:id="rId3"/>
    <sheet name="Arkusz1" sheetId="1" r:id="rId4"/>
    <sheet name="Arkusz3" sheetId="3" r:id="rId5"/>
  </sheets>
  <calcPr calcId="144525"/>
  <pivotCaches>
    <pivotCache cacheId="2" r:id="rId6"/>
    <pivotCache cacheId="15" r:id="rId7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2" i="1"/>
  <c r="R60" i="1"/>
  <c r="R9" i="1"/>
  <c r="R47" i="1"/>
  <c r="R102" i="1"/>
  <c r="R75" i="1"/>
  <c r="R132" i="1"/>
  <c r="R126" i="1"/>
  <c r="R83" i="1"/>
  <c r="R35" i="1"/>
  <c r="R10" i="1"/>
  <c r="R11" i="1"/>
  <c r="R114" i="1"/>
  <c r="R12" i="1"/>
  <c r="R108" i="1"/>
  <c r="R13" i="1"/>
  <c r="R110" i="1"/>
  <c r="R119" i="1"/>
  <c r="R2" i="1"/>
  <c r="R71" i="1"/>
  <c r="R117" i="1"/>
  <c r="R84" i="1"/>
  <c r="R14" i="1"/>
  <c r="R15" i="1"/>
  <c r="R113" i="1"/>
  <c r="R97" i="1"/>
  <c r="R116" i="1"/>
  <c r="R5" i="1"/>
  <c r="R16" i="1"/>
  <c r="R81" i="1"/>
  <c r="R6" i="1"/>
  <c r="R17" i="1"/>
  <c r="R85" i="1"/>
  <c r="R48" i="1"/>
  <c r="R72" i="1"/>
  <c r="R130" i="1"/>
  <c r="R137" i="1"/>
  <c r="R18" i="1"/>
  <c r="R52" i="1"/>
  <c r="R106" i="1"/>
  <c r="R82" i="1"/>
  <c r="R19" i="1"/>
  <c r="R36" i="1"/>
  <c r="R109" i="1"/>
  <c r="R124" i="1"/>
  <c r="R20" i="1"/>
  <c r="R68" i="1"/>
  <c r="R87" i="1"/>
  <c r="R21" i="1"/>
  <c r="R99" i="1"/>
  <c r="R76" i="1"/>
  <c r="R53" i="1"/>
  <c r="R61" i="1"/>
  <c r="R101" i="1"/>
  <c r="R129" i="1"/>
  <c r="R105" i="1"/>
  <c r="R3" i="1"/>
  <c r="R133" i="1"/>
  <c r="R54" i="1"/>
  <c r="R96" i="1"/>
  <c r="R103" i="1"/>
  <c r="R49" i="1"/>
  <c r="R88" i="1"/>
  <c r="R115" i="1"/>
  <c r="R94" i="1"/>
  <c r="R37" i="1"/>
  <c r="R111" i="1"/>
  <c r="R38" i="1"/>
  <c r="R55" i="1"/>
  <c r="R62" i="1"/>
  <c r="R73" i="1"/>
  <c r="R39" i="1"/>
  <c r="R92" i="1"/>
  <c r="R22" i="1"/>
  <c r="R64" i="1"/>
  <c r="R77" i="1"/>
  <c r="R23" i="1"/>
  <c r="R104" i="1"/>
  <c r="R67" i="1"/>
  <c r="R93" i="1"/>
  <c r="R7" i="1"/>
  <c r="R56" i="1"/>
  <c r="R136" i="1"/>
  <c r="R118" i="1"/>
  <c r="R112" i="1"/>
  <c r="R123" i="1"/>
  <c r="R24" i="1"/>
  <c r="R91" i="1"/>
  <c r="R121" i="1"/>
  <c r="R90" i="1"/>
  <c r="R57" i="1"/>
  <c r="R25" i="1"/>
  <c r="R26" i="1"/>
  <c r="R40" i="1"/>
  <c r="R127" i="1"/>
  <c r="R69" i="1"/>
  <c r="R89" i="1"/>
  <c r="R100" i="1"/>
  <c r="R128" i="1"/>
  <c r="R65" i="1"/>
  <c r="R120" i="1"/>
  <c r="R27" i="1"/>
  <c r="R63" i="1"/>
  <c r="R41" i="1"/>
  <c r="R58" i="1"/>
  <c r="R80" i="1"/>
  <c r="R95" i="1"/>
  <c r="R42" i="1"/>
  <c r="R139" i="1"/>
  <c r="R28" i="1"/>
  <c r="R8" i="1"/>
  <c r="R29" i="1"/>
  <c r="R122" i="1"/>
  <c r="R134" i="1"/>
  <c r="R50" i="1"/>
  <c r="R78" i="1"/>
  <c r="R43" i="1"/>
  <c r="R30" i="1"/>
  <c r="R31" i="1"/>
  <c r="R86" i="1"/>
  <c r="R59" i="1"/>
  <c r="R79" i="1"/>
  <c r="R51" i="1"/>
  <c r="R107" i="1"/>
  <c r="R66" i="1"/>
  <c r="R74" i="1"/>
  <c r="R70" i="1"/>
  <c r="R125" i="1"/>
  <c r="R138" i="1"/>
  <c r="R44" i="1"/>
  <c r="R131" i="1"/>
  <c r="R98" i="1"/>
  <c r="R32" i="1"/>
  <c r="R33" i="1"/>
  <c r="R45" i="1"/>
  <c r="R46" i="1"/>
  <c r="R4" i="1"/>
  <c r="R135" i="1"/>
  <c r="R34" i="1"/>
  <c r="Q60" i="1"/>
  <c r="Q9" i="1"/>
  <c r="Q47" i="1"/>
  <c r="S47" i="1" s="1"/>
  <c r="Q102" i="1"/>
  <c r="Q75" i="1"/>
  <c r="Q132" i="1"/>
  <c r="Q126" i="1"/>
  <c r="S126" i="1" s="1"/>
  <c r="Q83" i="1"/>
  <c r="Q35" i="1"/>
  <c r="Q10" i="1"/>
  <c r="Q11" i="1"/>
  <c r="S11" i="1" s="1"/>
  <c r="Q114" i="1"/>
  <c r="Q12" i="1"/>
  <c r="S12" i="1" s="1"/>
  <c r="Q108" i="1"/>
  <c r="S108" i="1" s="1"/>
  <c r="Q13" i="1"/>
  <c r="S13" i="1" s="1"/>
  <c r="Q110" i="1"/>
  <c r="Q119" i="1"/>
  <c r="S119" i="1" s="1"/>
  <c r="Q2" i="1"/>
  <c r="S2" i="1" s="1"/>
  <c r="Q71" i="1"/>
  <c r="S71" i="1" s="1"/>
  <c r="Q117" i="1"/>
  <c r="Q84" i="1"/>
  <c r="S84" i="1" s="1"/>
  <c r="Q14" i="1"/>
  <c r="S14" i="1" s="1"/>
  <c r="Q15" i="1"/>
  <c r="S15" i="1" s="1"/>
  <c r="Q113" i="1"/>
  <c r="Q97" i="1"/>
  <c r="S97" i="1" s="1"/>
  <c r="Q116" i="1"/>
  <c r="S116" i="1" s="1"/>
  <c r="Q5" i="1"/>
  <c r="S5" i="1" s="1"/>
  <c r="Q16" i="1"/>
  <c r="Q81" i="1"/>
  <c r="S81" i="1" s="1"/>
  <c r="Q6" i="1"/>
  <c r="S6" i="1" s="1"/>
  <c r="Q17" i="1"/>
  <c r="S17" i="1" s="1"/>
  <c r="Q85" i="1"/>
  <c r="Q48" i="1"/>
  <c r="S48" i="1" s="1"/>
  <c r="Q72" i="1"/>
  <c r="S72" i="1" s="1"/>
  <c r="Q130" i="1"/>
  <c r="S130" i="1" s="1"/>
  <c r="Q137" i="1"/>
  <c r="Q18" i="1"/>
  <c r="S18" i="1" s="1"/>
  <c r="Q52" i="1"/>
  <c r="S52" i="1" s="1"/>
  <c r="Q106" i="1"/>
  <c r="S106" i="1" s="1"/>
  <c r="Q82" i="1"/>
  <c r="Q19" i="1"/>
  <c r="S19" i="1" s="1"/>
  <c r="Q36" i="1"/>
  <c r="S36" i="1" s="1"/>
  <c r="Q109" i="1"/>
  <c r="S109" i="1" s="1"/>
  <c r="Q124" i="1"/>
  <c r="Q20" i="1"/>
  <c r="S20" i="1" s="1"/>
  <c r="Q68" i="1"/>
  <c r="S68" i="1" s="1"/>
  <c r="Q87" i="1"/>
  <c r="S87" i="1" s="1"/>
  <c r="Q21" i="1"/>
  <c r="Q99" i="1"/>
  <c r="S99" i="1" s="1"/>
  <c r="Q76" i="1"/>
  <c r="S76" i="1" s="1"/>
  <c r="Q53" i="1"/>
  <c r="S53" i="1" s="1"/>
  <c r="Q61" i="1"/>
  <c r="Q101" i="1"/>
  <c r="S101" i="1" s="1"/>
  <c r="Q129" i="1"/>
  <c r="S129" i="1" s="1"/>
  <c r="Q105" i="1"/>
  <c r="S105" i="1" s="1"/>
  <c r="Q3" i="1"/>
  <c r="Q133" i="1"/>
  <c r="S133" i="1" s="1"/>
  <c r="Q54" i="1"/>
  <c r="S54" i="1" s="1"/>
  <c r="Q96" i="1"/>
  <c r="S96" i="1" s="1"/>
  <c r="Q103" i="1"/>
  <c r="Q49" i="1"/>
  <c r="S49" i="1" s="1"/>
  <c r="Q88" i="1"/>
  <c r="S88" i="1" s="1"/>
  <c r="Q115" i="1"/>
  <c r="S115" i="1" s="1"/>
  <c r="Q94" i="1"/>
  <c r="Q37" i="1"/>
  <c r="S37" i="1" s="1"/>
  <c r="Q111" i="1"/>
  <c r="S111" i="1" s="1"/>
  <c r="Q38" i="1"/>
  <c r="S38" i="1" s="1"/>
  <c r="Q55" i="1"/>
  <c r="Q62" i="1"/>
  <c r="S62" i="1" s="1"/>
  <c r="Q73" i="1"/>
  <c r="S73" i="1" s="1"/>
  <c r="Q39" i="1"/>
  <c r="S39" i="1" s="1"/>
  <c r="Q92" i="1"/>
  <c r="Q22" i="1"/>
  <c r="S22" i="1" s="1"/>
  <c r="Q64" i="1"/>
  <c r="S64" i="1" s="1"/>
  <c r="Q77" i="1"/>
  <c r="S77" i="1" s="1"/>
  <c r="Q23" i="1"/>
  <c r="Q104" i="1"/>
  <c r="S104" i="1" s="1"/>
  <c r="Q67" i="1"/>
  <c r="S67" i="1" s="1"/>
  <c r="Q93" i="1"/>
  <c r="S93" i="1" s="1"/>
  <c r="Q7" i="1"/>
  <c r="Q56" i="1"/>
  <c r="S56" i="1" s="1"/>
  <c r="Q136" i="1"/>
  <c r="S136" i="1" s="1"/>
  <c r="Q118" i="1"/>
  <c r="S118" i="1" s="1"/>
  <c r="Q112" i="1"/>
  <c r="Q123" i="1"/>
  <c r="S123" i="1" s="1"/>
  <c r="Q24" i="1"/>
  <c r="S24" i="1" s="1"/>
  <c r="Q91" i="1"/>
  <c r="S91" i="1" s="1"/>
  <c r="Q121" i="1"/>
  <c r="Q90" i="1"/>
  <c r="S90" i="1" s="1"/>
  <c r="Q57" i="1"/>
  <c r="S57" i="1" s="1"/>
  <c r="Q25" i="1"/>
  <c r="S25" i="1" s="1"/>
  <c r="Q26" i="1"/>
  <c r="Q40" i="1"/>
  <c r="S40" i="1" s="1"/>
  <c r="Q127" i="1"/>
  <c r="S127" i="1" s="1"/>
  <c r="Q69" i="1"/>
  <c r="S69" i="1" s="1"/>
  <c r="Q89" i="1"/>
  <c r="Q100" i="1"/>
  <c r="S100" i="1" s="1"/>
  <c r="Q128" i="1"/>
  <c r="S128" i="1" s="1"/>
  <c r="Q65" i="1"/>
  <c r="S65" i="1" s="1"/>
  <c r="Q120" i="1"/>
  <c r="Q27" i="1"/>
  <c r="S27" i="1" s="1"/>
  <c r="Q63" i="1"/>
  <c r="S63" i="1" s="1"/>
  <c r="Q41" i="1"/>
  <c r="S41" i="1" s="1"/>
  <c r="Q58" i="1"/>
  <c r="Q80" i="1"/>
  <c r="S80" i="1" s="1"/>
  <c r="Q95" i="1"/>
  <c r="S95" i="1" s="1"/>
  <c r="Q42" i="1"/>
  <c r="S42" i="1" s="1"/>
  <c r="Q139" i="1"/>
  <c r="Q28" i="1"/>
  <c r="S28" i="1" s="1"/>
  <c r="Q8" i="1"/>
  <c r="S8" i="1" s="1"/>
  <c r="Q29" i="1"/>
  <c r="S29" i="1" s="1"/>
  <c r="Q122" i="1"/>
  <c r="Q134" i="1"/>
  <c r="S134" i="1" s="1"/>
  <c r="Q50" i="1"/>
  <c r="S50" i="1" s="1"/>
  <c r="Q78" i="1"/>
  <c r="S78" i="1" s="1"/>
  <c r="Q43" i="1"/>
  <c r="Q30" i="1"/>
  <c r="S30" i="1" s="1"/>
  <c r="Q31" i="1"/>
  <c r="S31" i="1" s="1"/>
  <c r="Q86" i="1"/>
  <c r="S86" i="1" s="1"/>
  <c r="Q59" i="1"/>
  <c r="Q79" i="1"/>
  <c r="S79" i="1" s="1"/>
  <c r="Q51" i="1"/>
  <c r="S51" i="1" s="1"/>
  <c r="Q107" i="1"/>
  <c r="S107" i="1" s="1"/>
  <c r="Q66" i="1"/>
  <c r="Q74" i="1"/>
  <c r="S74" i="1" s="1"/>
  <c r="Q70" i="1"/>
  <c r="S70" i="1" s="1"/>
  <c r="Q125" i="1"/>
  <c r="S125" i="1" s="1"/>
  <c r="Q138" i="1"/>
  <c r="Q44" i="1"/>
  <c r="S44" i="1" s="1"/>
  <c r="Q131" i="1"/>
  <c r="S131" i="1" s="1"/>
  <c r="Q98" i="1"/>
  <c r="S98" i="1" s="1"/>
  <c r="Q32" i="1"/>
  <c r="Q33" i="1"/>
  <c r="S33" i="1" s="1"/>
  <c r="Q45" i="1"/>
  <c r="S45" i="1" s="1"/>
  <c r="Q46" i="1"/>
  <c r="S46" i="1" s="1"/>
  <c r="Q4" i="1"/>
  <c r="Q135" i="1"/>
  <c r="S135" i="1" s="1"/>
  <c r="Q34" i="1"/>
  <c r="S34" i="1" s="1"/>
  <c r="N60" i="1"/>
  <c r="N9" i="1"/>
  <c r="N47" i="1"/>
  <c r="N102" i="1"/>
  <c r="N75" i="1"/>
  <c r="N132" i="1"/>
  <c r="N126" i="1"/>
  <c r="N83" i="1"/>
  <c r="N35" i="1"/>
  <c r="N10" i="1"/>
  <c r="N11" i="1"/>
  <c r="N114" i="1"/>
  <c r="N12" i="1"/>
  <c r="N108" i="1"/>
  <c r="N13" i="1"/>
  <c r="N110" i="1"/>
  <c r="N119" i="1"/>
  <c r="N2" i="1"/>
  <c r="N71" i="1"/>
  <c r="N117" i="1"/>
  <c r="N84" i="1"/>
  <c r="N14" i="1"/>
  <c r="N15" i="1"/>
  <c r="N113" i="1"/>
  <c r="N97" i="1"/>
  <c r="N116" i="1"/>
  <c r="N5" i="1"/>
  <c r="N16" i="1"/>
  <c r="N81" i="1"/>
  <c r="N6" i="1"/>
  <c r="N17" i="1"/>
  <c r="N85" i="1"/>
  <c r="N48" i="1"/>
  <c r="N72" i="1"/>
  <c r="N130" i="1"/>
  <c r="N137" i="1"/>
  <c r="N18" i="1"/>
  <c r="N52" i="1"/>
  <c r="N106" i="1"/>
  <c r="N82" i="1"/>
  <c r="N19" i="1"/>
  <c r="N36" i="1"/>
  <c r="N109" i="1"/>
  <c r="N124" i="1"/>
  <c r="N20" i="1"/>
  <c r="N68" i="1"/>
  <c r="N87" i="1"/>
  <c r="N21" i="1"/>
  <c r="N99" i="1"/>
  <c r="N76" i="1"/>
  <c r="N53" i="1"/>
  <c r="N61" i="1"/>
  <c r="N101" i="1"/>
  <c r="N129" i="1"/>
  <c r="N105" i="1"/>
  <c r="N3" i="1"/>
  <c r="N133" i="1"/>
  <c r="N54" i="1"/>
  <c r="N96" i="1"/>
  <c r="N103" i="1"/>
  <c r="N49" i="1"/>
  <c r="N88" i="1"/>
  <c r="N115" i="1"/>
  <c r="N94" i="1"/>
  <c r="N37" i="1"/>
  <c r="N111" i="1"/>
  <c r="N38" i="1"/>
  <c r="N55" i="1"/>
  <c r="N62" i="1"/>
  <c r="N73" i="1"/>
  <c r="N39" i="1"/>
  <c r="N92" i="1"/>
  <c r="N22" i="1"/>
  <c r="N64" i="1"/>
  <c r="N77" i="1"/>
  <c r="N23" i="1"/>
  <c r="N104" i="1"/>
  <c r="N67" i="1"/>
  <c r="N93" i="1"/>
  <c r="N7" i="1"/>
  <c r="N56" i="1"/>
  <c r="N136" i="1"/>
  <c r="N118" i="1"/>
  <c r="N112" i="1"/>
  <c r="N123" i="1"/>
  <c r="N24" i="1"/>
  <c r="N91" i="1"/>
  <c r="N121" i="1"/>
  <c r="N90" i="1"/>
  <c r="N57" i="1"/>
  <c r="N25" i="1"/>
  <c r="N26" i="1"/>
  <c r="N40" i="1"/>
  <c r="N127" i="1"/>
  <c r="N69" i="1"/>
  <c r="N89" i="1"/>
  <c r="N100" i="1"/>
  <c r="N128" i="1"/>
  <c r="N65" i="1"/>
  <c r="N120" i="1"/>
  <c r="N27" i="1"/>
  <c r="N63" i="1"/>
  <c r="N41" i="1"/>
  <c r="N58" i="1"/>
  <c r="N80" i="1"/>
  <c r="N95" i="1"/>
  <c r="N42" i="1"/>
  <c r="N139" i="1"/>
  <c r="N28" i="1"/>
  <c r="N8" i="1"/>
  <c r="N29" i="1"/>
  <c r="N122" i="1"/>
  <c r="N134" i="1"/>
  <c r="N50" i="1"/>
  <c r="N78" i="1"/>
  <c r="N43" i="1"/>
  <c r="N30" i="1"/>
  <c r="N31" i="1"/>
  <c r="N86" i="1"/>
  <c r="N59" i="1"/>
  <c r="N79" i="1"/>
  <c r="N51" i="1"/>
  <c r="N107" i="1"/>
  <c r="N66" i="1"/>
  <c r="N74" i="1"/>
  <c r="N70" i="1"/>
  <c r="N125" i="1"/>
  <c r="N138" i="1"/>
  <c r="N44" i="1"/>
  <c r="N131" i="1"/>
  <c r="N98" i="1"/>
  <c r="N32" i="1"/>
  <c r="N33" i="1"/>
  <c r="N45" i="1"/>
  <c r="N46" i="1"/>
  <c r="N4" i="1"/>
  <c r="N135" i="1"/>
  <c r="N34" i="1"/>
  <c r="M60" i="1"/>
  <c r="M9" i="1"/>
  <c r="M47" i="1"/>
  <c r="M102" i="1"/>
  <c r="M75" i="1"/>
  <c r="M132" i="1"/>
  <c r="M126" i="1"/>
  <c r="M83" i="1"/>
  <c r="M35" i="1"/>
  <c r="M10" i="1"/>
  <c r="M11" i="1"/>
  <c r="M114" i="1"/>
  <c r="M12" i="1"/>
  <c r="M108" i="1"/>
  <c r="M13" i="1"/>
  <c r="M110" i="1"/>
  <c r="M119" i="1"/>
  <c r="M2" i="1"/>
  <c r="M71" i="1"/>
  <c r="M117" i="1"/>
  <c r="M84" i="1"/>
  <c r="M14" i="1"/>
  <c r="M15" i="1"/>
  <c r="M113" i="1"/>
  <c r="M97" i="1"/>
  <c r="M116" i="1"/>
  <c r="M5" i="1"/>
  <c r="M16" i="1"/>
  <c r="M81" i="1"/>
  <c r="M6" i="1"/>
  <c r="M17" i="1"/>
  <c r="M85" i="1"/>
  <c r="M48" i="1"/>
  <c r="M72" i="1"/>
  <c r="M130" i="1"/>
  <c r="M137" i="1"/>
  <c r="M18" i="1"/>
  <c r="M52" i="1"/>
  <c r="M106" i="1"/>
  <c r="M82" i="1"/>
  <c r="M19" i="1"/>
  <c r="M36" i="1"/>
  <c r="M109" i="1"/>
  <c r="M124" i="1"/>
  <c r="M20" i="1"/>
  <c r="M68" i="1"/>
  <c r="M87" i="1"/>
  <c r="M21" i="1"/>
  <c r="M99" i="1"/>
  <c r="M76" i="1"/>
  <c r="M53" i="1"/>
  <c r="M61" i="1"/>
  <c r="M101" i="1"/>
  <c r="M129" i="1"/>
  <c r="M105" i="1"/>
  <c r="M3" i="1"/>
  <c r="M133" i="1"/>
  <c r="M54" i="1"/>
  <c r="M96" i="1"/>
  <c r="M103" i="1"/>
  <c r="M49" i="1"/>
  <c r="M88" i="1"/>
  <c r="M115" i="1"/>
  <c r="M94" i="1"/>
  <c r="M37" i="1"/>
  <c r="M111" i="1"/>
  <c r="M38" i="1"/>
  <c r="M55" i="1"/>
  <c r="M62" i="1"/>
  <c r="M73" i="1"/>
  <c r="M39" i="1"/>
  <c r="M92" i="1"/>
  <c r="M22" i="1"/>
  <c r="M64" i="1"/>
  <c r="M77" i="1"/>
  <c r="M23" i="1"/>
  <c r="M104" i="1"/>
  <c r="M67" i="1"/>
  <c r="M93" i="1"/>
  <c r="M7" i="1"/>
  <c r="M56" i="1"/>
  <c r="M136" i="1"/>
  <c r="M118" i="1"/>
  <c r="M112" i="1"/>
  <c r="M123" i="1"/>
  <c r="M24" i="1"/>
  <c r="M91" i="1"/>
  <c r="M121" i="1"/>
  <c r="M90" i="1"/>
  <c r="M57" i="1"/>
  <c r="M25" i="1"/>
  <c r="M26" i="1"/>
  <c r="M40" i="1"/>
  <c r="M127" i="1"/>
  <c r="M69" i="1"/>
  <c r="M89" i="1"/>
  <c r="M100" i="1"/>
  <c r="M128" i="1"/>
  <c r="M65" i="1"/>
  <c r="M120" i="1"/>
  <c r="M27" i="1"/>
  <c r="M63" i="1"/>
  <c r="M41" i="1"/>
  <c r="M58" i="1"/>
  <c r="M80" i="1"/>
  <c r="M95" i="1"/>
  <c r="M42" i="1"/>
  <c r="M139" i="1"/>
  <c r="M28" i="1"/>
  <c r="M8" i="1"/>
  <c r="M29" i="1"/>
  <c r="M122" i="1"/>
  <c r="M134" i="1"/>
  <c r="M50" i="1"/>
  <c r="M78" i="1"/>
  <c r="M43" i="1"/>
  <c r="M30" i="1"/>
  <c r="M31" i="1"/>
  <c r="M86" i="1"/>
  <c r="M59" i="1"/>
  <c r="M79" i="1"/>
  <c r="M51" i="1"/>
  <c r="M107" i="1"/>
  <c r="M66" i="1"/>
  <c r="M74" i="1"/>
  <c r="M70" i="1"/>
  <c r="M125" i="1"/>
  <c r="M138" i="1"/>
  <c r="M44" i="1"/>
  <c r="M131" i="1"/>
  <c r="M98" i="1"/>
  <c r="M32" i="1"/>
  <c r="M33" i="1"/>
  <c r="M45" i="1"/>
  <c r="M46" i="1"/>
  <c r="M4" i="1"/>
  <c r="M135" i="1"/>
  <c r="M34" i="1"/>
  <c r="L60" i="1"/>
  <c r="L9" i="1"/>
  <c r="L47" i="1"/>
  <c r="L102" i="1"/>
  <c r="L75" i="1"/>
  <c r="L132" i="1"/>
  <c r="L126" i="1"/>
  <c r="L83" i="1"/>
  <c r="L35" i="1"/>
  <c r="L10" i="1"/>
  <c r="L11" i="1"/>
  <c r="L114" i="1"/>
  <c r="L12" i="1"/>
  <c r="L108" i="1"/>
  <c r="L13" i="1"/>
  <c r="L110" i="1"/>
  <c r="L119" i="1"/>
  <c r="L2" i="1"/>
  <c r="L71" i="1"/>
  <c r="L117" i="1"/>
  <c r="L84" i="1"/>
  <c r="L14" i="1"/>
  <c r="L15" i="1"/>
  <c r="L113" i="1"/>
  <c r="L97" i="1"/>
  <c r="L116" i="1"/>
  <c r="L5" i="1"/>
  <c r="L16" i="1"/>
  <c r="L81" i="1"/>
  <c r="L6" i="1"/>
  <c r="L17" i="1"/>
  <c r="L85" i="1"/>
  <c r="L48" i="1"/>
  <c r="L72" i="1"/>
  <c r="L130" i="1"/>
  <c r="L137" i="1"/>
  <c r="L18" i="1"/>
  <c r="L52" i="1"/>
  <c r="L106" i="1"/>
  <c r="L82" i="1"/>
  <c r="L19" i="1"/>
  <c r="L36" i="1"/>
  <c r="L109" i="1"/>
  <c r="L124" i="1"/>
  <c r="L20" i="1"/>
  <c r="L68" i="1"/>
  <c r="L87" i="1"/>
  <c r="L21" i="1"/>
  <c r="L99" i="1"/>
  <c r="L76" i="1"/>
  <c r="L53" i="1"/>
  <c r="L61" i="1"/>
  <c r="L101" i="1"/>
  <c r="L129" i="1"/>
  <c r="L105" i="1"/>
  <c r="L3" i="1"/>
  <c r="L133" i="1"/>
  <c r="L54" i="1"/>
  <c r="L96" i="1"/>
  <c r="L103" i="1"/>
  <c r="L49" i="1"/>
  <c r="L88" i="1"/>
  <c r="L115" i="1"/>
  <c r="L94" i="1"/>
  <c r="L37" i="1"/>
  <c r="L111" i="1"/>
  <c r="L38" i="1"/>
  <c r="L55" i="1"/>
  <c r="L62" i="1"/>
  <c r="L73" i="1"/>
  <c r="L39" i="1"/>
  <c r="L92" i="1"/>
  <c r="L22" i="1"/>
  <c r="L64" i="1"/>
  <c r="L77" i="1"/>
  <c r="L23" i="1"/>
  <c r="L104" i="1"/>
  <c r="L67" i="1"/>
  <c r="L93" i="1"/>
  <c r="L7" i="1"/>
  <c r="L56" i="1"/>
  <c r="L136" i="1"/>
  <c r="L118" i="1"/>
  <c r="L112" i="1"/>
  <c r="L123" i="1"/>
  <c r="L24" i="1"/>
  <c r="L91" i="1"/>
  <c r="L121" i="1"/>
  <c r="L90" i="1"/>
  <c r="L57" i="1"/>
  <c r="L25" i="1"/>
  <c r="L26" i="1"/>
  <c r="L40" i="1"/>
  <c r="L127" i="1"/>
  <c r="L69" i="1"/>
  <c r="L89" i="1"/>
  <c r="L100" i="1"/>
  <c r="L128" i="1"/>
  <c r="L65" i="1"/>
  <c r="L120" i="1"/>
  <c r="L27" i="1"/>
  <c r="L63" i="1"/>
  <c r="L41" i="1"/>
  <c r="L58" i="1"/>
  <c r="L80" i="1"/>
  <c r="L95" i="1"/>
  <c r="L42" i="1"/>
  <c r="L139" i="1"/>
  <c r="L28" i="1"/>
  <c r="L8" i="1"/>
  <c r="L29" i="1"/>
  <c r="L122" i="1"/>
  <c r="L134" i="1"/>
  <c r="L50" i="1"/>
  <c r="L78" i="1"/>
  <c r="L43" i="1"/>
  <c r="L30" i="1"/>
  <c r="L31" i="1"/>
  <c r="L86" i="1"/>
  <c r="L59" i="1"/>
  <c r="L79" i="1"/>
  <c r="L51" i="1"/>
  <c r="L107" i="1"/>
  <c r="L66" i="1"/>
  <c r="L74" i="1"/>
  <c r="L70" i="1"/>
  <c r="L125" i="1"/>
  <c r="L138" i="1"/>
  <c r="L44" i="1"/>
  <c r="L131" i="1"/>
  <c r="L98" i="1"/>
  <c r="L32" i="1"/>
  <c r="L33" i="1"/>
  <c r="L45" i="1"/>
  <c r="L46" i="1"/>
  <c r="L4" i="1"/>
  <c r="L135" i="1"/>
  <c r="K60" i="1"/>
  <c r="K9" i="1"/>
  <c r="K47" i="1"/>
  <c r="K102" i="1"/>
  <c r="K75" i="1"/>
  <c r="K132" i="1"/>
  <c r="K126" i="1"/>
  <c r="K83" i="1"/>
  <c r="K35" i="1"/>
  <c r="K10" i="1"/>
  <c r="K11" i="1"/>
  <c r="K114" i="1"/>
  <c r="K12" i="1"/>
  <c r="K108" i="1"/>
  <c r="K13" i="1"/>
  <c r="K110" i="1"/>
  <c r="K119" i="1"/>
  <c r="K2" i="1"/>
  <c r="K71" i="1"/>
  <c r="K117" i="1"/>
  <c r="K84" i="1"/>
  <c r="K14" i="1"/>
  <c r="K15" i="1"/>
  <c r="K113" i="1"/>
  <c r="K97" i="1"/>
  <c r="K116" i="1"/>
  <c r="K5" i="1"/>
  <c r="K16" i="1"/>
  <c r="K81" i="1"/>
  <c r="K6" i="1"/>
  <c r="K17" i="1"/>
  <c r="K85" i="1"/>
  <c r="K48" i="1"/>
  <c r="K72" i="1"/>
  <c r="K130" i="1"/>
  <c r="K137" i="1"/>
  <c r="K18" i="1"/>
  <c r="K52" i="1"/>
  <c r="K106" i="1"/>
  <c r="K82" i="1"/>
  <c r="K19" i="1"/>
  <c r="K36" i="1"/>
  <c r="K109" i="1"/>
  <c r="K124" i="1"/>
  <c r="K20" i="1"/>
  <c r="K68" i="1"/>
  <c r="K87" i="1"/>
  <c r="K21" i="1"/>
  <c r="K99" i="1"/>
  <c r="K76" i="1"/>
  <c r="K53" i="1"/>
  <c r="K61" i="1"/>
  <c r="K101" i="1"/>
  <c r="K129" i="1"/>
  <c r="K105" i="1"/>
  <c r="K3" i="1"/>
  <c r="K133" i="1"/>
  <c r="K54" i="1"/>
  <c r="K96" i="1"/>
  <c r="K103" i="1"/>
  <c r="K49" i="1"/>
  <c r="K88" i="1"/>
  <c r="K115" i="1"/>
  <c r="K94" i="1"/>
  <c r="K37" i="1"/>
  <c r="K111" i="1"/>
  <c r="K38" i="1"/>
  <c r="K55" i="1"/>
  <c r="K62" i="1"/>
  <c r="K73" i="1"/>
  <c r="K39" i="1"/>
  <c r="K92" i="1"/>
  <c r="K22" i="1"/>
  <c r="K64" i="1"/>
  <c r="K77" i="1"/>
  <c r="K23" i="1"/>
  <c r="K104" i="1"/>
  <c r="K67" i="1"/>
  <c r="K93" i="1"/>
  <c r="K7" i="1"/>
  <c r="K56" i="1"/>
  <c r="K136" i="1"/>
  <c r="K118" i="1"/>
  <c r="K112" i="1"/>
  <c r="K123" i="1"/>
  <c r="K24" i="1"/>
  <c r="K91" i="1"/>
  <c r="K121" i="1"/>
  <c r="K90" i="1"/>
  <c r="K57" i="1"/>
  <c r="K25" i="1"/>
  <c r="K26" i="1"/>
  <c r="K40" i="1"/>
  <c r="K127" i="1"/>
  <c r="K69" i="1"/>
  <c r="K89" i="1"/>
  <c r="K100" i="1"/>
  <c r="K128" i="1"/>
  <c r="K65" i="1"/>
  <c r="K120" i="1"/>
  <c r="K27" i="1"/>
  <c r="K63" i="1"/>
  <c r="K41" i="1"/>
  <c r="K58" i="1"/>
  <c r="K80" i="1"/>
  <c r="K95" i="1"/>
  <c r="K42" i="1"/>
  <c r="K139" i="1"/>
  <c r="K28" i="1"/>
  <c r="K8" i="1"/>
  <c r="K29" i="1"/>
  <c r="K122" i="1"/>
  <c r="K134" i="1"/>
  <c r="K50" i="1"/>
  <c r="K78" i="1"/>
  <c r="K43" i="1"/>
  <c r="K30" i="1"/>
  <c r="K31" i="1"/>
  <c r="K86" i="1"/>
  <c r="K59" i="1"/>
  <c r="K79" i="1"/>
  <c r="K51" i="1"/>
  <c r="K107" i="1"/>
  <c r="K66" i="1"/>
  <c r="K74" i="1"/>
  <c r="K70" i="1"/>
  <c r="K125" i="1"/>
  <c r="K138" i="1"/>
  <c r="K44" i="1"/>
  <c r="K131" i="1"/>
  <c r="K98" i="1"/>
  <c r="K32" i="1"/>
  <c r="K33" i="1"/>
  <c r="K45" i="1"/>
  <c r="K46" i="1"/>
  <c r="K4" i="1"/>
  <c r="K135" i="1"/>
  <c r="L34" i="1"/>
  <c r="K34" i="1"/>
  <c r="O135" i="1" l="1"/>
  <c r="P135" i="1" s="1"/>
  <c r="O45" i="1"/>
  <c r="P45" i="1" s="1"/>
  <c r="O131" i="1"/>
  <c r="P131" i="1" s="1"/>
  <c r="O70" i="1"/>
  <c r="P70" i="1" s="1"/>
  <c r="O51" i="1"/>
  <c r="P51" i="1" s="1"/>
  <c r="O31" i="1"/>
  <c r="P31" i="1" s="1"/>
  <c r="O50" i="1"/>
  <c r="P50" i="1" s="1"/>
  <c r="O8" i="1"/>
  <c r="P8" i="1" s="1"/>
  <c r="O95" i="1"/>
  <c r="P95" i="1" s="1"/>
  <c r="O63" i="1"/>
  <c r="P63" i="1" s="1"/>
  <c r="O128" i="1"/>
  <c r="P128" i="1" s="1"/>
  <c r="O127" i="1"/>
  <c r="P127" i="1" s="1"/>
  <c r="O57" i="1"/>
  <c r="P57" i="1" s="1"/>
  <c r="O24" i="1"/>
  <c r="P24" i="1" s="1"/>
  <c r="O136" i="1"/>
  <c r="P136" i="1" s="1"/>
  <c r="O67" i="1"/>
  <c r="P67" i="1" s="1"/>
  <c r="O64" i="1"/>
  <c r="P64" i="1" s="1"/>
  <c r="O73" i="1"/>
  <c r="P73" i="1" s="1"/>
  <c r="O111" i="1"/>
  <c r="P111" i="1" s="1"/>
  <c r="O88" i="1"/>
  <c r="P88" i="1" s="1"/>
  <c r="O54" i="1"/>
  <c r="P54" i="1" s="1"/>
  <c r="O129" i="1"/>
  <c r="P129" i="1" s="1"/>
  <c r="O76" i="1"/>
  <c r="P76" i="1" s="1"/>
  <c r="O68" i="1"/>
  <c r="P68" i="1" s="1"/>
  <c r="O36" i="1"/>
  <c r="P36" i="1" s="1"/>
  <c r="O52" i="1"/>
  <c r="P52" i="1" s="1"/>
  <c r="O72" i="1"/>
  <c r="P72" i="1" s="1"/>
  <c r="O6" i="1"/>
  <c r="P6" i="1" s="1"/>
  <c r="O116" i="1"/>
  <c r="P116" i="1" s="1"/>
  <c r="S4" i="1"/>
  <c r="S32" i="1"/>
  <c r="S138" i="1"/>
  <c r="S66" i="1"/>
  <c r="S59" i="1"/>
  <c r="S43" i="1"/>
  <c r="S122" i="1"/>
  <c r="S139" i="1"/>
  <c r="S58" i="1"/>
  <c r="S120" i="1"/>
  <c r="S89" i="1"/>
  <c r="S26" i="1"/>
  <c r="S121" i="1"/>
  <c r="S112" i="1"/>
  <c r="S7" i="1"/>
  <c r="S23" i="1"/>
  <c r="S92" i="1"/>
  <c r="S55" i="1"/>
  <c r="S94" i="1"/>
  <c r="S103" i="1"/>
  <c r="S3" i="1"/>
  <c r="S61" i="1"/>
  <c r="S21" i="1"/>
  <c r="S124" i="1"/>
  <c r="S82" i="1"/>
  <c r="S137" i="1"/>
  <c r="S85" i="1"/>
  <c r="S16" i="1"/>
  <c r="S113" i="1"/>
  <c r="S117" i="1"/>
  <c r="S110" i="1"/>
  <c r="S114" i="1"/>
  <c r="S83" i="1"/>
  <c r="S102" i="1"/>
  <c r="O4" i="1"/>
  <c r="P4" i="1" s="1"/>
  <c r="O32" i="1"/>
  <c r="P32" i="1" s="1"/>
  <c r="O138" i="1"/>
  <c r="P138" i="1" s="1"/>
  <c r="O66" i="1"/>
  <c r="P66" i="1" s="1"/>
  <c r="O59" i="1"/>
  <c r="P59" i="1" s="1"/>
  <c r="O43" i="1"/>
  <c r="P43" i="1" s="1"/>
  <c r="O122" i="1"/>
  <c r="P122" i="1" s="1"/>
  <c r="O139" i="1"/>
  <c r="P139" i="1" s="1"/>
  <c r="O58" i="1"/>
  <c r="P58" i="1" s="1"/>
  <c r="O120" i="1"/>
  <c r="P120" i="1" s="1"/>
  <c r="O89" i="1"/>
  <c r="P89" i="1" s="1"/>
  <c r="O26" i="1"/>
  <c r="P26" i="1" s="1"/>
  <c r="O121" i="1"/>
  <c r="P121" i="1" s="1"/>
  <c r="O112" i="1"/>
  <c r="P112" i="1" s="1"/>
  <c r="O7" i="1"/>
  <c r="P7" i="1" s="1"/>
  <c r="O23" i="1"/>
  <c r="P23" i="1" s="1"/>
  <c r="O92" i="1"/>
  <c r="P92" i="1" s="1"/>
  <c r="O55" i="1"/>
  <c r="P55" i="1" s="1"/>
  <c r="O94" i="1"/>
  <c r="P94" i="1" s="1"/>
  <c r="O103" i="1"/>
  <c r="P103" i="1" s="1"/>
  <c r="O3" i="1"/>
  <c r="P3" i="1" s="1"/>
  <c r="O61" i="1"/>
  <c r="P61" i="1" s="1"/>
  <c r="O21" i="1"/>
  <c r="P21" i="1" s="1"/>
  <c r="O124" i="1"/>
  <c r="P124" i="1" s="1"/>
  <c r="O82" i="1"/>
  <c r="P82" i="1" s="1"/>
  <c r="O137" i="1"/>
  <c r="P137" i="1" s="1"/>
  <c r="O85" i="1"/>
  <c r="P85" i="1" s="1"/>
  <c r="O16" i="1"/>
  <c r="P16" i="1" s="1"/>
  <c r="O113" i="1"/>
  <c r="P113" i="1" s="1"/>
  <c r="O117" i="1"/>
  <c r="P117" i="1" s="1"/>
  <c r="O110" i="1"/>
  <c r="P110" i="1" s="1"/>
  <c r="O114" i="1"/>
  <c r="P114" i="1" s="1"/>
  <c r="O83" i="1"/>
  <c r="P83" i="1" s="1"/>
  <c r="O102" i="1"/>
  <c r="P102" i="1" s="1"/>
  <c r="S10" i="1"/>
  <c r="O14" i="1"/>
  <c r="P14" i="1" s="1"/>
  <c r="O2" i="1"/>
  <c r="P2" i="1" s="1"/>
  <c r="O108" i="1"/>
  <c r="P108" i="1" s="1"/>
  <c r="O10" i="1"/>
  <c r="P10" i="1" s="1"/>
  <c r="S35" i="1"/>
  <c r="S132" i="1"/>
  <c r="O132" i="1"/>
  <c r="P132" i="1" s="1"/>
  <c r="S75" i="1"/>
  <c r="T4" i="1"/>
  <c r="T32" i="1"/>
  <c r="T138" i="1"/>
  <c r="T66" i="1"/>
  <c r="T59" i="1"/>
  <c r="T43" i="1"/>
  <c r="T122" i="1"/>
  <c r="T139" i="1"/>
  <c r="T58" i="1"/>
  <c r="T120" i="1"/>
  <c r="T89" i="1"/>
  <c r="T26" i="1"/>
  <c r="T121" i="1"/>
  <c r="T112" i="1"/>
  <c r="T7" i="1"/>
  <c r="T23" i="1"/>
  <c r="T92" i="1"/>
  <c r="T55" i="1"/>
  <c r="T94" i="1"/>
  <c r="T103" i="1"/>
  <c r="T3" i="1"/>
  <c r="T61" i="1"/>
  <c r="T21" i="1"/>
  <c r="T124" i="1"/>
  <c r="T82" i="1"/>
  <c r="T137" i="1"/>
  <c r="T85" i="1"/>
  <c r="T16" i="1"/>
  <c r="T113" i="1"/>
  <c r="T117" i="1"/>
  <c r="T110" i="1"/>
  <c r="T114" i="1"/>
  <c r="T83" i="1"/>
  <c r="T102" i="1"/>
  <c r="T46" i="1"/>
  <c r="T98" i="1"/>
  <c r="T125" i="1"/>
  <c r="T107" i="1"/>
  <c r="T86" i="1"/>
  <c r="T78" i="1"/>
  <c r="T29" i="1"/>
  <c r="T42" i="1"/>
  <c r="T41" i="1"/>
  <c r="T65" i="1"/>
  <c r="T69" i="1"/>
  <c r="T25" i="1"/>
  <c r="T91" i="1"/>
  <c r="T118" i="1"/>
  <c r="T93" i="1"/>
  <c r="T77" i="1"/>
  <c r="T39" i="1"/>
  <c r="T38" i="1"/>
  <c r="T115" i="1"/>
  <c r="T96" i="1"/>
  <c r="T105" i="1"/>
  <c r="T53" i="1"/>
  <c r="T87" i="1"/>
  <c r="T109" i="1"/>
  <c r="T106" i="1"/>
  <c r="T130" i="1"/>
  <c r="T17" i="1"/>
  <c r="T5" i="1"/>
  <c r="T15" i="1"/>
  <c r="T71" i="1"/>
  <c r="T13" i="1"/>
  <c r="T11" i="1"/>
  <c r="T126" i="1"/>
  <c r="T47" i="1"/>
  <c r="T34" i="1"/>
  <c r="T45" i="1"/>
  <c r="T131" i="1"/>
  <c r="T70" i="1"/>
  <c r="T51" i="1"/>
  <c r="T31" i="1"/>
  <c r="T50" i="1"/>
  <c r="T8" i="1"/>
  <c r="T95" i="1"/>
  <c r="T63" i="1"/>
  <c r="T128" i="1"/>
  <c r="T127" i="1"/>
  <c r="T57" i="1"/>
  <c r="T24" i="1"/>
  <c r="T136" i="1"/>
  <c r="T67" i="1"/>
  <c r="T64" i="1"/>
  <c r="T73" i="1"/>
  <c r="T111" i="1"/>
  <c r="T88" i="1"/>
  <c r="T54" i="1"/>
  <c r="T129" i="1"/>
  <c r="T76" i="1"/>
  <c r="T68" i="1"/>
  <c r="T36" i="1"/>
  <c r="T52" i="1"/>
  <c r="T72" i="1"/>
  <c r="T6" i="1"/>
  <c r="T116" i="1"/>
  <c r="T14" i="1"/>
  <c r="T108" i="1"/>
  <c r="T10" i="1"/>
  <c r="T9" i="1"/>
  <c r="T135" i="1"/>
  <c r="T33" i="1"/>
  <c r="T44" i="1"/>
  <c r="T74" i="1"/>
  <c r="T79" i="1"/>
  <c r="T30" i="1"/>
  <c r="T134" i="1"/>
  <c r="T28" i="1"/>
  <c r="T80" i="1"/>
  <c r="T27" i="1"/>
  <c r="T100" i="1"/>
  <c r="T40" i="1"/>
  <c r="T90" i="1"/>
  <c r="T123" i="1"/>
  <c r="T56" i="1"/>
  <c r="T104" i="1"/>
  <c r="T22" i="1"/>
  <c r="T62" i="1"/>
  <c r="T37" i="1"/>
  <c r="T49" i="1"/>
  <c r="T133" i="1"/>
  <c r="T101" i="1"/>
  <c r="T99" i="1"/>
  <c r="T20" i="1"/>
  <c r="T19" i="1"/>
  <c r="T18" i="1"/>
  <c r="T48" i="1"/>
  <c r="T81" i="1"/>
  <c r="T97" i="1"/>
  <c r="T84" i="1"/>
  <c r="T119" i="1"/>
  <c r="T12" i="1"/>
  <c r="T35" i="1"/>
  <c r="T75" i="1"/>
  <c r="T60" i="1"/>
  <c r="O33" i="1"/>
  <c r="P33" i="1" s="1"/>
  <c r="O44" i="1"/>
  <c r="P44" i="1" s="1"/>
  <c r="O74" i="1"/>
  <c r="P74" i="1" s="1"/>
  <c r="O79" i="1"/>
  <c r="P79" i="1" s="1"/>
  <c r="O30" i="1"/>
  <c r="P30" i="1" s="1"/>
  <c r="O134" i="1"/>
  <c r="P134" i="1" s="1"/>
  <c r="O28" i="1"/>
  <c r="P28" i="1" s="1"/>
  <c r="O80" i="1"/>
  <c r="P80" i="1" s="1"/>
  <c r="O27" i="1"/>
  <c r="P27" i="1" s="1"/>
  <c r="O100" i="1"/>
  <c r="P100" i="1" s="1"/>
  <c r="O40" i="1"/>
  <c r="P40" i="1" s="1"/>
  <c r="O90" i="1"/>
  <c r="P90" i="1" s="1"/>
  <c r="O123" i="1"/>
  <c r="P123" i="1" s="1"/>
  <c r="O56" i="1"/>
  <c r="P56" i="1" s="1"/>
  <c r="O104" i="1"/>
  <c r="P104" i="1" s="1"/>
  <c r="O22" i="1"/>
  <c r="P22" i="1" s="1"/>
  <c r="O62" i="1"/>
  <c r="P62" i="1" s="1"/>
  <c r="O37" i="1"/>
  <c r="P37" i="1" s="1"/>
  <c r="T2" i="1"/>
  <c r="T132" i="1"/>
  <c r="O49" i="1"/>
  <c r="P49" i="1" s="1"/>
  <c r="O133" i="1"/>
  <c r="P133" i="1" s="1"/>
  <c r="S9" i="1"/>
  <c r="O9" i="1"/>
  <c r="P9" i="1" s="1"/>
  <c r="S60" i="1"/>
  <c r="O101" i="1"/>
  <c r="P101" i="1" s="1"/>
  <c r="O99" i="1"/>
  <c r="P99" i="1" s="1"/>
  <c r="O20" i="1"/>
  <c r="P20" i="1" s="1"/>
  <c r="O19" i="1"/>
  <c r="P19" i="1" s="1"/>
  <c r="O46" i="1"/>
  <c r="P46" i="1" s="1"/>
  <c r="O98" i="1"/>
  <c r="P98" i="1" s="1"/>
  <c r="O125" i="1"/>
  <c r="P125" i="1" s="1"/>
  <c r="O107" i="1"/>
  <c r="P107" i="1" s="1"/>
  <c r="O86" i="1"/>
  <c r="P86" i="1" s="1"/>
  <c r="O78" i="1"/>
  <c r="P78" i="1" s="1"/>
  <c r="O29" i="1"/>
  <c r="P29" i="1" s="1"/>
  <c r="O42" i="1"/>
  <c r="P42" i="1" s="1"/>
  <c r="O41" i="1"/>
  <c r="P41" i="1" s="1"/>
  <c r="O65" i="1"/>
  <c r="P65" i="1" s="1"/>
  <c r="O69" i="1"/>
  <c r="P69" i="1" s="1"/>
  <c r="O25" i="1"/>
  <c r="P25" i="1" s="1"/>
  <c r="O91" i="1"/>
  <c r="P91" i="1" s="1"/>
  <c r="O118" i="1"/>
  <c r="P118" i="1" s="1"/>
  <c r="O93" i="1"/>
  <c r="P93" i="1" s="1"/>
  <c r="O77" i="1"/>
  <c r="P77" i="1" s="1"/>
  <c r="O39" i="1"/>
  <c r="P39" i="1" s="1"/>
  <c r="O38" i="1"/>
  <c r="P38" i="1" s="1"/>
  <c r="O115" i="1"/>
  <c r="P115" i="1" s="1"/>
  <c r="O96" i="1"/>
  <c r="P96" i="1" s="1"/>
  <c r="O105" i="1"/>
  <c r="P105" i="1" s="1"/>
  <c r="O53" i="1"/>
  <c r="P53" i="1" s="1"/>
  <c r="O87" i="1"/>
  <c r="P87" i="1" s="1"/>
  <c r="O109" i="1"/>
  <c r="P109" i="1" s="1"/>
  <c r="O106" i="1"/>
  <c r="P106" i="1" s="1"/>
  <c r="O130" i="1"/>
  <c r="P130" i="1" s="1"/>
  <c r="O17" i="1"/>
  <c r="P17" i="1" s="1"/>
  <c r="O5" i="1"/>
  <c r="P5" i="1" s="1"/>
  <c r="O15" i="1"/>
  <c r="P15" i="1" s="1"/>
  <c r="O71" i="1"/>
  <c r="P71" i="1" s="1"/>
  <c r="O13" i="1"/>
  <c r="P13" i="1" s="1"/>
  <c r="O11" i="1"/>
  <c r="P11" i="1" s="1"/>
  <c r="O126" i="1"/>
  <c r="P126" i="1" s="1"/>
  <c r="O47" i="1"/>
  <c r="P47" i="1" s="1"/>
  <c r="O18" i="1"/>
  <c r="P18" i="1" s="1"/>
  <c r="O48" i="1"/>
  <c r="P48" i="1" s="1"/>
  <c r="O81" i="1"/>
  <c r="P81" i="1" s="1"/>
  <c r="O97" i="1"/>
  <c r="P97" i="1" s="1"/>
  <c r="O84" i="1"/>
  <c r="P84" i="1" s="1"/>
  <c r="O119" i="1"/>
  <c r="P119" i="1" s="1"/>
  <c r="O12" i="1"/>
  <c r="P12" i="1" s="1"/>
  <c r="O35" i="1"/>
  <c r="P35" i="1" s="1"/>
  <c r="O75" i="1"/>
  <c r="P75" i="1" s="1"/>
  <c r="O60" i="1"/>
  <c r="P60" i="1" s="1"/>
  <c r="O34" i="1"/>
  <c r="P34" i="1" s="1"/>
  <c r="X3" i="1" l="1"/>
  <c r="X2" i="1"/>
</calcChain>
</file>

<file path=xl/sharedStrings.xml><?xml version="1.0" encoding="utf-8"?>
<sst xmlns="http://schemas.openxmlformats.org/spreadsheetml/2006/main" count="460" uniqueCount="173">
  <si>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</si>
  <si>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</si>
  <si>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</si>
  <si>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</si>
  <si>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</si>
  <si>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</si>
  <si>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</si>
  <si>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</si>
  <si>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</si>
  <si>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</si>
  <si>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</si>
  <si>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</si>
  <si>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</si>
  <si>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</si>
  <si>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</si>
  <si>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</si>
  <si>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</si>
  <si>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</si>
  <si>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</si>
  <si>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</si>
  <si>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</si>
  <si>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</si>
  <si>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</si>
  <si>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</si>
  <si>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</si>
  <si>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</si>
  <si>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</si>
  <si>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</si>
  <si>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</si>
  <si>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</si>
  <si>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</si>
  <si>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</si>
  <si>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</si>
  <si>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</si>
  <si>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</si>
  <si>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</si>
  <si>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</si>
  <si>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</si>
  <si>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</si>
  <si>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</si>
  <si>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</si>
  <si>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</si>
  <si>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</si>
  <si>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</si>
  <si>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</si>
  <si>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</si>
  <si>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</si>
  <si>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</si>
  <si>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</si>
  <si>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</si>
  <si>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</si>
  <si>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</si>
  <si>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</si>
  <si>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</si>
  <si>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</si>
  <si>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</si>
  <si>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</si>
  <si>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</si>
  <si>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</si>
  <si>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</si>
  <si>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</si>
  <si>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</si>
  <si>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</si>
  <si>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</si>
  <si>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</si>
  <si>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</si>
  <si>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</si>
  <si>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</si>
  <si>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</si>
  <si>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</si>
  <si>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</si>
  <si>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</si>
  <si>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</si>
  <si>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</si>
  <si>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</si>
  <si>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</si>
  <si>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</si>
  <si>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</si>
  <si>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</si>
  <si>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</si>
  <si>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</si>
  <si>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</si>
  <si>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</si>
  <si>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</si>
  <si>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</si>
  <si>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</si>
  <si>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</si>
  <si>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</si>
  <si>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</si>
  <si>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</si>
  <si>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</si>
  <si>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</si>
  <si>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</si>
  <si>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</si>
  <si>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</si>
  <si>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</si>
  <si>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</si>
  <si>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</si>
  <si>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</si>
  <si>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</si>
  <si>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</si>
  <si>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</si>
  <si>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</si>
  <si>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</si>
  <si>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</si>
  <si>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</si>
  <si>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</si>
  <si>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</si>
  <si>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</si>
  <si>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</si>
  <si>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</si>
  <si>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</si>
  <si>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</si>
  <si>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</si>
  <si>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</si>
  <si>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</si>
  <si>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</si>
  <si>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</si>
  <si>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</si>
  <si>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</si>
  <si>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</si>
  <si>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</si>
  <si>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</si>
  <si>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</si>
  <si>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</si>
  <si>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</si>
  <si>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</si>
  <si>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</si>
  <si>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</si>
  <si>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</si>
  <si>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</si>
  <si>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</si>
  <si>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</si>
  <si>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</si>
  <si>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</si>
  <si>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</si>
  <si>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</si>
  <si>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</si>
  <si>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</si>
  <si>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</si>
  <si>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</si>
  <si>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</si>
  <si>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</si>
  <si>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</si>
  <si>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</si>
  <si>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</si>
  <si>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</si>
  <si>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</si>
  <si>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</si>
  <si>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</si>
  <si>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</si>
  <si>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92.1</t>
  </si>
  <si>
    <t>lato</t>
  </si>
  <si>
    <t>zima</t>
  </si>
  <si>
    <t>medal lato</t>
  </si>
  <si>
    <t>brak w zimie</t>
  </si>
  <si>
    <t>wszystkie</t>
  </si>
  <si>
    <t>medale</t>
  </si>
  <si>
    <t>Etykiety wierszy</t>
  </si>
  <si>
    <t>Suma końcowa</t>
  </si>
  <si>
    <t>punkty letnie</t>
  </si>
  <si>
    <t>punkty zimowe</t>
  </si>
  <si>
    <t>medale złote</t>
  </si>
  <si>
    <t>medale srebrne i br</t>
  </si>
  <si>
    <t>Zloty2</t>
  </si>
  <si>
    <t>Srebrny3</t>
  </si>
  <si>
    <t>Brazowy4</t>
  </si>
  <si>
    <t>roznica</t>
  </si>
  <si>
    <t xml:space="preserve">wszystkie </t>
  </si>
  <si>
    <t xml:space="preserve">Suma z wszystkie </t>
  </si>
  <si>
    <t>letni</t>
  </si>
  <si>
    <t>zimowy</t>
  </si>
  <si>
    <t>92.5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</si>
</sst>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left" indent="1"/>
    </xf>
    <xf numFmtId="0" fontId="0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[92.xlsx]Arkusz4!Tabela przestawna1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punkty letnie</c:v>
                </c:pt>
              </c:strCache>
            </c:strRef>
          </c:tx>
          <c:invertIfNegative val="0"/>
          <c:cat>
            <c:strRef>
              <c:f>Arkusz4!$A$4:$A$10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Arkusz4!$B$4:$B$10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Arkusz4!$C$3</c:f>
              <c:strCache>
                <c:ptCount val="1"/>
                <c:pt idx="0">
                  <c:v>punkty zimowe</c:v>
                </c:pt>
              </c:strCache>
            </c:strRef>
          </c:tx>
          <c:invertIfNegative val="0"/>
          <c:cat>
            <c:strRef>
              <c:f>Arkusz4!$A$4:$A$10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Arkusz4!$C$4:$C$10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98752"/>
        <c:axId val="111500288"/>
      </c:barChart>
      <c:catAx>
        <c:axId val="111498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11500288"/>
        <c:crosses val="autoZero"/>
        <c:auto val="1"/>
        <c:lblAlgn val="ctr"/>
        <c:lblOffset val="100"/>
        <c:noMultiLvlLbl val="0"/>
      </c:catAx>
      <c:valAx>
        <c:axId val="1115002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14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</xdr:row>
      <xdr:rowOff>85724</xdr:rowOff>
    </xdr:from>
    <xdr:to>
      <xdr:col>13</xdr:col>
      <xdr:colOff>123825</xdr:colOff>
      <xdr:row>24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776.800439004626" createdVersion="4" refreshedVersion="4" minRefreshableVersion="3" recordCount="138">
  <cacheSource type="worksheet">
    <worksheetSource ref="A1:P139" sheet="Arkusz1"/>
  </cacheSource>
  <cacheFields count="16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lato" numFmtId="0">
      <sharedItems containsSemiMixedTypes="0" containsString="0" containsNumber="1" containsInteger="1" minValue="1" maxValue="1"/>
    </cacheField>
    <cacheField name="zima" numFmtId="0">
      <sharedItems containsSemiMixedTypes="0" containsString="0" containsNumber="1" containsInteger="1" minValue="0" maxValue="1"/>
    </cacheField>
    <cacheField name="medal lato" numFmtId="0">
      <sharedItems containsSemiMixedTypes="0" containsString="0" containsNumber="1" containsInteger="1" minValue="0" maxValue="1"/>
    </cacheField>
    <cacheField name="brak w zimie" numFmtId="0">
      <sharedItems containsSemiMixedTypes="0" containsString="0" containsNumber="1" containsInteger="1" minValue="0" maxValue="1"/>
    </cacheField>
    <cacheField name="wszystkie" numFmtId="0">
      <sharedItems containsSemiMixedTypes="0" containsString="0" containsNumber="1" containsInteger="1" minValue="0" maxValue="1"/>
    </cacheField>
    <cacheField name="medale" numFmtId="0">
      <sharedItems containsSemiMixedTypes="0" containsString="0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776.807234953703" createdVersion="4" refreshedVersion="4" minRefreshableVersion="3" recordCount="138">
  <cacheSource type="worksheet">
    <worksheetSource name="Tabela1"/>
  </cacheSource>
  <cacheFields count="21">
    <cacheField name="Panstwo" numFmtId="0">
      <sharedItems count="138">
        <s v="Burundi"/>
        <s v="Kamerun"/>
        <s v="Zjednoczone Emiraty Arabskie"/>
        <s v="Dominikana"/>
        <s v="Ekwador"/>
        <s v="Mozambik"/>
        <s v="Surinam"/>
        <s v="Antyle Holenderskie"/>
        <s v="Bahrajn"/>
        <s v="Barbados"/>
        <s v="Bermudy"/>
        <s v="Botswana"/>
        <s v="Cypr"/>
        <s v="Czarnogora"/>
        <s v="Dzibuti"/>
        <s v="Erytrea"/>
        <s v="Gabon"/>
        <s v="Gujana"/>
        <s v="Hongkong"/>
        <s v="Irak"/>
        <s v="Macedonia"/>
        <s v="Mauritius"/>
        <s v="Niger"/>
        <s v="Panama"/>
        <s v="Paragwaj"/>
        <s v="Senegal"/>
        <s v="Sudan"/>
        <s v="Syria"/>
        <s v="Togo"/>
        <s v="Tonga"/>
        <s v="Wybrzeze Kosci Sloniowej"/>
        <s v="Wyspy Dziewicze Stanow Zjednoczonych"/>
        <s v="Afganistan"/>
        <s v="Bahamy"/>
        <s v="Haiti"/>
        <s v="Kostaryka"/>
        <s v="Kuwejt"/>
        <s v="Luksemburg"/>
        <s v="Peru"/>
        <s v="Serbia i Czarnogora"/>
        <s v="Sri Lanka"/>
        <s v="Tanzania"/>
        <s v="Wietnam"/>
        <s v="Zambia"/>
        <s v="Zimbabwe"/>
        <s v="Arabia Saudyjska"/>
        <s v="Etiopia"/>
        <s v="Kirgistan"/>
        <s v="Tadzykistan"/>
        <s v="Uganda"/>
        <s v="Ghana"/>
        <s v="Islandia"/>
        <s v="Katar"/>
        <s v="Liban"/>
        <s v="Namibia"/>
        <s v="Pakistan"/>
        <s v="Singapur"/>
        <s v="Tunezja"/>
        <s v="Algieria"/>
        <s v="Izrael"/>
        <s v="Liechtenstein"/>
        <s v="Serbia"/>
        <s v="Malezja"/>
        <s v="Imperium Rosyjskie"/>
        <s v="Urugwaj"/>
        <s v="Moldawia"/>
        <s v="Indie"/>
        <s v="Portoryko"/>
        <s v="Wenezuela"/>
        <s v="Chile"/>
        <s v="Filipiny"/>
        <s v="Litwa"/>
        <s v="Uzbekistan"/>
        <s v="Armenia"/>
        <s v="Irlandia"/>
        <s v="Maroko"/>
        <s v="Tajlandia"/>
        <s v="Turcja"/>
        <s v="Slowacja"/>
        <s v="Egipt"/>
        <s v="Gruzja"/>
        <s v="Azerbejdzan"/>
        <s v="Chorwacja"/>
        <s v="Estonia"/>
        <s v="Trynidad i Tobago"/>
        <s v="Indonezja"/>
        <s v="Kolumbia"/>
        <s v="Portugalia"/>
        <s v="Nowa Zelandia"/>
        <s v="Nigeria"/>
        <s v="Lotwa"/>
        <s v="Mongolia"/>
        <s v="Korea Polnocna"/>
        <s v="Slowenia"/>
        <s v="Kazachstan"/>
        <s v="Czechy"/>
        <s v="WNP"/>
        <s v="Iran"/>
        <s v="Republika Poludniowej Afryki"/>
        <s v="Jamajka"/>
        <s v="Argentyna"/>
        <s v="Kenia"/>
        <s v="Meksyk"/>
        <s v="Jugoslawia"/>
        <s v="Grecja"/>
        <s v="Ukraina"/>
        <s v="Bialorus"/>
        <s v="Hiszpania"/>
        <s v="Brazylia"/>
        <s v="Kuba"/>
        <s v="Wspolna Reprezentacja Niemiec"/>
        <s v="Czechoslowacja"/>
        <s v="Belgia"/>
        <s v="Korea Poludniowa"/>
        <s v="Dania"/>
        <s v="Chiny"/>
        <s v="RFN"/>
        <s v="Bulgaria"/>
        <s v="Rumunia"/>
        <s v="Norwegia"/>
        <s v="Szwajcaria"/>
        <s v="NRD"/>
        <s v="Holandia"/>
        <s v="Wegry"/>
        <s v="Austria"/>
        <s v="Polska"/>
        <s v="Rosja"/>
        <s v="Japonia"/>
        <s v="Finlandia"/>
        <s v="Wlochy"/>
        <s v="Australia"/>
        <s v="Kanada"/>
        <s v="Szwecja"/>
        <s v="ZSRR"/>
        <s v="Niemcy"/>
        <s v="Francja"/>
        <s v="Wielka Brytania"/>
        <s v="StanyZjednoczone"/>
      </sharedItems>
    </cacheField>
    <cacheField name="Kontynent" numFmtId="0">
      <sharedItems count="6">
        <s v="Afryka"/>
        <s v="Azja"/>
        <s v="Ameryka Pln."/>
        <s v="Ameryka Pld."/>
        <s v="Europa"/>
        <s v="Australia i Oc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3" numFmtId="0">
      <sharedItems containsSemiMixedTypes="0" containsString="0" containsNumber="1" containsInteger="1" minValue="0" maxValue="111"/>
    </cacheField>
    <cacheField name="Brazowy4" numFmtId="0">
      <sharedItems containsSemiMixedTypes="0" containsString="0" containsNumber="1" containsInteger="1" minValue="0" maxValue="100"/>
    </cacheField>
    <cacheField name="lato" numFmtId="0">
      <sharedItems containsSemiMixedTypes="0" containsString="0" containsNumber="1" containsInteger="1" minValue="1" maxValue="1"/>
    </cacheField>
    <cacheField name="zima" numFmtId="0">
      <sharedItems containsSemiMixedTypes="0" containsString="0" containsNumber="1" containsInteger="1" minValue="0" maxValue="1"/>
    </cacheField>
    <cacheField name="medal lato" numFmtId="0">
      <sharedItems containsSemiMixedTypes="0" containsString="0" containsNumber="1" containsInteger="1" minValue="0" maxValue="1"/>
    </cacheField>
    <cacheField name="brak w zimie" numFmtId="0">
      <sharedItems containsSemiMixedTypes="0" containsString="0" containsNumber="1" containsInteger="1" minValue="0" maxValue="1"/>
    </cacheField>
    <cacheField name="wszystkie" numFmtId="0">
      <sharedItems containsSemiMixedTypes="0" containsString="0" containsNumber="1" containsInteger="1" minValue="0" maxValue="1"/>
    </cacheField>
    <cacheField name="medale" numFmtId="0">
      <sharedItems containsSemiMixedTypes="0" containsString="0" containsNumber="1" containsInteger="1" minValue="0" maxValue="110"/>
    </cacheField>
    <cacheField name="medale złote" numFmtId="0">
      <sharedItems containsSemiMixedTypes="0" containsString="0" containsNumber="1" containsInteger="1" minValue="0" maxValue="1072"/>
    </cacheField>
    <cacheField name="medale srebrne i br" numFmtId="0">
      <sharedItems containsSemiMixedTypes="0" containsString="0" containsNumber="1" containsInteger="1" minValue="0" maxValue="1609"/>
    </cacheField>
    <cacheField name="roznica" numFmtId="0">
      <sharedItems containsSemiMixedTypes="0" containsString="0" containsNumber="1" containsInteger="1" minValue="-537" maxValue="1"/>
    </cacheField>
    <cacheField name="wszystkie " numFmtId="0">
      <sharedItems containsSemiMixedTypes="0" containsString="0" containsNumber="1" containsInteger="1" minValue="1" maxValue="2681"/>
    </cacheField>
    <cacheField name="Kolumna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Afganistan"/>
    <x v="0"/>
    <n v="13"/>
    <n v="0"/>
    <n v="0"/>
    <n v="2"/>
    <n v="0"/>
    <n v="0"/>
    <n v="0"/>
    <n v="0"/>
    <n v="1"/>
    <n v="0"/>
    <n v="1"/>
    <n v="1"/>
    <n v="0"/>
    <n v="0"/>
  </r>
  <r>
    <s v="Algieria"/>
    <x v="1"/>
    <n v="12"/>
    <n v="5"/>
    <n v="2"/>
    <n v="8"/>
    <n v="3"/>
    <n v="0"/>
    <n v="0"/>
    <n v="0"/>
    <n v="1"/>
    <n v="1"/>
    <n v="1"/>
    <n v="1"/>
    <n v="1"/>
    <n v="15"/>
  </r>
  <r>
    <s v="Antyle Holenderskie"/>
    <x v="2"/>
    <n v="13"/>
    <n v="0"/>
    <n v="1"/>
    <n v="0"/>
    <n v="2"/>
    <n v="0"/>
    <n v="0"/>
    <n v="0"/>
    <n v="1"/>
    <n v="1"/>
    <n v="1"/>
    <n v="1"/>
    <n v="1"/>
    <n v="1"/>
  </r>
  <r>
    <s v="Arabia Saudyjska"/>
    <x v="0"/>
    <n v="10"/>
    <n v="0"/>
    <n v="1"/>
    <n v="2"/>
    <n v="0"/>
    <n v="0"/>
    <n v="0"/>
    <n v="0"/>
    <n v="1"/>
    <n v="0"/>
    <n v="1"/>
    <n v="1"/>
    <n v="0"/>
    <n v="0"/>
  </r>
  <r>
    <s v="Argentyna"/>
    <x v="2"/>
    <n v="23"/>
    <n v="18"/>
    <n v="24"/>
    <n v="28"/>
    <n v="18"/>
    <n v="0"/>
    <n v="0"/>
    <n v="0"/>
    <n v="1"/>
    <n v="1"/>
    <n v="1"/>
    <n v="1"/>
    <n v="1"/>
    <n v="70"/>
  </r>
  <r>
    <s v="Armenia"/>
    <x v="0"/>
    <n v="5"/>
    <n v="1"/>
    <n v="2"/>
    <n v="9"/>
    <n v="6"/>
    <n v="0"/>
    <n v="0"/>
    <n v="0"/>
    <n v="1"/>
    <n v="1"/>
    <n v="1"/>
    <n v="1"/>
    <n v="1"/>
    <n v="12"/>
  </r>
  <r>
    <s v="Australia"/>
    <x v="3"/>
    <n v="25"/>
    <n v="138"/>
    <n v="153"/>
    <n v="177"/>
    <n v="18"/>
    <n v="5"/>
    <n v="3"/>
    <n v="4"/>
    <n v="1"/>
    <n v="1"/>
    <n v="1"/>
    <n v="0"/>
    <n v="0"/>
    <n v="0"/>
  </r>
  <r>
    <s v="Austria"/>
    <x v="4"/>
    <n v="26"/>
    <n v="18"/>
    <n v="33"/>
    <n v="35"/>
    <n v="22"/>
    <n v="59"/>
    <n v="78"/>
    <n v="81"/>
    <n v="1"/>
    <n v="1"/>
    <n v="1"/>
    <n v="0"/>
    <n v="0"/>
    <n v="0"/>
  </r>
  <r>
    <s v="Azerbejdzan"/>
    <x v="0"/>
    <n v="5"/>
    <n v="6"/>
    <n v="5"/>
    <n v="15"/>
    <n v="5"/>
    <n v="0"/>
    <n v="0"/>
    <n v="0"/>
    <n v="1"/>
    <n v="1"/>
    <n v="1"/>
    <n v="1"/>
    <n v="1"/>
    <n v="26"/>
  </r>
  <r>
    <s v="Bahamy"/>
    <x v="5"/>
    <n v="15"/>
    <n v="5"/>
    <n v="2"/>
    <n v="5"/>
    <n v="0"/>
    <n v="0"/>
    <n v="0"/>
    <n v="0"/>
    <n v="1"/>
    <n v="0"/>
    <n v="1"/>
    <n v="1"/>
    <n v="0"/>
    <n v="0"/>
  </r>
  <r>
    <s v="Bahrajn"/>
    <x v="0"/>
    <n v="8"/>
    <n v="0"/>
    <n v="0"/>
    <n v="1"/>
    <n v="0"/>
    <n v="0"/>
    <n v="0"/>
    <n v="0"/>
    <n v="1"/>
    <n v="0"/>
    <n v="1"/>
    <n v="1"/>
    <n v="0"/>
    <n v="0"/>
  </r>
  <r>
    <s v="Barbados"/>
    <x v="5"/>
    <n v="11"/>
    <n v="0"/>
    <n v="0"/>
    <n v="1"/>
    <n v="0"/>
    <n v="0"/>
    <n v="0"/>
    <n v="0"/>
    <n v="1"/>
    <n v="0"/>
    <n v="1"/>
    <n v="1"/>
    <n v="0"/>
    <n v="0"/>
  </r>
  <r>
    <s v="Belgia"/>
    <x v="4"/>
    <n v="25"/>
    <n v="37"/>
    <n v="52"/>
    <n v="53"/>
    <n v="20"/>
    <n v="1"/>
    <n v="1"/>
    <n v="3"/>
    <n v="1"/>
    <n v="1"/>
    <n v="1"/>
    <n v="0"/>
    <n v="0"/>
    <n v="0"/>
  </r>
  <r>
    <s v="Bermudy"/>
    <x v="5"/>
    <n v="17"/>
    <n v="0"/>
    <n v="0"/>
    <n v="1"/>
    <n v="7"/>
    <n v="0"/>
    <n v="0"/>
    <n v="0"/>
    <n v="1"/>
    <n v="1"/>
    <n v="1"/>
    <n v="1"/>
    <n v="1"/>
    <n v="1"/>
  </r>
  <r>
    <s v="Bialorus"/>
    <x v="4"/>
    <n v="5"/>
    <n v="12"/>
    <n v="24"/>
    <n v="40"/>
    <n v="6"/>
    <n v="6"/>
    <n v="4"/>
    <n v="5"/>
    <n v="1"/>
    <n v="1"/>
    <n v="1"/>
    <n v="0"/>
    <n v="0"/>
    <n v="0"/>
  </r>
  <r>
    <s v="Botswana"/>
    <x v="0"/>
    <n v="9"/>
    <n v="0"/>
    <n v="1"/>
    <n v="0"/>
    <n v="0"/>
    <n v="0"/>
    <n v="0"/>
    <n v="0"/>
    <n v="1"/>
    <n v="0"/>
    <n v="1"/>
    <n v="1"/>
    <n v="0"/>
    <n v="0"/>
  </r>
  <r>
    <s v="Brazylia"/>
    <x v="2"/>
    <n v="21"/>
    <n v="23"/>
    <n v="30"/>
    <n v="55"/>
    <n v="7"/>
    <n v="0"/>
    <n v="0"/>
    <n v="0"/>
    <n v="1"/>
    <n v="1"/>
    <n v="1"/>
    <n v="1"/>
    <n v="1"/>
    <n v="108"/>
  </r>
  <r>
    <s v="Bulgaria"/>
    <x v="4"/>
    <n v="19"/>
    <n v="51"/>
    <n v="85"/>
    <n v="78"/>
    <n v="19"/>
    <n v="1"/>
    <n v="2"/>
    <n v="3"/>
    <n v="1"/>
    <n v="1"/>
    <n v="1"/>
    <n v="0"/>
    <n v="0"/>
    <n v="0"/>
  </r>
  <r>
    <s v="Burundi"/>
    <x v="1"/>
    <n v="5"/>
    <n v="1"/>
    <n v="0"/>
    <n v="0"/>
    <n v="0"/>
    <n v="0"/>
    <n v="0"/>
    <n v="0"/>
    <n v="1"/>
    <n v="0"/>
    <n v="1"/>
    <n v="1"/>
    <n v="0"/>
    <n v="0"/>
  </r>
  <r>
    <s v="Chile"/>
    <x v="2"/>
    <n v="22"/>
    <n v="2"/>
    <n v="7"/>
    <n v="4"/>
    <n v="16"/>
    <n v="0"/>
    <n v="0"/>
    <n v="0"/>
    <n v="1"/>
    <n v="1"/>
    <n v="1"/>
    <n v="1"/>
    <n v="1"/>
    <n v="13"/>
  </r>
  <r>
    <s v="Chiny"/>
    <x v="0"/>
    <n v="9"/>
    <n v="201"/>
    <n v="144"/>
    <n v="128"/>
    <n v="10"/>
    <n v="12"/>
    <n v="22"/>
    <n v="19"/>
    <n v="1"/>
    <n v="1"/>
    <n v="1"/>
    <n v="0"/>
    <n v="0"/>
    <n v="0"/>
  </r>
  <r>
    <s v="Chorwacja"/>
    <x v="4"/>
    <n v="6"/>
    <n v="6"/>
    <n v="7"/>
    <n v="10"/>
    <n v="7"/>
    <n v="4"/>
    <n v="6"/>
    <n v="1"/>
    <n v="1"/>
    <n v="1"/>
    <n v="1"/>
    <n v="0"/>
    <n v="0"/>
    <n v="0"/>
  </r>
  <r>
    <s v="Cypr"/>
    <x v="4"/>
    <n v="9"/>
    <n v="0"/>
    <n v="1"/>
    <n v="0"/>
    <n v="10"/>
    <n v="0"/>
    <n v="0"/>
    <n v="0"/>
    <n v="1"/>
    <n v="1"/>
    <n v="1"/>
    <n v="1"/>
    <n v="1"/>
    <n v="1"/>
  </r>
  <r>
    <s v="Czarnogora"/>
    <x v="4"/>
    <n v="2"/>
    <n v="0"/>
    <n v="1"/>
    <n v="0"/>
    <n v="2"/>
    <n v="0"/>
    <n v="0"/>
    <n v="0"/>
    <n v="1"/>
    <n v="1"/>
    <n v="1"/>
    <n v="1"/>
    <n v="1"/>
    <n v="1"/>
  </r>
  <r>
    <s v="Czechoslowacja"/>
    <x v="4"/>
    <n v="16"/>
    <n v="49"/>
    <n v="49"/>
    <n v="45"/>
    <n v="16"/>
    <n v="2"/>
    <n v="8"/>
    <n v="15"/>
    <n v="1"/>
    <n v="1"/>
    <n v="1"/>
    <n v="0"/>
    <n v="0"/>
    <n v="0"/>
  </r>
  <r>
    <s v="Czechy"/>
    <x v="4"/>
    <n v="5"/>
    <n v="14"/>
    <n v="15"/>
    <n v="15"/>
    <n v="6"/>
    <n v="7"/>
    <n v="9"/>
    <n v="8"/>
    <n v="1"/>
    <n v="1"/>
    <n v="1"/>
    <n v="0"/>
    <n v="0"/>
    <n v="0"/>
  </r>
  <r>
    <s v="Dania"/>
    <x v="4"/>
    <n v="26"/>
    <n v="43"/>
    <n v="68"/>
    <n v="68"/>
    <n v="13"/>
    <n v="0"/>
    <n v="1"/>
    <n v="0"/>
    <n v="1"/>
    <n v="1"/>
    <n v="1"/>
    <n v="0"/>
    <n v="0"/>
    <n v="0"/>
  </r>
  <r>
    <s v="Dominikana"/>
    <x v="5"/>
    <n v="13"/>
    <n v="3"/>
    <n v="2"/>
    <n v="1"/>
    <n v="0"/>
    <n v="0"/>
    <n v="0"/>
    <n v="0"/>
    <n v="1"/>
    <n v="0"/>
    <n v="1"/>
    <n v="1"/>
    <n v="0"/>
    <n v="0"/>
  </r>
  <r>
    <s v="Dzibuti"/>
    <x v="1"/>
    <n v="7"/>
    <n v="0"/>
    <n v="0"/>
    <n v="1"/>
    <n v="0"/>
    <n v="0"/>
    <n v="0"/>
    <n v="0"/>
    <n v="1"/>
    <n v="0"/>
    <n v="1"/>
    <n v="1"/>
    <n v="0"/>
    <n v="0"/>
  </r>
  <r>
    <s v="Egipt"/>
    <x v="1"/>
    <n v="21"/>
    <n v="7"/>
    <n v="9"/>
    <n v="10"/>
    <n v="1"/>
    <n v="0"/>
    <n v="0"/>
    <n v="0"/>
    <n v="1"/>
    <n v="1"/>
    <n v="1"/>
    <n v="1"/>
    <n v="1"/>
    <n v="26"/>
  </r>
  <r>
    <s v="Ekwador"/>
    <x v="2"/>
    <n v="13"/>
    <n v="1"/>
    <n v="1"/>
    <n v="0"/>
    <n v="0"/>
    <n v="0"/>
    <n v="0"/>
    <n v="0"/>
    <n v="1"/>
    <n v="0"/>
    <n v="1"/>
    <n v="1"/>
    <n v="0"/>
    <n v="0"/>
  </r>
  <r>
    <s v="Erytrea"/>
    <x v="1"/>
    <n v="4"/>
    <n v="0"/>
    <n v="0"/>
    <n v="1"/>
    <n v="0"/>
    <n v="0"/>
    <n v="0"/>
    <n v="0"/>
    <n v="1"/>
    <n v="0"/>
    <n v="1"/>
    <n v="1"/>
    <n v="0"/>
    <n v="0"/>
  </r>
  <r>
    <s v="Estonia"/>
    <x v="4"/>
    <n v="11"/>
    <n v="9"/>
    <n v="9"/>
    <n v="15"/>
    <n v="9"/>
    <n v="4"/>
    <n v="2"/>
    <n v="1"/>
    <n v="1"/>
    <n v="1"/>
    <n v="1"/>
    <n v="0"/>
    <n v="0"/>
    <n v="0"/>
  </r>
  <r>
    <s v="Etiopia"/>
    <x v="1"/>
    <n v="12"/>
    <n v="21"/>
    <n v="7"/>
    <n v="17"/>
    <n v="2"/>
    <n v="0"/>
    <n v="0"/>
    <n v="0"/>
    <n v="1"/>
    <n v="1"/>
    <n v="1"/>
    <n v="1"/>
    <n v="1"/>
    <n v="45"/>
  </r>
  <r>
    <s v="Filipiny"/>
    <x v="0"/>
    <n v="20"/>
    <n v="0"/>
    <n v="2"/>
    <n v="7"/>
    <n v="4"/>
    <n v="0"/>
    <n v="0"/>
    <n v="0"/>
    <n v="1"/>
    <n v="1"/>
    <n v="1"/>
    <n v="1"/>
    <n v="1"/>
    <n v="9"/>
  </r>
  <r>
    <s v="Finlandia"/>
    <x v="4"/>
    <n v="24"/>
    <n v="101"/>
    <n v="84"/>
    <n v="117"/>
    <n v="22"/>
    <n v="42"/>
    <n v="62"/>
    <n v="56"/>
    <n v="1"/>
    <n v="1"/>
    <n v="1"/>
    <n v="0"/>
    <n v="0"/>
    <n v="0"/>
  </r>
  <r>
    <s v="Francja"/>
    <x v="4"/>
    <n v="27"/>
    <n v="202"/>
    <n v="223"/>
    <n v="246"/>
    <n v="22"/>
    <n v="31"/>
    <n v="31"/>
    <n v="47"/>
    <n v="1"/>
    <n v="1"/>
    <n v="1"/>
    <n v="0"/>
    <n v="0"/>
    <n v="0"/>
  </r>
  <r>
    <s v="Gabon"/>
    <x v="1"/>
    <n v="9"/>
    <n v="0"/>
    <n v="1"/>
    <n v="0"/>
    <n v="0"/>
    <n v="0"/>
    <n v="0"/>
    <n v="0"/>
    <n v="1"/>
    <n v="0"/>
    <n v="1"/>
    <n v="1"/>
    <n v="0"/>
    <n v="0"/>
  </r>
  <r>
    <s v="Ghana"/>
    <x v="1"/>
    <n v="13"/>
    <n v="0"/>
    <n v="1"/>
    <n v="3"/>
    <n v="1"/>
    <n v="0"/>
    <n v="0"/>
    <n v="0"/>
    <n v="1"/>
    <n v="1"/>
    <n v="1"/>
    <n v="1"/>
    <n v="1"/>
    <n v="4"/>
  </r>
  <r>
    <s v="Grecja"/>
    <x v="4"/>
    <n v="27"/>
    <n v="30"/>
    <n v="42"/>
    <n v="38"/>
    <n v="18"/>
    <n v="0"/>
    <n v="0"/>
    <n v="0"/>
    <n v="1"/>
    <n v="1"/>
    <n v="1"/>
    <n v="1"/>
    <n v="1"/>
    <n v="110"/>
  </r>
  <r>
    <s v="Gruzja"/>
    <x v="0"/>
    <n v="5"/>
    <n v="6"/>
    <n v="5"/>
    <n v="14"/>
    <n v="6"/>
    <n v="0"/>
    <n v="0"/>
    <n v="0"/>
    <n v="1"/>
    <n v="1"/>
    <n v="1"/>
    <n v="1"/>
    <n v="1"/>
    <n v="25"/>
  </r>
  <r>
    <s v="Gujana"/>
    <x v="2"/>
    <n v="16"/>
    <n v="0"/>
    <n v="0"/>
    <n v="1"/>
    <n v="0"/>
    <n v="0"/>
    <n v="0"/>
    <n v="0"/>
    <n v="1"/>
    <n v="0"/>
    <n v="1"/>
    <n v="1"/>
    <n v="0"/>
    <n v="0"/>
  </r>
  <r>
    <s v="Haiti"/>
    <x v="5"/>
    <n v="14"/>
    <n v="0"/>
    <n v="1"/>
    <n v="1"/>
    <n v="0"/>
    <n v="0"/>
    <n v="0"/>
    <n v="0"/>
    <n v="1"/>
    <n v="0"/>
    <n v="1"/>
    <n v="1"/>
    <n v="0"/>
    <n v="0"/>
  </r>
  <r>
    <s v="Hiszpania"/>
    <x v="4"/>
    <n v="22"/>
    <n v="37"/>
    <n v="59"/>
    <n v="35"/>
    <n v="19"/>
    <n v="1"/>
    <n v="0"/>
    <n v="1"/>
    <n v="1"/>
    <n v="1"/>
    <n v="1"/>
    <n v="0"/>
    <n v="0"/>
    <n v="0"/>
  </r>
  <r>
    <s v="Holandia"/>
    <x v="4"/>
    <n v="25"/>
    <n v="77"/>
    <n v="85"/>
    <n v="104"/>
    <n v="20"/>
    <n v="37"/>
    <n v="38"/>
    <n v="35"/>
    <n v="1"/>
    <n v="1"/>
    <n v="1"/>
    <n v="0"/>
    <n v="0"/>
    <n v="0"/>
  </r>
  <r>
    <s v="Hongkong"/>
    <x v="0"/>
    <n v="15"/>
    <n v="1"/>
    <n v="1"/>
    <n v="1"/>
    <n v="4"/>
    <n v="0"/>
    <n v="0"/>
    <n v="0"/>
    <n v="1"/>
    <n v="1"/>
    <n v="1"/>
    <n v="1"/>
    <n v="1"/>
    <n v="3"/>
  </r>
  <r>
    <s v="Indie"/>
    <x v="0"/>
    <n v="23"/>
    <n v="9"/>
    <n v="6"/>
    <n v="11"/>
    <n v="9"/>
    <n v="0"/>
    <n v="0"/>
    <n v="0"/>
    <n v="1"/>
    <n v="1"/>
    <n v="1"/>
    <n v="1"/>
    <n v="1"/>
    <n v="26"/>
  </r>
  <r>
    <s v="Indonezja"/>
    <x v="0"/>
    <n v="14"/>
    <n v="6"/>
    <n v="10"/>
    <n v="11"/>
    <n v="0"/>
    <n v="0"/>
    <n v="0"/>
    <n v="0"/>
    <n v="1"/>
    <n v="0"/>
    <n v="1"/>
    <n v="1"/>
    <n v="0"/>
    <n v="0"/>
  </r>
  <r>
    <s v="Irak"/>
    <x v="0"/>
    <n v="13"/>
    <n v="0"/>
    <n v="0"/>
    <n v="1"/>
    <n v="0"/>
    <n v="0"/>
    <n v="0"/>
    <n v="0"/>
    <n v="1"/>
    <n v="0"/>
    <n v="1"/>
    <n v="1"/>
    <n v="0"/>
    <n v="0"/>
  </r>
  <r>
    <s v="Iran"/>
    <x v="0"/>
    <n v="15"/>
    <n v="15"/>
    <n v="20"/>
    <n v="25"/>
    <n v="10"/>
    <n v="0"/>
    <n v="0"/>
    <n v="0"/>
    <n v="1"/>
    <n v="1"/>
    <n v="1"/>
    <n v="1"/>
    <n v="1"/>
    <n v="60"/>
  </r>
  <r>
    <s v="Irlandia"/>
    <x v="4"/>
    <n v="20"/>
    <n v="9"/>
    <n v="8"/>
    <n v="11"/>
    <n v="6"/>
    <n v="0"/>
    <n v="0"/>
    <n v="0"/>
    <n v="1"/>
    <n v="1"/>
    <n v="1"/>
    <n v="1"/>
    <n v="1"/>
    <n v="28"/>
  </r>
  <r>
    <s v="Islandia"/>
    <x v="4"/>
    <n v="19"/>
    <n v="0"/>
    <n v="2"/>
    <n v="2"/>
    <n v="17"/>
    <n v="0"/>
    <n v="0"/>
    <n v="0"/>
    <n v="1"/>
    <n v="1"/>
    <n v="1"/>
    <n v="1"/>
    <n v="1"/>
    <n v="4"/>
  </r>
  <r>
    <s v="Izrael"/>
    <x v="0"/>
    <n v="15"/>
    <n v="1"/>
    <n v="1"/>
    <n v="5"/>
    <n v="6"/>
    <n v="0"/>
    <n v="0"/>
    <n v="0"/>
    <n v="1"/>
    <n v="1"/>
    <n v="1"/>
    <n v="1"/>
    <n v="1"/>
    <n v="7"/>
  </r>
  <r>
    <s v="Jamajka"/>
    <x v="5"/>
    <n v="16"/>
    <n v="17"/>
    <n v="30"/>
    <n v="20"/>
    <n v="7"/>
    <n v="0"/>
    <n v="0"/>
    <n v="0"/>
    <n v="1"/>
    <n v="1"/>
    <n v="1"/>
    <n v="1"/>
    <n v="1"/>
    <n v="67"/>
  </r>
  <r>
    <s v="Japonia"/>
    <x v="0"/>
    <n v="21"/>
    <n v="130"/>
    <n v="126"/>
    <n v="142"/>
    <n v="20"/>
    <n v="10"/>
    <n v="17"/>
    <n v="18"/>
    <n v="1"/>
    <n v="1"/>
    <n v="1"/>
    <n v="0"/>
    <n v="0"/>
    <n v="0"/>
  </r>
  <r>
    <s v="Jugoslawia"/>
    <x v="4"/>
    <n v="18"/>
    <n v="28"/>
    <n v="31"/>
    <n v="31"/>
    <n v="16"/>
    <n v="0"/>
    <n v="3"/>
    <n v="1"/>
    <n v="1"/>
    <n v="1"/>
    <n v="1"/>
    <n v="0"/>
    <n v="0"/>
    <n v="0"/>
  </r>
  <r>
    <s v="Kamerun"/>
    <x v="1"/>
    <n v="13"/>
    <n v="3"/>
    <n v="1"/>
    <n v="1"/>
    <n v="1"/>
    <n v="0"/>
    <n v="0"/>
    <n v="0"/>
    <n v="1"/>
    <n v="1"/>
    <n v="1"/>
    <n v="1"/>
    <n v="1"/>
    <n v="5"/>
  </r>
  <r>
    <s v="Kanada"/>
    <x v="5"/>
    <n v="25"/>
    <n v="59"/>
    <n v="99"/>
    <n v="120"/>
    <n v="22"/>
    <n v="62"/>
    <n v="55"/>
    <n v="53"/>
    <n v="1"/>
    <n v="1"/>
    <n v="1"/>
    <n v="0"/>
    <n v="0"/>
    <n v="0"/>
  </r>
  <r>
    <s v="Katar"/>
    <x v="0"/>
    <n v="8"/>
    <n v="0"/>
    <n v="0"/>
    <n v="4"/>
    <n v="0"/>
    <n v="0"/>
    <n v="0"/>
    <n v="0"/>
    <n v="1"/>
    <n v="0"/>
    <n v="1"/>
    <n v="1"/>
    <n v="0"/>
    <n v="0"/>
  </r>
  <r>
    <s v="Kazachstan"/>
    <x v="0"/>
    <n v="5"/>
    <n v="16"/>
    <n v="17"/>
    <n v="19"/>
    <n v="6"/>
    <n v="1"/>
    <n v="3"/>
    <n v="3"/>
    <n v="1"/>
    <n v="1"/>
    <n v="1"/>
    <n v="0"/>
    <n v="0"/>
    <n v="0"/>
  </r>
  <r>
    <s v="Kenia"/>
    <x v="1"/>
    <n v="13"/>
    <n v="25"/>
    <n v="32"/>
    <n v="29"/>
    <n v="3"/>
    <n v="0"/>
    <n v="0"/>
    <n v="0"/>
    <n v="1"/>
    <n v="1"/>
    <n v="1"/>
    <n v="1"/>
    <n v="1"/>
    <n v="86"/>
  </r>
  <r>
    <s v="Kirgistan"/>
    <x v="0"/>
    <n v="5"/>
    <n v="0"/>
    <n v="1"/>
    <n v="2"/>
    <n v="6"/>
    <n v="0"/>
    <n v="0"/>
    <n v="0"/>
    <n v="1"/>
    <n v="1"/>
    <n v="1"/>
    <n v="1"/>
    <n v="1"/>
    <n v="3"/>
  </r>
  <r>
    <s v="Kolumbia"/>
    <x v="2"/>
    <n v="18"/>
    <n v="2"/>
    <n v="6"/>
    <n v="11"/>
    <n v="1"/>
    <n v="0"/>
    <n v="0"/>
    <n v="0"/>
    <n v="1"/>
    <n v="1"/>
    <n v="1"/>
    <n v="1"/>
    <n v="1"/>
    <n v="19"/>
  </r>
  <r>
    <s v="Korea Poludniowa"/>
    <x v="0"/>
    <n v="16"/>
    <n v="81"/>
    <n v="82"/>
    <n v="80"/>
    <n v="17"/>
    <n v="26"/>
    <n v="17"/>
    <n v="10"/>
    <n v="1"/>
    <n v="1"/>
    <n v="1"/>
    <n v="0"/>
    <n v="0"/>
    <n v="0"/>
  </r>
  <r>
    <s v="Korea Polnocna"/>
    <x v="0"/>
    <n v="9"/>
    <n v="14"/>
    <n v="12"/>
    <n v="21"/>
    <n v="8"/>
    <n v="0"/>
    <n v="1"/>
    <n v="1"/>
    <n v="1"/>
    <n v="1"/>
    <n v="1"/>
    <n v="0"/>
    <n v="0"/>
    <n v="0"/>
  </r>
  <r>
    <s v="Kostaryka"/>
    <x v="5"/>
    <n v="14"/>
    <n v="1"/>
    <n v="1"/>
    <n v="2"/>
    <n v="6"/>
    <n v="0"/>
    <n v="0"/>
    <n v="0"/>
    <n v="1"/>
    <n v="1"/>
    <n v="1"/>
    <n v="1"/>
    <n v="1"/>
    <n v="4"/>
  </r>
  <r>
    <s v="Kuba"/>
    <x v="5"/>
    <n v="19"/>
    <n v="72"/>
    <n v="67"/>
    <n v="69"/>
    <n v="0"/>
    <n v="0"/>
    <n v="0"/>
    <n v="0"/>
    <n v="1"/>
    <n v="0"/>
    <n v="1"/>
    <n v="1"/>
    <n v="0"/>
    <n v="0"/>
  </r>
  <r>
    <s v="Kuwejt"/>
    <x v="0"/>
    <n v="12"/>
    <n v="0"/>
    <n v="0"/>
    <n v="2"/>
    <n v="0"/>
    <n v="0"/>
    <n v="0"/>
    <n v="0"/>
    <n v="1"/>
    <n v="0"/>
    <n v="1"/>
    <n v="1"/>
    <n v="0"/>
    <n v="0"/>
  </r>
  <r>
    <s v="Liban"/>
    <x v="0"/>
    <n v="16"/>
    <n v="0"/>
    <n v="2"/>
    <n v="2"/>
    <n v="16"/>
    <n v="0"/>
    <n v="0"/>
    <n v="0"/>
    <n v="1"/>
    <n v="1"/>
    <n v="1"/>
    <n v="1"/>
    <n v="1"/>
    <n v="4"/>
  </r>
  <r>
    <s v="Liechtenstein"/>
    <x v="4"/>
    <n v="16"/>
    <n v="0"/>
    <n v="0"/>
    <n v="0"/>
    <n v="18"/>
    <n v="2"/>
    <n v="2"/>
    <n v="5"/>
    <n v="1"/>
    <n v="1"/>
    <n v="0"/>
    <n v="0"/>
    <n v="0"/>
    <n v="0"/>
  </r>
  <r>
    <s v="Litwa"/>
    <x v="4"/>
    <n v="8"/>
    <n v="6"/>
    <n v="5"/>
    <n v="10"/>
    <n v="8"/>
    <n v="0"/>
    <n v="0"/>
    <n v="0"/>
    <n v="1"/>
    <n v="1"/>
    <n v="1"/>
    <n v="1"/>
    <n v="1"/>
    <n v="21"/>
  </r>
  <r>
    <s v="Luksemburg"/>
    <x v="4"/>
    <n v="22"/>
    <n v="1"/>
    <n v="1"/>
    <n v="0"/>
    <n v="8"/>
    <n v="0"/>
    <n v="2"/>
    <n v="0"/>
    <n v="1"/>
    <n v="1"/>
    <n v="1"/>
    <n v="0"/>
    <n v="0"/>
    <n v="0"/>
  </r>
  <r>
    <s v="Lotwa"/>
    <x v="4"/>
    <n v="10"/>
    <n v="3"/>
    <n v="11"/>
    <n v="5"/>
    <n v="10"/>
    <n v="0"/>
    <n v="4"/>
    <n v="3"/>
    <n v="1"/>
    <n v="1"/>
    <n v="1"/>
    <n v="0"/>
    <n v="0"/>
    <n v="0"/>
  </r>
  <r>
    <s v="Macedonia"/>
    <x v="4"/>
    <n v="5"/>
    <n v="0"/>
    <n v="0"/>
    <n v="1"/>
    <n v="5"/>
    <n v="0"/>
    <n v="0"/>
    <n v="0"/>
    <n v="1"/>
    <n v="1"/>
    <n v="1"/>
    <n v="1"/>
    <n v="1"/>
    <n v="1"/>
  </r>
  <r>
    <s v="Malezja"/>
    <x v="0"/>
    <n v="12"/>
    <n v="0"/>
    <n v="3"/>
    <n v="3"/>
    <n v="0"/>
    <n v="0"/>
    <n v="0"/>
    <n v="0"/>
    <n v="1"/>
    <n v="0"/>
    <n v="1"/>
    <n v="1"/>
    <n v="0"/>
    <n v="0"/>
  </r>
  <r>
    <s v="Maroko"/>
    <x v="1"/>
    <n v="13"/>
    <n v="6"/>
    <n v="5"/>
    <n v="11"/>
    <n v="6"/>
    <n v="0"/>
    <n v="0"/>
    <n v="0"/>
    <n v="1"/>
    <n v="1"/>
    <n v="1"/>
    <n v="1"/>
    <n v="1"/>
    <n v="22"/>
  </r>
  <r>
    <s v="Mauritius"/>
    <x v="1"/>
    <n v="8"/>
    <n v="0"/>
    <n v="0"/>
    <n v="1"/>
    <n v="0"/>
    <n v="0"/>
    <n v="0"/>
    <n v="0"/>
    <n v="1"/>
    <n v="0"/>
    <n v="1"/>
    <n v="1"/>
    <n v="0"/>
    <n v="0"/>
  </r>
  <r>
    <s v="Meksyk"/>
    <x v="5"/>
    <n v="22"/>
    <n v="13"/>
    <n v="21"/>
    <n v="28"/>
    <n v="8"/>
    <n v="0"/>
    <n v="0"/>
    <n v="0"/>
    <n v="1"/>
    <n v="1"/>
    <n v="1"/>
    <n v="1"/>
    <n v="1"/>
    <n v="62"/>
  </r>
  <r>
    <s v="Moldawia"/>
    <x v="4"/>
    <n v="5"/>
    <n v="0"/>
    <n v="2"/>
    <n v="5"/>
    <n v="6"/>
    <n v="0"/>
    <n v="0"/>
    <n v="0"/>
    <n v="1"/>
    <n v="1"/>
    <n v="1"/>
    <n v="1"/>
    <n v="1"/>
    <n v="7"/>
  </r>
  <r>
    <s v="Mongolia"/>
    <x v="0"/>
    <n v="12"/>
    <n v="2"/>
    <n v="9"/>
    <n v="13"/>
    <n v="13"/>
    <n v="0"/>
    <n v="0"/>
    <n v="0"/>
    <n v="1"/>
    <n v="1"/>
    <n v="1"/>
    <n v="1"/>
    <n v="1"/>
    <n v="24"/>
  </r>
  <r>
    <s v="Mozambik"/>
    <x v="1"/>
    <n v="9"/>
    <n v="1"/>
    <n v="0"/>
    <n v="1"/>
    <n v="0"/>
    <n v="0"/>
    <n v="0"/>
    <n v="0"/>
    <n v="1"/>
    <n v="0"/>
    <n v="1"/>
    <n v="1"/>
    <n v="0"/>
    <n v="0"/>
  </r>
  <r>
    <s v="Namibia"/>
    <x v="1"/>
    <n v="6"/>
    <n v="0"/>
    <n v="4"/>
    <n v="0"/>
    <n v="0"/>
    <n v="0"/>
    <n v="0"/>
    <n v="0"/>
    <n v="1"/>
    <n v="0"/>
    <n v="1"/>
    <n v="1"/>
    <n v="0"/>
    <n v="0"/>
  </r>
  <r>
    <s v="Niemcy"/>
    <x v="4"/>
    <n v="15"/>
    <n v="174"/>
    <n v="182"/>
    <n v="217"/>
    <n v="11"/>
    <n v="78"/>
    <n v="78"/>
    <n v="53"/>
    <n v="1"/>
    <n v="1"/>
    <n v="1"/>
    <n v="0"/>
    <n v="0"/>
    <n v="0"/>
  </r>
  <r>
    <s v="RFN"/>
    <x v="4"/>
    <n v="5"/>
    <n v="56"/>
    <n v="67"/>
    <n v="81"/>
    <n v="7"/>
    <n v="11"/>
    <n v="15"/>
    <n v="13"/>
    <n v="1"/>
    <n v="1"/>
    <n v="1"/>
    <n v="0"/>
    <n v="0"/>
    <n v="0"/>
  </r>
  <r>
    <s v="Wspolna Reprezentacja Niemiec"/>
    <x v="4"/>
    <n v="3"/>
    <n v="28"/>
    <n v="54"/>
    <n v="36"/>
    <n v="3"/>
    <n v="8"/>
    <n v="6"/>
    <n v="5"/>
    <n v="1"/>
    <n v="1"/>
    <n v="1"/>
    <n v="0"/>
    <n v="0"/>
    <n v="0"/>
  </r>
  <r>
    <s v="NRD"/>
    <x v="4"/>
    <n v="5"/>
    <n v="153"/>
    <n v="129"/>
    <n v="127"/>
    <n v="6"/>
    <n v="39"/>
    <n v="36"/>
    <n v="35"/>
    <n v="1"/>
    <n v="1"/>
    <n v="1"/>
    <n v="0"/>
    <n v="0"/>
    <n v="0"/>
  </r>
  <r>
    <s v="Niger"/>
    <x v="1"/>
    <n v="11"/>
    <n v="0"/>
    <n v="0"/>
    <n v="1"/>
    <n v="0"/>
    <n v="0"/>
    <n v="0"/>
    <n v="0"/>
    <n v="1"/>
    <n v="0"/>
    <n v="1"/>
    <n v="1"/>
    <n v="0"/>
    <n v="0"/>
  </r>
  <r>
    <s v="Nigeria"/>
    <x v="1"/>
    <n v="15"/>
    <n v="3"/>
    <n v="8"/>
    <n v="12"/>
    <n v="0"/>
    <n v="0"/>
    <n v="0"/>
    <n v="0"/>
    <n v="1"/>
    <n v="0"/>
    <n v="1"/>
    <n v="1"/>
    <n v="0"/>
    <n v="0"/>
  </r>
  <r>
    <s v="Norwegia"/>
    <x v="4"/>
    <n v="24"/>
    <n v="56"/>
    <n v="49"/>
    <n v="43"/>
    <n v="22"/>
    <n v="118"/>
    <n v="111"/>
    <n v="100"/>
    <n v="1"/>
    <n v="1"/>
    <n v="1"/>
    <n v="0"/>
    <n v="0"/>
    <n v="0"/>
  </r>
  <r>
    <s v="Nowa Zelandia"/>
    <x v="3"/>
    <n v="22"/>
    <n v="42"/>
    <n v="18"/>
    <n v="39"/>
    <n v="15"/>
    <n v="0"/>
    <n v="1"/>
    <n v="0"/>
    <n v="1"/>
    <n v="1"/>
    <n v="1"/>
    <n v="0"/>
    <n v="0"/>
    <n v="0"/>
  </r>
  <r>
    <s v="Pakistan"/>
    <x v="0"/>
    <n v="16"/>
    <n v="3"/>
    <n v="3"/>
    <n v="4"/>
    <n v="2"/>
    <n v="0"/>
    <n v="0"/>
    <n v="0"/>
    <n v="1"/>
    <n v="1"/>
    <n v="1"/>
    <n v="1"/>
    <n v="1"/>
    <n v="10"/>
  </r>
  <r>
    <s v="Panama"/>
    <x v="2"/>
    <n v="16"/>
    <n v="1"/>
    <n v="0"/>
    <n v="2"/>
    <n v="0"/>
    <n v="0"/>
    <n v="0"/>
    <n v="0"/>
    <n v="1"/>
    <n v="0"/>
    <n v="1"/>
    <n v="1"/>
    <n v="0"/>
    <n v="0"/>
  </r>
  <r>
    <s v="Paragwaj"/>
    <x v="2"/>
    <n v="11"/>
    <n v="0"/>
    <n v="1"/>
    <n v="0"/>
    <n v="1"/>
    <n v="0"/>
    <n v="0"/>
    <n v="0"/>
    <n v="1"/>
    <n v="1"/>
    <n v="1"/>
    <n v="1"/>
    <n v="1"/>
    <n v="1"/>
  </r>
  <r>
    <s v="Peru"/>
    <x v="2"/>
    <n v="17"/>
    <n v="1"/>
    <n v="3"/>
    <n v="0"/>
    <n v="2"/>
    <n v="0"/>
    <n v="0"/>
    <n v="0"/>
    <n v="1"/>
    <n v="1"/>
    <n v="1"/>
    <n v="1"/>
    <n v="1"/>
    <n v="4"/>
  </r>
  <r>
    <s v="Polska"/>
    <x v="4"/>
    <n v="20"/>
    <n v="64"/>
    <n v="82"/>
    <n v="125"/>
    <n v="22"/>
    <n v="6"/>
    <n v="7"/>
    <n v="7"/>
    <n v="1"/>
    <n v="1"/>
    <n v="1"/>
    <n v="0"/>
    <n v="0"/>
    <n v="0"/>
  </r>
  <r>
    <s v="Portoryko"/>
    <x v="5"/>
    <n v="17"/>
    <n v="0"/>
    <n v="2"/>
    <n v="6"/>
    <n v="6"/>
    <n v="0"/>
    <n v="0"/>
    <n v="0"/>
    <n v="1"/>
    <n v="1"/>
    <n v="1"/>
    <n v="1"/>
    <n v="1"/>
    <n v="8"/>
  </r>
  <r>
    <s v="Portugalia"/>
    <x v="4"/>
    <n v="23"/>
    <n v="4"/>
    <n v="8"/>
    <n v="11"/>
    <n v="7"/>
    <n v="0"/>
    <n v="0"/>
    <n v="0"/>
    <n v="1"/>
    <n v="1"/>
    <n v="1"/>
    <n v="1"/>
    <n v="1"/>
    <n v="23"/>
  </r>
  <r>
    <s v="Republika Poludniowej Afryki"/>
    <x v="1"/>
    <n v="18"/>
    <n v="23"/>
    <n v="26"/>
    <n v="27"/>
    <n v="6"/>
    <n v="0"/>
    <n v="0"/>
    <n v="0"/>
    <n v="1"/>
    <n v="1"/>
    <n v="1"/>
    <n v="1"/>
    <n v="1"/>
    <n v="76"/>
  </r>
  <r>
    <s v="Rosja"/>
    <x v="4"/>
    <n v="5"/>
    <n v="133"/>
    <n v="122"/>
    <n v="142"/>
    <n v="6"/>
    <n v="49"/>
    <n v="40"/>
    <n v="35"/>
    <n v="1"/>
    <n v="1"/>
    <n v="1"/>
    <n v="0"/>
    <n v="0"/>
    <n v="0"/>
  </r>
  <r>
    <s v="Imperium Rosyjskie"/>
    <x v="4"/>
    <n v="3"/>
    <n v="1"/>
    <n v="4"/>
    <n v="3"/>
    <n v="0"/>
    <n v="0"/>
    <n v="0"/>
    <n v="0"/>
    <n v="1"/>
    <n v="0"/>
    <n v="1"/>
    <n v="1"/>
    <n v="0"/>
    <n v="0"/>
  </r>
  <r>
    <s v="Rumunia"/>
    <x v="4"/>
    <n v="20"/>
    <n v="88"/>
    <n v="94"/>
    <n v="119"/>
    <n v="20"/>
    <n v="0"/>
    <n v="0"/>
    <n v="1"/>
    <n v="1"/>
    <n v="1"/>
    <n v="1"/>
    <n v="0"/>
    <n v="0"/>
    <n v="0"/>
  </r>
  <r>
    <s v="Senegal"/>
    <x v="1"/>
    <n v="13"/>
    <n v="0"/>
    <n v="1"/>
    <n v="0"/>
    <n v="5"/>
    <n v="0"/>
    <n v="0"/>
    <n v="0"/>
    <n v="1"/>
    <n v="1"/>
    <n v="1"/>
    <n v="1"/>
    <n v="1"/>
    <n v="1"/>
  </r>
  <r>
    <s v="Serbia"/>
    <x v="4"/>
    <n v="3"/>
    <n v="1"/>
    <n v="2"/>
    <n v="4"/>
    <n v="2"/>
    <n v="0"/>
    <n v="0"/>
    <n v="0"/>
    <n v="1"/>
    <n v="1"/>
    <n v="1"/>
    <n v="1"/>
    <n v="1"/>
    <n v="7"/>
  </r>
  <r>
    <s v="Serbia i Czarnogora"/>
    <x v="4"/>
    <n v="1"/>
    <n v="0"/>
    <n v="2"/>
    <n v="0"/>
    <n v="1"/>
    <n v="0"/>
    <n v="0"/>
    <n v="0"/>
    <n v="1"/>
    <n v="1"/>
    <n v="1"/>
    <n v="1"/>
    <n v="1"/>
    <n v="2"/>
  </r>
  <r>
    <s v="Singapur"/>
    <x v="0"/>
    <n v="15"/>
    <n v="0"/>
    <n v="2"/>
    <n v="2"/>
    <n v="0"/>
    <n v="0"/>
    <n v="0"/>
    <n v="0"/>
    <n v="1"/>
    <n v="0"/>
    <n v="1"/>
    <n v="1"/>
    <n v="0"/>
    <n v="0"/>
  </r>
  <r>
    <s v="Slowacja"/>
    <x v="4"/>
    <n v="5"/>
    <n v="7"/>
    <n v="9"/>
    <n v="8"/>
    <n v="6"/>
    <n v="2"/>
    <n v="2"/>
    <n v="1"/>
    <n v="1"/>
    <n v="1"/>
    <n v="1"/>
    <n v="0"/>
    <n v="0"/>
    <n v="0"/>
  </r>
  <r>
    <s v="Slowenia"/>
    <x v="4"/>
    <n v="6"/>
    <n v="4"/>
    <n v="6"/>
    <n v="9"/>
    <n v="7"/>
    <n v="2"/>
    <n v="4"/>
    <n v="9"/>
    <n v="1"/>
    <n v="1"/>
    <n v="1"/>
    <n v="0"/>
    <n v="0"/>
    <n v="0"/>
  </r>
  <r>
    <s v="Sri Lanka"/>
    <x v="0"/>
    <n v="16"/>
    <n v="0"/>
    <n v="2"/>
    <n v="0"/>
    <n v="0"/>
    <n v="0"/>
    <n v="0"/>
    <n v="0"/>
    <n v="1"/>
    <n v="0"/>
    <n v="1"/>
    <n v="1"/>
    <n v="0"/>
    <n v="0"/>
  </r>
  <r>
    <s v="StanyZjednoczone"/>
    <x v="5"/>
    <n v="26"/>
    <n v="976"/>
    <n v="758"/>
    <n v="666"/>
    <n v="22"/>
    <n v="96"/>
    <n v="102"/>
    <n v="83"/>
    <n v="1"/>
    <n v="1"/>
    <n v="1"/>
    <n v="0"/>
    <n v="0"/>
    <n v="0"/>
  </r>
  <r>
    <s v="Sudan"/>
    <x v="1"/>
    <n v="11"/>
    <n v="0"/>
    <n v="1"/>
    <n v="0"/>
    <n v="0"/>
    <n v="0"/>
    <n v="0"/>
    <n v="0"/>
    <n v="1"/>
    <n v="0"/>
    <n v="1"/>
    <n v="1"/>
    <n v="0"/>
    <n v="0"/>
  </r>
  <r>
    <s v="Surinam"/>
    <x v="2"/>
    <n v="11"/>
    <n v="1"/>
    <n v="0"/>
    <n v="1"/>
    <n v="0"/>
    <n v="0"/>
    <n v="0"/>
    <n v="0"/>
    <n v="1"/>
    <n v="0"/>
    <n v="1"/>
    <n v="1"/>
    <n v="0"/>
    <n v="0"/>
  </r>
  <r>
    <s v="Syria"/>
    <x v="0"/>
    <n v="12"/>
    <n v="1"/>
    <n v="1"/>
    <n v="1"/>
    <n v="0"/>
    <n v="0"/>
    <n v="0"/>
    <n v="0"/>
    <n v="1"/>
    <n v="0"/>
    <n v="1"/>
    <n v="1"/>
    <n v="0"/>
    <n v="0"/>
  </r>
  <r>
    <s v="Szwajcaria"/>
    <x v="4"/>
    <n v="27"/>
    <n v="47"/>
    <n v="73"/>
    <n v="65"/>
    <n v="22"/>
    <n v="50"/>
    <n v="40"/>
    <n v="48"/>
    <n v="1"/>
    <n v="1"/>
    <n v="1"/>
    <n v="0"/>
    <n v="0"/>
    <n v="0"/>
  </r>
  <r>
    <s v="Szwecja"/>
    <x v="4"/>
    <n v="26"/>
    <n v="143"/>
    <n v="164"/>
    <n v="176"/>
    <n v="22"/>
    <n v="50"/>
    <n v="40"/>
    <n v="54"/>
    <n v="1"/>
    <n v="1"/>
    <n v="1"/>
    <n v="0"/>
    <n v="0"/>
    <n v="0"/>
  </r>
  <r>
    <s v="Tadzykistan"/>
    <x v="0"/>
    <n v="5"/>
    <n v="0"/>
    <n v="1"/>
    <n v="2"/>
    <n v="4"/>
    <n v="0"/>
    <n v="0"/>
    <n v="0"/>
    <n v="1"/>
    <n v="1"/>
    <n v="1"/>
    <n v="1"/>
    <n v="1"/>
    <n v="3"/>
  </r>
  <r>
    <s v="Tajlandia"/>
    <x v="0"/>
    <n v="15"/>
    <n v="7"/>
    <n v="6"/>
    <n v="11"/>
    <n v="3"/>
    <n v="0"/>
    <n v="0"/>
    <n v="0"/>
    <n v="1"/>
    <n v="1"/>
    <n v="1"/>
    <n v="1"/>
    <n v="1"/>
    <n v="24"/>
  </r>
  <r>
    <s v="Tanzania"/>
    <x v="1"/>
    <n v="12"/>
    <n v="0"/>
    <n v="2"/>
    <n v="0"/>
    <n v="0"/>
    <n v="0"/>
    <n v="0"/>
    <n v="0"/>
    <n v="1"/>
    <n v="0"/>
    <n v="1"/>
    <n v="1"/>
    <n v="0"/>
    <n v="0"/>
  </r>
  <r>
    <s v="Togo"/>
    <x v="1"/>
    <n v="9"/>
    <n v="0"/>
    <n v="0"/>
    <n v="1"/>
    <n v="1"/>
    <n v="0"/>
    <n v="0"/>
    <n v="0"/>
    <n v="1"/>
    <n v="1"/>
    <n v="1"/>
    <n v="1"/>
    <n v="1"/>
    <n v="1"/>
  </r>
  <r>
    <s v="Tonga"/>
    <x v="3"/>
    <n v="8"/>
    <n v="0"/>
    <n v="1"/>
    <n v="0"/>
    <n v="1"/>
    <n v="0"/>
    <n v="0"/>
    <n v="0"/>
    <n v="1"/>
    <n v="1"/>
    <n v="1"/>
    <n v="1"/>
    <n v="1"/>
    <n v="1"/>
  </r>
  <r>
    <s v="Trynidad i Tobago"/>
    <x v="5"/>
    <n v="16"/>
    <n v="2"/>
    <n v="5"/>
    <n v="11"/>
    <n v="3"/>
    <n v="0"/>
    <n v="0"/>
    <n v="0"/>
    <n v="1"/>
    <n v="1"/>
    <n v="1"/>
    <n v="1"/>
    <n v="1"/>
    <n v="18"/>
  </r>
  <r>
    <s v="Tunezja"/>
    <x v="1"/>
    <n v="13"/>
    <n v="3"/>
    <n v="3"/>
    <n v="4"/>
    <n v="0"/>
    <n v="0"/>
    <n v="0"/>
    <n v="0"/>
    <n v="1"/>
    <n v="0"/>
    <n v="1"/>
    <n v="1"/>
    <n v="0"/>
    <n v="0"/>
  </r>
  <r>
    <s v="Turcja"/>
    <x v="0"/>
    <n v="21"/>
    <n v="39"/>
    <n v="25"/>
    <n v="24"/>
    <n v="16"/>
    <n v="0"/>
    <n v="0"/>
    <n v="0"/>
    <n v="1"/>
    <n v="1"/>
    <n v="1"/>
    <n v="1"/>
    <n v="1"/>
    <n v="88"/>
  </r>
  <r>
    <s v="Uganda"/>
    <x v="1"/>
    <n v="14"/>
    <n v="2"/>
    <n v="3"/>
    <n v="2"/>
    <n v="0"/>
    <n v="0"/>
    <n v="0"/>
    <n v="0"/>
    <n v="1"/>
    <n v="0"/>
    <n v="1"/>
    <n v="1"/>
    <n v="0"/>
    <n v="0"/>
  </r>
  <r>
    <s v="Ukraina"/>
    <x v="4"/>
    <n v="5"/>
    <n v="33"/>
    <n v="27"/>
    <n v="55"/>
    <n v="6"/>
    <n v="2"/>
    <n v="1"/>
    <n v="4"/>
    <n v="1"/>
    <n v="1"/>
    <n v="1"/>
    <n v="0"/>
    <n v="0"/>
    <n v="0"/>
  </r>
  <r>
    <s v="Urugwaj"/>
    <x v="2"/>
    <n v="20"/>
    <n v="2"/>
    <n v="2"/>
    <n v="6"/>
    <n v="1"/>
    <n v="0"/>
    <n v="0"/>
    <n v="0"/>
    <n v="1"/>
    <n v="1"/>
    <n v="1"/>
    <n v="1"/>
    <n v="1"/>
    <n v="10"/>
  </r>
  <r>
    <s v="Uzbekistan"/>
    <x v="0"/>
    <n v="5"/>
    <n v="5"/>
    <n v="5"/>
    <n v="10"/>
    <n v="6"/>
    <n v="1"/>
    <n v="0"/>
    <n v="0"/>
    <n v="1"/>
    <n v="1"/>
    <n v="1"/>
    <n v="0"/>
    <n v="0"/>
    <n v="0"/>
  </r>
  <r>
    <s v="Wenezuela"/>
    <x v="2"/>
    <n v="17"/>
    <n v="2"/>
    <n v="2"/>
    <n v="8"/>
    <n v="4"/>
    <n v="0"/>
    <n v="0"/>
    <n v="0"/>
    <n v="1"/>
    <n v="1"/>
    <n v="1"/>
    <n v="1"/>
    <n v="1"/>
    <n v="12"/>
  </r>
  <r>
    <s v="Wegry"/>
    <x v="4"/>
    <n v="25"/>
    <n v="167"/>
    <n v="144"/>
    <n v="165"/>
    <n v="22"/>
    <n v="0"/>
    <n v="2"/>
    <n v="4"/>
    <n v="1"/>
    <n v="1"/>
    <n v="1"/>
    <n v="0"/>
    <n v="0"/>
    <n v="0"/>
  </r>
  <r>
    <s v="Wielka Brytania"/>
    <x v="4"/>
    <n v="27"/>
    <n v="236"/>
    <n v="272"/>
    <n v="272"/>
    <n v="22"/>
    <n v="10"/>
    <n v="4"/>
    <n v="12"/>
    <n v="1"/>
    <n v="1"/>
    <n v="1"/>
    <n v="0"/>
    <n v="0"/>
    <n v="0"/>
  </r>
  <r>
    <s v="Wietnam"/>
    <x v="0"/>
    <n v="14"/>
    <n v="0"/>
    <n v="2"/>
    <n v="0"/>
    <n v="0"/>
    <n v="0"/>
    <n v="0"/>
    <n v="0"/>
    <n v="1"/>
    <n v="0"/>
    <n v="1"/>
    <n v="1"/>
    <n v="0"/>
    <n v="0"/>
  </r>
  <r>
    <s v="Wlochy"/>
    <x v="4"/>
    <n v="26"/>
    <n v="198"/>
    <n v="166"/>
    <n v="185"/>
    <n v="22"/>
    <n v="37"/>
    <n v="34"/>
    <n v="43"/>
    <n v="1"/>
    <n v="1"/>
    <n v="1"/>
    <n v="0"/>
    <n v="0"/>
    <n v="0"/>
  </r>
  <r>
    <s v="WNP"/>
    <x v="4"/>
    <n v="1"/>
    <n v="45"/>
    <n v="38"/>
    <n v="29"/>
    <n v="1"/>
    <n v="9"/>
    <n v="6"/>
    <n v="8"/>
    <n v="1"/>
    <n v="1"/>
    <n v="1"/>
    <n v="0"/>
    <n v="0"/>
    <n v="0"/>
  </r>
  <r>
    <s v="Wybrzeze Kosci Sloniowej"/>
    <x v="1"/>
    <n v="12"/>
    <n v="0"/>
    <n v="1"/>
    <n v="0"/>
    <n v="0"/>
    <n v="0"/>
    <n v="0"/>
    <n v="0"/>
    <n v="1"/>
    <n v="0"/>
    <n v="1"/>
    <n v="1"/>
    <n v="0"/>
    <n v="0"/>
  </r>
  <r>
    <s v="Wyspy Dziewicze Stanow Zjednoczonych"/>
    <x v="5"/>
    <n v="11"/>
    <n v="0"/>
    <n v="1"/>
    <n v="0"/>
    <n v="7"/>
    <n v="0"/>
    <n v="0"/>
    <n v="0"/>
    <n v="1"/>
    <n v="1"/>
    <n v="1"/>
    <n v="1"/>
    <n v="1"/>
    <n v="1"/>
  </r>
  <r>
    <s v="Zambia"/>
    <x v="1"/>
    <n v="12"/>
    <n v="0"/>
    <n v="1"/>
    <n v="1"/>
    <n v="0"/>
    <n v="0"/>
    <n v="0"/>
    <n v="0"/>
    <n v="1"/>
    <n v="0"/>
    <n v="1"/>
    <n v="1"/>
    <n v="0"/>
    <n v="0"/>
  </r>
  <r>
    <s v="Zimbabwe"/>
    <x v="1"/>
    <n v="12"/>
    <n v="3"/>
    <n v="4"/>
    <n v="1"/>
    <n v="1"/>
    <n v="0"/>
    <n v="0"/>
    <n v="0"/>
    <n v="1"/>
    <n v="1"/>
    <n v="1"/>
    <n v="1"/>
    <n v="1"/>
    <n v="8"/>
  </r>
  <r>
    <s v="Zjednoczone Emiraty Arabskie"/>
    <x v="0"/>
    <n v="8"/>
    <n v="1"/>
    <n v="0"/>
    <n v="0"/>
    <n v="0"/>
    <n v="0"/>
    <n v="0"/>
    <n v="0"/>
    <n v="1"/>
    <n v="0"/>
    <n v="1"/>
    <n v="1"/>
    <n v="0"/>
    <n v="0"/>
  </r>
  <r>
    <s v="ZSRR"/>
    <x v="4"/>
    <n v="9"/>
    <n v="395"/>
    <n v="319"/>
    <n v="296"/>
    <n v="9"/>
    <n v="78"/>
    <n v="57"/>
    <n v="59"/>
    <n v="1"/>
    <n v="1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">
  <r>
    <x v="0"/>
    <x v="0"/>
    <n v="5"/>
    <n v="1"/>
    <n v="0"/>
    <n v="0"/>
    <n v="0"/>
    <n v="0"/>
    <n v="0"/>
    <n v="0"/>
    <n v="1"/>
    <n v="0"/>
    <n v="1"/>
    <n v="1"/>
    <n v="0"/>
    <n v="0"/>
    <n v="1"/>
    <n v="0"/>
    <n v="1"/>
    <n v="1"/>
    <x v="0"/>
  </r>
  <r>
    <x v="1"/>
    <x v="0"/>
    <n v="13"/>
    <n v="3"/>
    <n v="1"/>
    <n v="1"/>
    <n v="1"/>
    <n v="0"/>
    <n v="0"/>
    <n v="0"/>
    <n v="1"/>
    <n v="1"/>
    <n v="1"/>
    <n v="1"/>
    <n v="1"/>
    <n v="5"/>
    <n v="3"/>
    <n v="2"/>
    <n v="1"/>
    <n v="5"/>
    <x v="0"/>
  </r>
  <r>
    <x v="2"/>
    <x v="1"/>
    <n v="8"/>
    <n v="1"/>
    <n v="0"/>
    <n v="0"/>
    <n v="0"/>
    <n v="0"/>
    <n v="0"/>
    <n v="0"/>
    <n v="1"/>
    <n v="0"/>
    <n v="1"/>
    <n v="1"/>
    <n v="0"/>
    <n v="0"/>
    <n v="1"/>
    <n v="0"/>
    <n v="1"/>
    <n v="1"/>
    <x v="0"/>
  </r>
  <r>
    <x v="3"/>
    <x v="2"/>
    <n v="13"/>
    <n v="3"/>
    <n v="2"/>
    <n v="1"/>
    <n v="0"/>
    <n v="0"/>
    <n v="0"/>
    <n v="0"/>
    <n v="1"/>
    <n v="0"/>
    <n v="1"/>
    <n v="1"/>
    <n v="0"/>
    <n v="0"/>
    <n v="3"/>
    <n v="3"/>
    <n v="0"/>
    <n v="6"/>
    <x v="0"/>
  </r>
  <r>
    <x v="4"/>
    <x v="3"/>
    <n v="13"/>
    <n v="1"/>
    <n v="1"/>
    <n v="0"/>
    <n v="0"/>
    <n v="0"/>
    <n v="0"/>
    <n v="0"/>
    <n v="1"/>
    <n v="0"/>
    <n v="1"/>
    <n v="1"/>
    <n v="0"/>
    <n v="0"/>
    <n v="1"/>
    <n v="1"/>
    <n v="0"/>
    <n v="2"/>
    <x v="0"/>
  </r>
  <r>
    <x v="5"/>
    <x v="0"/>
    <n v="9"/>
    <n v="1"/>
    <n v="0"/>
    <n v="1"/>
    <n v="0"/>
    <n v="0"/>
    <n v="0"/>
    <n v="0"/>
    <n v="1"/>
    <n v="0"/>
    <n v="1"/>
    <n v="1"/>
    <n v="0"/>
    <n v="0"/>
    <n v="1"/>
    <n v="1"/>
    <n v="0"/>
    <n v="2"/>
    <x v="0"/>
  </r>
  <r>
    <x v="6"/>
    <x v="3"/>
    <n v="11"/>
    <n v="1"/>
    <n v="0"/>
    <n v="1"/>
    <n v="0"/>
    <n v="0"/>
    <n v="0"/>
    <n v="0"/>
    <n v="1"/>
    <n v="0"/>
    <n v="1"/>
    <n v="1"/>
    <n v="0"/>
    <n v="0"/>
    <n v="1"/>
    <n v="1"/>
    <n v="0"/>
    <n v="2"/>
    <x v="0"/>
  </r>
  <r>
    <x v="7"/>
    <x v="3"/>
    <n v="13"/>
    <n v="0"/>
    <n v="1"/>
    <n v="0"/>
    <n v="2"/>
    <n v="0"/>
    <n v="0"/>
    <n v="0"/>
    <n v="1"/>
    <n v="1"/>
    <n v="1"/>
    <n v="1"/>
    <n v="1"/>
    <n v="1"/>
    <n v="0"/>
    <n v="1"/>
    <n v="-1"/>
    <n v="1"/>
    <x v="0"/>
  </r>
  <r>
    <x v="8"/>
    <x v="1"/>
    <n v="8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9"/>
    <x v="2"/>
    <n v="11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10"/>
    <x v="2"/>
    <n v="17"/>
    <n v="0"/>
    <n v="0"/>
    <n v="1"/>
    <n v="7"/>
    <n v="0"/>
    <n v="0"/>
    <n v="0"/>
    <n v="1"/>
    <n v="1"/>
    <n v="1"/>
    <n v="1"/>
    <n v="1"/>
    <n v="1"/>
    <n v="0"/>
    <n v="1"/>
    <n v="-1"/>
    <n v="1"/>
    <x v="0"/>
  </r>
  <r>
    <x v="11"/>
    <x v="1"/>
    <n v="9"/>
    <n v="0"/>
    <n v="1"/>
    <n v="0"/>
    <n v="0"/>
    <n v="0"/>
    <n v="0"/>
    <n v="0"/>
    <n v="1"/>
    <n v="0"/>
    <n v="1"/>
    <n v="1"/>
    <n v="0"/>
    <n v="0"/>
    <n v="0"/>
    <n v="1"/>
    <n v="-1"/>
    <n v="1"/>
    <x v="0"/>
  </r>
  <r>
    <x v="12"/>
    <x v="4"/>
    <n v="9"/>
    <n v="0"/>
    <n v="1"/>
    <n v="0"/>
    <n v="10"/>
    <n v="0"/>
    <n v="0"/>
    <n v="0"/>
    <n v="1"/>
    <n v="1"/>
    <n v="1"/>
    <n v="1"/>
    <n v="1"/>
    <n v="1"/>
    <n v="0"/>
    <n v="1"/>
    <n v="-1"/>
    <n v="1"/>
    <x v="0"/>
  </r>
  <r>
    <x v="13"/>
    <x v="4"/>
    <n v="2"/>
    <n v="0"/>
    <n v="1"/>
    <n v="0"/>
    <n v="2"/>
    <n v="0"/>
    <n v="0"/>
    <n v="0"/>
    <n v="1"/>
    <n v="1"/>
    <n v="1"/>
    <n v="1"/>
    <n v="1"/>
    <n v="1"/>
    <n v="0"/>
    <n v="1"/>
    <n v="-1"/>
    <n v="1"/>
    <x v="0"/>
  </r>
  <r>
    <x v="14"/>
    <x v="0"/>
    <n v="7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15"/>
    <x v="0"/>
    <n v="4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16"/>
    <x v="0"/>
    <n v="9"/>
    <n v="0"/>
    <n v="1"/>
    <n v="0"/>
    <n v="0"/>
    <n v="0"/>
    <n v="0"/>
    <n v="0"/>
    <n v="1"/>
    <n v="0"/>
    <n v="1"/>
    <n v="1"/>
    <n v="0"/>
    <n v="0"/>
    <n v="0"/>
    <n v="1"/>
    <n v="-1"/>
    <n v="1"/>
    <x v="0"/>
  </r>
  <r>
    <x v="17"/>
    <x v="3"/>
    <n v="16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18"/>
    <x v="1"/>
    <n v="15"/>
    <n v="1"/>
    <n v="1"/>
    <n v="1"/>
    <n v="4"/>
    <n v="0"/>
    <n v="0"/>
    <n v="0"/>
    <n v="1"/>
    <n v="1"/>
    <n v="1"/>
    <n v="1"/>
    <n v="1"/>
    <n v="3"/>
    <n v="1"/>
    <n v="2"/>
    <n v="-1"/>
    <n v="3"/>
    <x v="0"/>
  </r>
  <r>
    <x v="19"/>
    <x v="1"/>
    <n v="13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20"/>
    <x v="4"/>
    <n v="5"/>
    <n v="0"/>
    <n v="0"/>
    <n v="1"/>
    <n v="5"/>
    <n v="0"/>
    <n v="0"/>
    <n v="0"/>
    <n v="1"/>
    <n v="1"/>
    <n v="1"/>
    <n v="1"/>
    <n v="1"/>
    <n v="1"/>
    <n v="0"/>
    <n v="1"/>
    <n v="-1"/>
    <n v="1"/>
    <x v="0"/>
  </r>
  <r>
    <x v="21"/>
    <x v="0"/>
    <n v="8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22"/>
    <x v="0"/>
    <n v="11"/>
    <n v="0"/>
    <n v="0"/>
    <n v="1"/>
    <n v="0"/>
    <n v="0"/>
    <n v="0"/>
    <n v="0"/>
    <n v="1"/>
    <n v="0"/>
    <n v="1"/>
    <n v="1"/>
    <n v="0"/>
    <n v="0"/>
    <n v="0"/>
    <n v="1"/>
    <n v="-1"/>
    <n v="1"/>
    <x v="0"/>
  </r>
  <r>
    <x v="23"/>
    <x v="3"/>
    <n v="16"/>
    <n v="1"/>
    <n v="0"/>
    <n v="2"/>
    <n v="0"/>
    <n v="0"/>
    <n v="0"/>
    <n v="0"/>
    <n v="1"/>
    <n v="0"/>
    <n v="1"/>
    <n v="1"/>
    <n v="0"/>
    <n v="0"/>
    <n v="1"/>
    <n v="2"/>
    <n v="-1"/>
    <n v="3"/>
    <x v="0"/>
  </r>
  <r>
    <x v="24"/>
    <x v="3"/>
    <n v="11"/>
    <n v="0"/>
    <n v="1"/>
    <n v="0"/>
    <n v="1"/>
    <n v="0"/>
    <n v="0"/>
    <n v="0"/>
    <n v="1"/>
    <n v="1"/>
    <n v="1"/>
    <n v="1"/>
    <n v="1"/>
    <n v="1"/>
    <n v="0"/>
    <n v="1"/>
    <n v="-1"/>
    <n v="1"/>
    <x v="0"/>
  </r>
  <r>
    <x v="25"/>
    <x v="0"/>
    <n v="13"/>
    <n v="0"/>
    <n v="1"/>
    <n v="0"/>
    <n v="5"/>
    <n v="0"/>
    <n v="0"/>
    <n v="0"/>
    <n v="1"/>
    <n v="1"/>
    <n v="1"/>
    <n v="1"/>
    <n v="1"/>
    <n v="1"/>
    <n v="0"/>
    <n v="1"/>
    <n v="-1"/>
    <n v="1"/>
    <x v="0"/>
  </r>
  <r>
    <x v="26"/>
    <x v="0"/>
    <n v="11"/>
    <n v="0"/>
    <n v="1"/>
    <n v="0"/>
    <n v="0"/>
    <n v="0"/>
    <n v="0"/>
    <n v="0"/>
    <n v="1"/>
    <n v="0"/>
    <n v="1"/>
    <n v="1"/>
    <n v="0"/>
    <n v="0"/>
    <n v="0"/>
    <n v="1"/>
    <n v="-1"/>
    <n v="1"/>
    <x v="0"/>
  </r>
  <r>
    <x v="27"/>
    <x v="1"/>
    <n v="12"/>
    <n v="1"/>
    <n v="1"/>
    <n v="1"/>
    <n v="0"/>
    <n v="0"/>
    <n v="0"/>
    <n v="0"/>
    <n v="1"/>
    <n v="0"/>
    <n v="1"/>
    <n v="1"/>
    <n v="0"/>
    <n v="0"/>
    <n v="1"/>
    <n v="2"/>
    <n v="-1"/>
    <n v="3"/>
    <x v="0"/>
  </r>
  <r>
    <x v="28"/>
    <x v="0"/>
    <n v="9"/>
    <n v="0"/>
    <n v="0"/>
    <n v="1"/>
    <n v="1"/>
    <n v="0"/>
    <n v="0"/>
    <n v="0"/>
    <n v="1"/>
    <n v="1"/>
    <n v="1"/>
    <n v="1"/>
    <n v="1"/>
    <n v="1"/>
    <n v="0"/>
    <n v="1"/>
    <n v="-1"/>
    <n v="1"/>
    <x v="0"/>
  </r>
  <r>
    <x v="29"/>
    <x v="5"/>
    <n v="8"/>
    <n v="0"/>
    <n v="1"/>
    <n v="0"/>
    <n v="1"/>
    <n v="0"/>
    <n v="0"/>
    <n v="0"/>
    <n v="1"/>
    <n v="1"/>
    <n v="1"/>
    <n v="1"/>
    <n v="1"/>
    <n v="1"/>
    <n v="0"/>
    <n v="1"/>
    <n v="-1"/>
    <n v="1"/>
    <x v="0"/>
  </r>
  <r>
    <x v="30"/>
    <x v="0"/>
    <n v="12"/>
    <n v="0"/>
    <n v="1"/>
    <n v="0"/>
    <n v="0"/>
    <n v="0"/>
    <n v="0"/>
    <n v="0"/>
    <n v="1"/>
    <n v="0"/>
    <n v="1"/>
    <n v="1"/>
    <n v="0"/>
    <n v="0"/>
    <n v="0"/>
    <n v="1"/>
    <n v="-1"/>
    <n v="1"/>
    <x v="0"/>
  </r>
  <r>
    <x v="31"/>
    <x v="2"/>
    <n v="11"/>
    <n v="0"/>
    <n v="1"/>
    <n v="0"/>
    <n v="7"/>
    <n v="0"/>
    <n v="0"/>
    <n v="0"/>
    <n v="1"/>
    <n v="1"/>
    <n v="1"/>
    <n v="1"/>
    <n v="1"/>
    <n v="1"/>
    <n v="0"/>
    <n v="1"/>
    <n v="-1"/>
    <n v="1"/>
    <x v="0"/>
  </r>
  <r>
    <x v="32"/>
    <x v="1"/>
    <n v="13"/>
    <n v="0"/>
    <n v="0"/>
    <n v="2"/>
    <n v="0"/>
    <n v="0"/>
    <n v="0"/>
    <n v="0"/>
    <n v="1"/>
    <n v="0"/>
    <n v="1"/>
    <n v="1"/>
    <n v="0"/>
    <n v="0"/>
    <n v="0"/>
    <n v="2"/>
    <n v="-2"/>
    <n v="2"/>
    <x v="0"/>
  </r>
  <r>
    <x v="33"/>
    <x v="2"/>
    <n v="15"/>
    <n v="5"/>
    <n v="2"/>
    <n v="5"/>
    <n v="0"/>
    <n v="0"/>
    <n v="0"/>
    <n v="0"/>
    <n v="1"/>
    <n v="0"/>
    <n v="1"/>
    <n v="1"/>
    <n v="0"/>
    <n v="0"/>
    <n v="5"/>
    <n v="7"/>
    <n v="-2"/>
    <n v="12"/>
    <x v="0"/>
  </r>
  <r>
    <x v="34"/>
    <x v="2"/>
    <n v="14"/>
    <n v="0"/>
    <n v="1"/>
    <n v="1"/>
    <n v="0"/>
    <n v="0"/>
    <n v="0"/>
    <n v="0"/>
    <n v="1"/>
    <n v="0"/>
    <n v="1"/>
    <n v="1"/>
    <n v="0"/>
    <n v="0"/>
    <n v="0"/>
    <n v="2"/>
    <n v="-2"/>
    <n v="2"/>
    <x v="0"/>
  </r>
  <r>
    <x v="35"/>
    <x v="2"/>
    <n v="14"/>
    <n v="1"/>
    <n v="1"/>
    <n v="2"/>
    <n v="6"/>
    <n v="0"/>
    <n v="0"/>
    <n v="0"/>
    <n v="1"/>
    <n v="1"/>
    <n v="1"/>
    <n v="1"/>
    <n v="1"/>
    <n v="4"/>
    <n v="1"/>
    <n v="3"/>
    <n v="-2"/>
    <n v="4"/>
    <x v="0"/>
  </r>
  <r>
    <x v="36"/>
    <x v="1"/>
    <n v="12"/>
    <n v="0"/>
    <n v="0"/>
    <n v="2"/>
    <n v="0"/>
    <n v="0"/>
    <n v="0"/>
    <n v="0"/>
    <n v="1"/>
    <n v="0"/>
    <n v="1"/>
    <n v="1"/>
    <n v="0"/>
    <n v="0"/>
    <n v="0"/>
    <n v="2"/>
    <n v="-2"/>
    <n v="2"/>
    <x v="0"/>
  </r>
  <r>
    <x v="37"/>
    <x v="4"/>
    <n v="22"/>
    <n v="1"/>
    <n v="1"/>
    <n v="0"/>
    <n v="8"/>
    <n v="0"/>
    <n v="2"/>
    <n v="0"/>
    <n v="1"/>
    <n v="1"/>
    <n v="1"/>
    <n v="0"/>
    <n v="0"/>
    <n v="0"/>
    <n v="1"/>
    <n v="3"/>
    <n v="-2"/>
    <n v="4"/>
    <x v="0"/>
  </r>
  <r>
    <x v="38"/>
    <x v="3"/>
    <n v="17"/>
    <n v="1"/>
    <n v="3"/>
    <n v="0"/>
    <n v="2"/>
    <n v="0"/>
    <n v="0"/>
    <n v="0"/>
    <n v="1"/>
    <n v="1"/>
    <n v="1"/>
    <n v="1"/>
    <n v="1"/>
    <n v="4"/>
    <n v="1"/>
    <n v="3"/>
    <n v="-2"/>
    <n v="4"/>
    <x v="0"/>
  </r>
  <r>
    <x v="39"/>
    <x v="4"/>
    <n v="1"/>
    <n v="0"/>
    <n v="2"/>
    <n v="0"/>
    <n v="1"/>
    <n v="0"/>
    <n v="0"/>
    <n v="0"/>
    <n v="1"/>
    <n v="1"/>
    <n v="1"/>
    <n v="1"/>
    <n v="1"/>
    <n v="2"/>
    <n v="0"/>
    <n v="2"/>
    <n v="-2"/>
    <n v="2"/>
    <x v="0"/>
  </r>
  <r>
    <x v="40"/>
    <x v="1"/>
    <n v="16"/>
    <n v="0"/>
    <n v="2"/>
    <n v="0"/>
    <n v="0"/>
    <n v="0"/>
    <n v="0"/>
    <n v="0"/>
    <n v="1"/>
    <n v="0"/>
    <n v="1"/>
    <n v="1"/>
    <n v="0"/>
    <n v="0"/>
    <n v="0"/>
    <n v="2"/>
    <n v="-2"/>
    <n v="2"/>
    <x v="0"/>
  </r>
  <r>
    <x v="41"/>
    <x v="0"/>
    <n v="12"/>
    <n v="0"/>
    <n v="2"/>
    <n v="0"/>
    <n v="0"/>
    <n v="0"/>
    <n v="0"/>
    <n v="0"/>
    <n v="1"/>
    <n v="0"/>
    <n v="1"/>
    <n v="1"/>
    <n v="0"/>
    <n v="0"/>
    <n v="0"/>
    <n v="2"/>
    <n v="-2"/>
    <n v="2"/>
    <x v="0"/>
  </r>
  <r>
    <x v="42"/>
    <x v="1"/>
    <n v="14"/>
    <n v="0"/>
    <n v="2"/>
    <n v="0"/>
    <n v="0"/>
    <n v="0"/>
    <n v="0"/>
    <n v="0"/>
    <n v="1"/>
    <n v="0"/>
    <n v="1"/>
    <n v="1"/>
    <n v="0"/>
    <n v="0"/>
    <n v="0"/>
    <n v="2"/>
    <n v="-2"/>
    <n v="2"/>
    <x v="0"/>
  </r>
  <r>
    <x v="43"/>
    <x v="0"/>
    <n v="12"/>
    <n v="0"/>
    <n v="1"/>
    <n v="1"/>
    <n v="0"/>
    <n v="0"/>
    <n v="0"/>
    <n v="0"/>
    <n v="1"/>
    <n v="0"/>
    <n v="1"/>
    <n v="1"/>
    <n v="0"/>
    <n v="0"/>
    <n v="0"/>
    <n v="2"/>
    <n v="-2"/>
    <n v="2"/>
    <x v="0"/>
  </r>
  <r>
    <x v="44"/>
    <x v="0"/>
    <n v="12"/>
    <n v="3"/>
    <n v="4"/>
    <n v="1"/>
    <n v="1"/>
    <n v="0"/>
    <n v="0"/>
    <n v="0"/>
    <n v="1"/>
    <n v="1"/>
    <n v="1"/>
    <n v="1"/>
    <n v="1"/>
    <n v="8"/>
    <n v="3"/>
    <n v="5"/>
    <n v="-2"/>
    <n v="8"/>
    <x v="0"/>
  </r>
  <r>
    <x v="45"/>
    <x v="1"/>
    <n v="10"/>
    <n v="0"/>
    <n v="1"/>
    <n v="2"/>
    <n v="0"/>
    <n v="0"/>
    <n v="0"/>
    <n v="0"/>
    <n v="1"/>
    <n v="0"/>
    <n v="1"/>
    <n v="1"/>
    <n v="0"/>
    <n v="0"/>
    <n v="0"/>
    <n v="3"/>
    <n v="-3"/>
    <n v="3"/>
    <x v="0"/>
  </r>
  <r>
    <x v="46"/>
    <x v="0"/>
    <n v="12"/>
    <n v="21"/>
    <n v="7"/>
    <n v="17"/>
    <n v="2"/>
    <n v="0"/>
    <n v="0"/>
    <n v="0"/>
    <n v="1"/>
    <n v="1"/>
    <n v="1"/>
    <n v="1"/>
    <n v="1"/>
    <n v="45"/>
    <n v="21"/>
    <n v="24"/>
    <n v="-3"/>
    <n v="45"/>
    <x v="0"/>
  </r>
  <r>
    <x v="47"/>
    <x v="1"/>
    <n v="5"/>
    <n v="0"/>
    <n v="1"/>
    <n v="2"/>
    <n v="6"/>
    <n v="0"/>
    <n v="0"/>
    <n v="0"/>
    <n v="1"/>
    <n v="1"/>
    <n v="1"/>
    <n v="1"/>
    <n v="1"/>
    <n v="3"/>
    <n v="0"/>
    <n v="3"/>
    <n v="-3"/>
    <n v="3"/>
    <x v="0"/>
  </r>
  <r>
    <x v="48"/>
    <x v="1"/>
    <n v="5"/>
    <n v="0"/>
    <n v="1"/>
    <n v="2"/>
    <n v="4"/>
    <n v="0"/>
    <n v="0"/>
    <n v="0"/>
    <n v="1"/>
    <n v="1"/>
    <n v="1"/>
    <n v="1"/>
    <n v="1"/>
    <n v="3"/>
    <n v="0"/>
    <n v="3"/>
    <n v="-3"/>
    <n v="3"/>
    <x v="0"/>
  </r>
  <r>
    <x v="49"/>
    <x v="0"/>
    <n v="14"/>
    <n v="2"/>
    <n v="3"/>
    <n v="2"/>
    <n v="0"/>
    <n v="0"/>
    <n v="0"/>
    <n v="0"/>
    <n v="1"/>
    <n v="0"/>
    <n v="1"/>
    <n v="1"/>
    <n v="0"/>
    <n v="0"/>
    <n v="2"/>
    <n v="5"/>
    <n v="-3"/>
    <n v="7"/>
    <x v="0"/>
  </r>
  <r>
    <x v="50"/>
    <x v="0"/>
    <n v="13"/>
    <n v="0"/>
    <n v="1"/>
    <n v="3"/>
    <n v="1"/>
    <n v="0"/>
    <n v="0"/>
    <n v="0"/>
    <n v="1"/>
    <n v="1"/>
    <n v="1"/>
    <n v="1"/>
    <n v="1"/>
    <n v="4"/>
    <n v="0"/>
    <n v="4"/>
    <n v="-4"/>
    <n v="4"/>
    <x v="0"/>
  </r>
  <r>
    <x v="51"/>
    <x v="4"/>
    <n v="19"/>
    <n v="0"/>
    <n v="2"/>
    <n v="2"/>
    <n v="17"/>
    <n v="0"/>
    <n v="0"/>
    <n v="0"/>
    <n v="1"/>
    <n v="1"/>
    <n v="1"/>
    <n v="1"/>
    <n v="1"/>
    <n v="4"/>
    <n v="0"/>
    <n v="4"/>
    <n v="-4"/>
    <n v="4"/>
    <x v="0"/>
  </r>
  <r>
    <x v="52"/>
    <x v="1"/>
    <n v="8"/>
    <n v="0"/>
    <n v="0"/>
    <n v="4"/>
    <n v="0"/>
    <n v="0"/>
    <n v="0"/>
    <n v="0"/>
    <n v="1"/>
    <n v="0"/>
    <n v="1"/>
    <n v="1"/>
    <n v="0"/>
    <n v="0"/>
    <n v="0"/>
    <n v="4"/>
    <n v="-4"/>
    <n v="4"/>
    <x v="0"/>
  </r>
  <r>
    <x v="53"/>
    <x v="1"/>
    <n v="16"/>
    <n v="0"/>
    <n v="2"/>
    <n v="2"/>
    <n v="16"/>
    <n v="0"/>
    <n v="0"/>
    <n v="0"/>
    <n v="1"/>
    <n v="1"/>
    <n v="1"/>
    <n v="1"/>
    <n v="1"/>
    <n v="4"/>
    <n v="0"/>
    <n v="4"/>
    <n v="-4"/>
    <n v="4"/>
    <x v="0"/>
  </r>
  <r>
    <x v="54"/>
    <x v="0"/>
    <n v="6"/>
    <n v="0"/>
    <n v="4"/>
    <n v="0"/>
    <n v="0"/>
    <n v="0"/>
    <n v="0"/>
    <n v="0"/>
    <n v="1"/>
    <n v="0"/>
    <n v="1"/>
    <n v="1"/>
    <n v="0"/>
    <n v="0"/>
    <n v="0"/>
    <n v="4"/>
    <n v="-4"/>
    <n v="4"/>
    <x v="0"/>
  </r>
  <r>
    <x v="55"/>
    <x v="1"/>
    <n v="16"/>
    <n v="3"/>
    <n v="3"/>
    <n v="4"/>
    <n v="2"/>
    <n v="0"/>
    <n v="0"/>
    <n v="0"/>
    <n v="1"/>
    <n v="1"/>
    <n v="1"/>
    <n v="1"/>
    <n v="1"/>
    <n v="10"/>
    <n v="3"/>
    <n v="7"/>
    <n v="-4"/>
    <n v="10"/>
    <x v="0"/>
  </r>
  <r>
    <x v="56"/>
    <x v="1"/>
    <n v="15"/>
    <n v="0"/>
    <n v="2"/>
    <n v="2"/>
    <n v="0"/>
    <n v="0"/>
    <n v="0"/>
    <n v="0"/>
    <n v="1"/>
    <n v="0"/>
    <n v="1"/>
    <n v="1"/>
    <n v="0"/>
    <n v="0"/>
    <n v="0"/>
    <n v="4"/>
    <n v="-4"/>
    <n v="4"/>
    <x v="0"/>
  </r>
  <r>
    <x v="57"/>
    <x v="0"/>
    <n v="13"/>
    <n v="3"/>
    <n v="3"/>
    <n v="4"/>
    <n v="0"/>
    <n v="0"/>
    <n v="0"/>
    <n v="0"/>
    <n v="1"/>
    <n v="0"/>
    <n v="1"/>
    <n v="1"/>
    <n v="0"/>
    <n v="0"/>
    <n v="3"/>
    <n v="7"/>
    <n v="-4"/>
    <n v="10"/>
    <x v="0"/>
  </r>
  <r>
    <x v="58"/>
    <x v="0"/>
    <n v="12"/>
    <n v="5"/>
    <n v="2"/>
    <n v="8"/>
    <n v="3"/>
    <n v="0"/>
    <n v="0"/>
    <n v="0"/>
    <n v="1"/>
    <n v="1"/>
    <n v="1"/>
    <n v="1"/>
    <n v="1"/>
    <n v="15"/>
    <n v="5"/>
    <n v="10"/>
    <n v="-5"/>
    <n v="15"/>
    <x v="0"/>
  </r>
  <r>
    <x v="59"/>
    <x v="1"/>
    <n v="15"/>
    <n v="1"/>
    <n v="1"/>
    <n v="5"/>
    <n v="6"/>
    <n v="0"/>
    <n v="0"/>
    <n v="0"/>
    <n v="1"/>
    <n v="1"/>
    <n v="1"/>
    <n v="1"/>
    <n v="1"/>
    <n v="7"/>
    <n v="1"/>
    <n v="6"/>
    <n v="-5"/>
    <n v="7"/>
    <x v="0"/>
  </r>
  <r>
    <x v="60"/>
    <x v="4"/>
    <n v="16"/>
    <n v="0"/>
    <n v="0"/>
    <n v="0"/>
    <n v="18"/>
    <n v="2"/>
    <n v="2"/>
    <n v="5"/>
    <n v="1"/>
    <n v="1"/>
    <n v="0"/>
    <n v="0"/>
    <n v="0"/>
    <n v="0"/>
    <n v="2"/>
    <n v="7"/>
    <n v="-5"/>
    <n v="9"/>
    <x v="0"/>
  </r>
  <r>
    <x v="61"/>
    <x v="4"/>
    <n v="3"/>
    <n v="1"/>
    <n v="2"/>
    <n v="4"/>
    <n v="2"/>
    <n v="0"/>
    <n v="0"/>
    <n v="0"/>
    <n v="1"/>
    <n v="1"/>
    <n v="1"/>
    <n v="1"/>
    <n v="1"/>
    <n v="7"/>
    <n v="1"/>
    <n v="6"/>
    <n v="-5"/>
    <n v="7"/>
    <x v="0"/>
  </r>
  <r>
    <x v="62"/>
    <x v="1"/>
    <n v="12"/>
    <n v="0"/>
    <n v="3"/>
    <n v="3"/>
    <n v="0"/>
    <n v="0"/>
    <n v="0"/>
    <n v="0"/>
    <n v="1"/>
    <n v="0"/>
    <n v="1"/>
    <n v="1"/>
    <n v="0"/>
    <n v="0"/>
    <n v="0"/>
    <n v="6"/>
    <n v="-6"/>
    <n v="6"/>
    <x v="0"/>
  </r>
  <r>
    <x v="63"/>
    <x v="4"/>
    <n v="3"/>
    <n v="1"/>
    <n v="4"/>
    <n v="3"/>
    <n v="0"/>
    <n v="0"/>
    <n v="0"/>
    <n v="0"/>
    <n v="1"/>
    <n v="0"/>
    <n v="1"/>
    <n v="1"/>
    <n v="0"/>
    <n v="0"/>
    <n v="1"/>
    <n v="7"/>
    <n v="-6"/>
    <n v="8"/>
    <x v="0"/>
  </r>
  <r>
    <x v="64"/>
    <x v="3"/>
    <n v="20"/>
    <n v="2"/>
    <n v="2"/>
    <n v="6"/>
    <n v="1"/>
    <n v="0"/>
    <n v="0"/>
    <n v="0"/>
    <n v="1"/>
    <n v="1"/>
    <n v="1"/>
    <n v="1"/>
    <n v="1"/>
    <n v="10"/>
    <n v="2"/>
    <n v="8"/>
    <n v="-6"/>
    <n v="10"/>
    <x v="0"/>
  </r>
  <r>
    <x v="65"/>
    <x v="4"/>
    <n v="5"/>
    <n v="0"/>
    <n v="2"/>
    <n v="5"/>
    <n v="6"/>
    <n v="0"/>
    <n v="0"/>
    <n v="0"/>
    <n v="1"/>
    <n v="1"/>
    <n v="1"/>
    <n v="1"/>
    <n v="1"/>
    <n v="7"/>
    <n v="0"/>
    <n v="7"/>
    <n v="-7"/>
    <n v="7"/>
    <x v="0"/>
  </r>
  <r>
    <x v="66"/>
    <x v="1"/>
    <n v="23"/>
    <n v="9"/>
    <n v="6"/>
    <n v="11"/>
    <n v="9"/>
    <n v="0"/>
    <n v="0"/>
    <n v="0"/>
    <n v="1"/>
    <n v="1"/>
    <n v="1"/>
    <n v="1"/>
    <n v="1"/>
    <n v="26"/>
    <n v="9"/>
    <n v="17"/>
    <n v="-8"/>
    <n v="26"/>
    <x v="0"/>
  </r>
  <r>
    <x v="67"/>
    <x v="2"/>
    <n v="17"/>
    <n v="0"/>
    <n v="2"/>
    <n v="6"/>
    <n v="6"/>
    <n v="0"/>
    <n v="0"/>
    <n v="0"/>
    <n v="1"/>
    <n v="1"/>
    <n v="1"/>
    <n v="1"/>
    <n v="1"/>
    <n v="8"/>
    <n v="0"/>
    <n v="8"/>
    <n v="-8"/>
    <n v="8"/>
    <x v="0"/>
  </r>
  <r>
    <x v="68"/>
    <x v="3"/>
    <n v="17"/>
    <n v="2"/>
    <n v="2"/>
    <n v="8"/>
    <n v="4"/>
    <n v="0"/>
    <n v="0"/>
    <n v="0"/>
    <n v="1"/>
    <n v="1"/>
    <n v="1"/>
    <n v="1"/>
    <n v="1"/>
    <n v="12"/>
    <n v="2"/>
    <n v="10"/>
    <n v="-8"/>
    <n v="12"/>
    <x v="0"/>
  </r>
  <r>
    <x v="69"/>
    <x v="3"/>
    <n v="22"/>
    <n v="2"/>
    <n v="7"/>
    <n v="4"/>
    <n v="16"/>
    <n v="0"/>
    <n v="0"/>
    <n v="0"/>
    <n v="1"/>
    <n v="1"/>
    <n v="1"/>
    <n v="1"/>
    <n v="1"/>
    <n v="13"/>
    <n v="2"/>
    <n v="11"/>
    <n v="-9"/>
    <n v="13"/>
    <x v="0"/>
  </r>
  <r>
    <x v="70"/>
    <x v="1"/>
    <n v="20"/>
    <n v="0"/>
    <n v="2"/>
    <n v="7"/>
    <n v="4"/>
    <n v="0"/>
    <n v="0"/>
    <n v="0"/>
    <n v="1"/>
    <n v="1"/>
    <n v="1"/>
    <n v="1"/>
    <n v="1"/>
    <n v="9"/>
    <n v="0"/>
    <n v="9"/>
    <n v="-9"/>
    <n v="9"/>
    <x v="0"/>
  </r>
  <r>
    <x v="71"/>
    <x v="4"/>
    <n v="8"/>
    <n v="6"/>
    <n v="5"/>
    <n v="10"/>
    <n v="8"/>
    <n v="0"/>
    <n v="0"/>
    <n v="0"/>
    <n v="1"/>
    <n v="1"/>
    <n v="1"/>
    <n v="1"/>
    <n v="1"/>
    <n v="21"/>
    <n v="6"/>
    <n v="15"/>
    <n v="-9"/>
    <n v="21"/>
    <x v="0"/>
  </r>
  <r>
    <x v="72"/>
    <x v="1"/>
    <n v="5"/>
    <n v="5"/>
    <n v="5"/>
    <n v="10"/>
    <n v="6"/>
    <n v="1"/>
    <n v="0"/>
    <n v="0"/>
    <n v="1"/>
    <n v="1"/>
    <n v="1"/>
    <n v="0"/>
    <n v="0"/>
    <n v="0"/>
    <n v="6"/>
    <n v="15"/>
    <n v="-9"/>
    <n v="21"/>
    <x v="0"/>
  </r>
  <r>
    <x v="73"/>
    <x v="1"/>
    <n v="5"/>
    <n v="1"/>
    <n v="2"/>
    <n v="9"/>
    <n v="6"/>
    <n v="0"/>
    <n v="0"/>
    <n v="0"/>
    <n v="1"/>
    <n v="1"/>
    <n v="1"/>
    <n v="1"/>
    <n v="1"/>
    <n v="12"/>
    <n v="1"/>
    <n v="11"/>
    <n v="-10"/>
    <n v="12"/>
    <x v="0"/>
  </r>
  <r>
    <x v="74"/>
    <x v="4"/>
    <n v="20"/>
    <n v="9"/>
    <n v="8"/>
    <n v="11"/>
    <n v="6"/>
    <n v="0"/>
    <n v="0"/>
    <n v="0"/>
    <n v="1"/>
    <n v="1"/>
    <n v="1"/>
    <n v="1"/>
    <n v="1"/>
    <n v="28"/>
    <n v="9"/>
    <n v="19"/>
    <n v="-10"/>
    <n v="28"/>
    <x v="0"/>
  </r>
  <r>
    <x v="75"/>
    <x v="0"/>
    <n v="13"/>
    <n v="6"/>
    <n v="5"/>
    <n v="11"/>
    <n v="6"/>
    <n v="0"/>
    <n v="0"/>
    <n v="0"/>
    <n v="1"/>
    <n v="1"/>
    <n v="1"/>
    <n v="1"/>
    <n v="1"/>
    <n v="22"/>
    <n v="6"/>
    <n v="16"/>
    <n v="-10"/>
    <n v="22"/>
    <x v="0"/>
  </r>
  <r>
    <x v="76"/>
    <x v="1"/>
    <n v="15"/>
    <n v="7"/>
    <n v="6"/>
    <n v="11"/>
    <n v="3"/>
    <n v="0"/>
    <n v="0"/>
    <n v="0"/>
    <n v="1"/>
    <n v="1"/>
    <n v="1"/>
    <n v="1"/>
    <n v="1"/>
    <n v="24"/>
    <n v="7"/>
    <n v="17"/>
    <n v="-10"/>
    <n v="24"/>
    <x v="0"/>
  </r>
  <r>
    <x v="77"/>
    <x v="1"/>
    <n v="21"/>
    <n v="39"/>
    <n v="25"/>
    <n v="24"/>
    <n v="16"/>
    <n v="0"/>
    <n v="0"/>
    <n v="0"/>
    <n v="1"/>
    <n v="1"/>
    <n v="1"/>
    <n v="1"/>
    <n v="1"/>
    <n v="88"/>
    <n v="39"/>
    <n v="49"/>
    <n v="-10"/>
    <n v="88"/>
    <x v="0"/>
  </r>
  <r>
    <x v="78"/>
    <x v="4"/>
    <n v="5"/>
    <n v="7"/>
    <n v="9"/>
    <n v="8"/>
    <n v="6"/>
    <n v="2"/>
    <n v="2"/>
    <n v="1"/>
    <n v="1"/>
    <n v="1"/>
    <n v="1"/>
    <n v="0"/>
    <n v="0"/>
    <n v="0"/>
    <n v="9"/>
    <n v="20"/>
    <n v="-11"/>
    <n v="29"/>
    <x v="0"/>
  </r>
  <r>
    <x v="79"/>
    <x v="0"/>
    <n v="21"/>
    <n v="7"/>
    <n v="9"/>
    <n v="10"/>
    <n v="1"/>
    <n v="0"/>
    <n v="0"/>
    <n v="0"/>
    <n v="1"/>
    <n v="1"/>
    <n v="1"/>
    <n v="1"/>
    <n v="1"/>
    <n v="26"/>
    <n v="7"/>
    <n v="19"/>
    <n v="-12"/>
    <n v="26"/>
    <x v="0"/>
  </r>
  <r>
    <x v="80"/>
    <x v="1"/>
    <n v="5"/>
    <n v="6"/>
    <n v="5"/>
    <n v="14"/>
    <n v="6"/>
    <n v="0"/>
    <n v="0"/>
    <n v="0"/>
    <n v="1"/>
    <n v="1"/>
    <n v="1"/>
    <n v="1"/>
    <n v="1"/>
    <n v="25"/>
    <n v="6"/>
    <n v="19"/>
    <n v="-13"/>
    <n v="25"/>
    <x v="0"/>
  </r>
  <r>
    <x v="81"/>
    <x v="1"/>
    <n v="5"/>
    <n v="6"/>
    <n v="5"/>
    <n v="15"/>
    <n v="5"/>
    <n v="0"/>
    <n v="0"/>
    <n v="0"/>
    <n v="1"/>
    <n v="1"/>
    <n v="1"/>
    <n v="1"/>
    <n v="1"/>
    <n v="26"/>
    <n v="6"/>
    <n v="20"/>
    <n v="-14"/>
    <n v="26"/>
    <x v="0"/>
  </r>
  <r>
    <x v="82"/>
    <x v="4"/>
    <n v="6"/>
    <n v="6"/>
    <n v="7"/>
    <n v="10"/>
    <n v="7"/>
    <n v="4"/>
    <n v="6"/>
    <n v="1"/>
    <n v="1"/>
    <n v="1"/>
    <n v="1"/>
    <n v="0"/>
    <n v="0"/>
    <n v="0"/>
    <n v="10"/>
    <n v="24"/>
    <n v="-14"/>
    <n v="34"/>
    <x v="0"/>
  </r>
  <r>
    <x v="83"/>
    <x v="4"/>
    <n v="11"/>
    <n v="9"/>
    <n v="9"/>
    <n v="15"/>
    <n v="9"/>
    <n v="4"/>
    <n v="2"/>
    <n v="1"/>
    <n v="1"/>
    <n v="1"/>
    <n v="1"/>
    <n v="0"/>
    <n v="0"/>
    <n v="0"/>
    <n v="13"/>
    <n v="27"/>
    <n v="-14"/>
    <n v="40"/>
    <x v="0"/>
  </r>
  <r>
    <x v="84"/>
    <x v="2"/>
    <n v="16"/>
    <n v="2"/>
    <n v="5"/>
    <n v="11"/>
    <n v="3"/>
    <n v="0"/>
    <n v="0"/>
    <n v="0"/>
    <n v="1"/>
    <n v="1"/>
    <n v="1"/>
    <n v="1"/>
    <n v="1"/>
    <n v="18"/>
    <n v="2"/>
    <n v="16"/>
    <n v="-14"/>
    <n v="18"/>
    <x v="0"/>
  </r>
  <r>
    <x v="85"/>
    <x v="1"/>
    <n v="14"/>
    <n v="6"/>
    <n v="10"/>
    <n v="11"/>
    <n v="0"/>
    <n v="0"/>
    <n v="0"/>
    <n v="0"/>
    <n v="1"/>
    <n v="0"/>
    <n v="1"/>
    <n v="1"/>
    <n v="0"/>
    <n v="0"/>
    <n v="6"/>
    <n v="21"/>
    <n v="-15"/>
    <n v="27"/>
    <x v="0"/>
  </r>
  <r>
    <x v="86"/>
    <x v="3"/>
    <n v="18"/>
    <n v="2"/>
    <n v="6"/>
    <n v="11"/>
    <n v="1"/>
    <n v="0"/>
    <n v="0"/>
    <n v="0"/>
    <n v="1"/>
    <n v="1"/>
    <n v="1"/>
    <n v="1"/>
    <n v="1"/>
    <n v="19"/>
    <n v="2"/>
    <n v="17"/>
    <n v="-15"/>
    <n v="19"/>
    <x v="0"/>
  </r>
  <r>
    <x v="87"/>
    <x v="4"/>
    <n v="23"/>
    <n v="4"/>
    <n v="8"/>
    <n v="11"/>
    <n v="7"/>
    <n v="0"/>
    <n v="0"/>
    <n v="0"/>
    <n v="1"/>
    <n v="1"/>
    <n v="1"/>
    <n v="1"/>
    <n v="1"/>
    <n v="23"/>
    <n v="4"/>
    <n v="19"/>
    <n v="-15"/>
    <n v="23"/>
    <x v="0"/>
  </r>
  <r>
    <x v="88"/>
    <x v="5"/>
    <n v="22"/>
    <n v="42"/>
    <n v="18"/>
    <n v="39"/>
    <n v="15"/>
    <n v="0"/>
    <n v="1"/>
    <n v="0"/>
    <n v="1"/>
    <n v="1"/>
    <n v="1"/>
    <n v="0"/>
    <n v="0"/>
    <n v="0"/>
    <n v="42"/>
    <n v="58"/>
    <n v="-16"/>
    <n v="100"/>
    <x v="0"/>
  </r>
  <r>
    <x v="89"/>
    <x v="0"/>
    <n v="15"/>
    <n v="3"/>
    <n v="8"/>
    <n v="12"/>
    <n v="0"/>
    <n v="0"/>
    <n v="0"/>
    <n v="0"/>
    <n v="1"/>
    <n v="0"/>
    <n v="1"/>
    <n v="1"/>
    <n v="0"/>
    <n v="0"/>
    <n v="3"/>
    <n v="20"/>
    <n v="-17"/>
    <n v="23"/>
    <x v="0"/>
  </r>
  <r>
    <x v="90"/>
    <x v="4"/>
    <n v="10"/>
    <n v="3"/>
    <n v="11"/>
    <n v="5"/>
    <n v="10"/>
    <n v="0"/>
    <n v="4"/>
    <n v="3"/>
    <n v="1"/>
    <n v="1"/>
    <n v="1"/>
    <n v="0"/>
    <n v="0"/>
    <n v="0"/>
    <n v="3"/>
    <n v="23"/>
    <n v="-20"/>
    <n v="26"/>
    <x v="0"/>
  </r>
  <r>
    <x v="91"/>
    <x v="1"/>
    <n v="12"/>
    <n v="2"/>
    <n v="9"/>
    <n v="13"/>
    <n v="13"/>
    <n v="0"/>
    <n v="0"/>
    <n v="0"/>
    <n v="1"/>
    <n v="1"/>
    <n v="1"/>
    <n v="1"/>
    <n v="1"/>
    <n v="24"/>
    <n v="2"/>
    <n v="22"/>
    <n v="-20"/>
    <n v="24"/>
    <x v="0"/>
  </r>
  <r>
    <x v="92"/>
    <x v="1"/>
    <n v="9"/>
    <n v="14"/>
    <n v="12"/>
    <n v="21"/>
    <n v="8"/>
    <n v="0"/>
    <n v="1"/>
    <n v="1"/>
    <n v="1"/>
    <n v="1"/>
    <n v="1"/>
    <n v="0"/>
    <n v="0"/>
    <n v="0"/>
    <n v="14"/>
    <n v="35"/>
    <n v="-21"/>
    <n v="49"/>
    <x v="0"/>
  </r>
  <r>
    <x v="93"/>
    <x v="4"/>
    <n v="6"/>
    <n v="4"/>
    <n v="6"/>
    <n v="9"/>
    <n v="7"/>
    <n v="2"/>
    <n v="4"/>
    <n v="9"/>
    <n v="1"/>
    <n v="1"/>
    <n v="1"/>
    <n v="0"/>
    <n v="0"/>
    <n v="0"/>
    <n v="6"/>
    <n v="28"/>
    <n v="-22"/>
    <n v="34"/>
    <x v="0"/>
  </r>
  <r>
    <x v="94"/>
    <x v="1"/>
    <n v="5"/>
    <n v="16"/>
    <n v="17"/>
    <n v="19"/>
    <n v="6"/>
    <n v="1"/>
    <n v="3"/>
    <n v="3"/>
    <n v="1"/>
    <n v="1"/>
    <n v="1"/>
    <n v="0"/>
    <n v="0"/>
    <n v="0"/>
    <n v="17"/>
    <n v="42"/>
    <n v="-25"/>
    <n v="59"/>
    <x v="0"/>
  </r>
  <r>
    <x v="95"/>
    <x v="4"/>
    <n v="5"/>
    <n v="14"/>
    <n v="15"/>
    <n v="15"/>
    <n v="6"/>
    <n v="7"/>
    <n v="9"/>
    <n v="8"/>
    <n v="1"/>
    <n v="1"/>
    <n v="1"/>
    <n v="0"/>
    <n v="0"/>
    <n v="0"/>
    <n v="21"/>
    <n v="47"/>
    <n v="-26"/>
    <n v="68"/>
    <x v="0"/>
  </r>
  <r>
    <x v="96"/>
    <x v="4"/>
    <n v="1"/>
    <n v="45"/>
    <n v="38"/>
    <n v="29"/>
    <n v="1"/>
    <n v="9"/>
    <n v="6"/>
    <n v="8"/>
    <n v="1"/>
    <n v="1"/>
    <n v="1"/>
    <n v="0"/>
    <n v="0"/>
    <n v="0"/>
    <n v="54"/>
    <n v="81"/>
    <n v="-27"/>
    <n v="135"/>
    <x v="0"/>
  </r>
  <r>
    <x v="97"/>
    <x v="1"/>
    <n v="15"/>
    <n v="15"/>
    <n v="20"/>
    <n v="25"/>
    <n v="10"/>
    <n v="0"/>
    <n v="0"/>
    <n v="0"/>
    <n v="1"/>
    <n v="1"/>
    <n v="1"/>
    <n v="1"/>
    <n v="1"/>
    <n v="60"/>
    <n v="15"/>
    <n v="45"/>
    <n v="-30"/>
    <n v="60"/>
    <x v="0"/>
  </r>
  <r>
    <x v="98"/>
    <x v="0"/>
    <n v="18"/>
    <n v="23"/>
    <n v="26"/>
    <n v="27"/>
    <n v="6"/>
    <n v="0"/>
    <n v="0"/>
    <n v="0"/>
    <n v="1"/>
    <n v="1"/>
    <n v="1"/>
    <n v="1"/>
    <n v="1"/>
    <n v="76"/>
    <n v="23"/>
    <n v="53"/>
    <n v="-30"/>
    <n v="76"/>
    <x v="0"/>
  </r>
  <r>
    <x v="99"/>
    <x v="2"/>
    <n v="16"/>
    <n v="17"/>
    <n v="30"/>
    <n v="20"/>
    <n v="7"/>
    <n v="0"/>
    <n v="0"/>
    <n v="0"/>
    <n v="1"/>
    <n v="1"/>
    <n v="1"/>
    <n v="1"/>
    <n v="1"/>
    <n v="67"/>
    <n v="17"/>
    <n v="50"/>
    <n v="-33"/>
    <n v="67"/>
    <x v="0"/>
  </r>
  <r>
    <x v="100"/>
    <x v="3"/>
    <n v="23"/>
    <n v="18"/>
    <n v="24"/>
    <n v="28"/>
    <n v="18"/>
    <n v="0"/>
    <n v="0"/>
    <n v="0"/>
    <n v="1"/>
    <n v="1"/>
    <n v="1"/>
    <n v="1"/>
    <n v="1"/>
    <n v="70"/>
    <n v="18"/>
    <n v="52"/>
    <n v="-34"/>
    <n v="70"/>
    <x v="0"/>
  </r>
  <r>
    <x v="101"/>
    <x v="0"/>
    <n v="13"/>
    <n v="25"/>
    <n v="32"/>
    <n v="29"/>
    <n v="3"/>
    <n v="0"/>
    <n v="0"/>
    <n v="0"/>
    <n v="1"/>
    <n v="1"/>
    <n v="1"/>
    <n v="1"/>
    <n v="1"/>
    <n v="86"/>
    <n v="25"/>
    <n v="61"/>
    <n v="-36"/>
    <n v="86"/>
    <x v="0"/>
  </r>
  <r>
    <x v="102"/>
    <x v="2"/>
    <n v="22"/>
    <n v="13"/>
    <n v="21"/>
    <n v="28"/>
    <n v="8"/>
    <n v="0"/>
    <n v="0"/>
    <n v="0"/>
    <n v="1"/>
    <n v="1"/>
    <n v="1"/>
    <n v="1"/>
    <n v="1"/>
    <n v="62"/>
    <n v="13"/>
    <n v="49"/>
    <n v="-36"/>
    <n v="62"/>
    <x v="0"/>
  </r>
  <r>
    <x v="103"/>
    <x v="4"/>
    <n v="18"/>
    <n v="28"/>
    <n v="31"/>
    <n v="31"/>
    <n v="16"/>
    <n v="0"/>
    <n v="3"/>
    <n v="1"/>
    <n v="1"/>
    <n v="1"/>
    <n v="1"/>
    <n v="0"/>
    <n v="0"/>
    <n v="0"/>
    <n v="28"/>
    <n v="66"/>
    <n v="-38"/>
    <n v="94"/>
    <x v="0"/>
  </r>
  <r>
    <x v="104"/>
    <x v="4"/>
    <n v="27"/>
    <n v="30"/>
    <n v="42"/>
    <n v="38"/>
    <n v="18"/>
    <n v="0"/>
    <n v="0"/>
    <n v="0"/>
    <n v="1"/>
    <n v="1"/>
    <n v="1"/>
    <n v="1"/>
    <n v="1"/>
    <n v="110"/>
    <n v="30"/>
    <n v="80"/>
    <n v="-50"/>
    <n v="110"/>
    <x v="0"/>
  </r>
  <r>
    <x v="105"/>
    <x v="4"/>
    <n v="5"/>
    <n v="33"/>
    <n v="27"/>
    <n v="55"/>
    <n v="6"/>
    <n v="2"/>
    <n v="1"/>
    <n v="4"/>
    <n v="1"/>
    <n v="1"/>
    <n v="1"/>
    <n v="0"/>
    <n v="0"/>
    <n v="0"/>
    <n v="35"/>
    <n v="87"/>
    <n v="-52"/>
    <n v="122"/>
    <x v="0"/>
  </r>
  <r>
    <x v="106"/>
    <x v="4"/>
    <n v="5"/>
    <n v="12"/>
    <n v="24"/>
    <n v="40"/>
    <n v="6"/>
    <n v="6"/>
    <n v="4"/>
    <n v="5"/>
    <n v="1"/>
    <n v="1"/>
    <n v="1"/>
    <n v="0"/>
    <n v="0"/>
    <n v="0"/>
    <n v="18"/>
    <n v="73"/>
    <n v="-55"/>
    <n v="91"/>
    <x v="0"/>
  </r>
  <r>
    <x v="107"/>
    <x v="4"/>
    <n v="22"/>
    <n v="37"/>
    <n v="59"/>
    <n v="35"/>
    <n v="19"/>
    <n v="1"/>
    <n v="0"/>
    <n v="1"/>
    <n v="1"/>
    <n v="1"/>
    <n v="1"/>
    <n v="0"/>
    <n v="0"/>
    <n v="0"/>
    <n v="38"/>
    <n v="95"/>
    <n v="-57"/>
    <n v="133"/>
    <x v="0"/>
  </r>
  <r>
    <x v="108"/>
    <x v="3"/>
    <n v="21"/>
    <n v="23"/>
    <n v="30"/>
    <n v="55"/>
    <n v="7"/>
    <n v="0"/>
    <n v="0"/>
    <n v="0"/>
    <n v="1"/>
    <n v="1"/>
    <n v="1"/>
    <n v="1"/>
    <n v="1"/>
    <n v="108"/>
    <n v="23"/>
    <n v="85"/>
    <n v="-62"/>
    <n v="108"/>
    <x v="0"/>
  </r>
  <r>
    <x v="109"/>
    <x v="2"/>
    <n v="19"/>
    <n v="72"/>
    <n v="67"/>
    <n v="69"/>
    <n v="0"/>
    <n v="0"/>
    <n v="0"/>
    <n v="0"/>
    <n v="1"/>
    <n v="0"/>
    <n v="1"/>
    <n v="1"/>
    <n v="0"/>
    <n v="0"/>
    <n v="72"/>
    <n v="136"/>
    <n v="-64"/>
    <n v="208"/>
    <x v="0"/>
  </r>
  <r>
    <x v="110"/>
    <x v="4"/>
    <n v="3"/>
    <n v="28"/>
    <n v="54"/>
    <n v="36"/>
    <n v="3"/>
    <n v="8"/>
    <n v="6"/>
    <n v="5"/>
    <n v="1"/>
    <n v="1"/>
    <n v="1"/>
    <n v="0"/>
    <n v="0"/>
    <n v="0"/>
    <n v="36"/>
    <n v="101"/>
    <n v="-65"/>
    <n v="137"/>
    <x v="0"/>
  </r>
  <r>
    <x v="111"/>
    <x v="4"/>
    <n v="16"/>
    <n v="49"/>
    <n v="49"/>
    <n v="45"/>
    <n v="16"/>
    <n v="2"/>
    <n v="8"/>
    <n v="15"/>
    <n v="1"/>
    <n v="1"/>
    <n v="1"/>
    <n v="0"/>
    <n v="0"/>
    <n v="0"/>
    <n v="51"/>
    <n v="117"/>
    <n v="-66"/>
    <n v="168"/>
    <x v="0"/>
  </r>
  <r>
    <x v="112"/>
    <x v="4"/>
    <n v="25"/>
    <n v="37"/>
    <n v="52"/>
    <n v="53"/>
    <n v="20"/>
    <n v="1"/>
    <n v="1"/>
    <n v="3"/>
    <n v="1"/>
    <n v="1"/>
    <n v="1"/>
    <n v="0"/>
    <n v="0"/>
    <n v="0"/>
    <n v="38"/>
    <n v="109"/>
    <n v="-71"/>
    <n v="147"/>
    <x v="0"/>
  </r>
  <r>
    <x v="113"/>
    <x v="1"/>
    <n v="16"/>
    <n v="81"/>
    <n v="82"/>
    <n v="80"/>
    <n v="17"/>
    <n v="26"/>
    <n v="17"/>
    <n v="10"/>
    <n v="1"/>
    <n v="1"/>
    <n v="1"/>
    <n v="0"/>
    <n v="0"/>
    <n v="0"/>
    <n v="107"/>
    <n v="189"/>
    <n v="-82"/>
    <n v="296"/>
    <x v="0"/>
  </r>
  <r>
    <x v="114"/>
    <x v="4"/>
    <n v="26"/>
    <n v="43"/>
    <n v="68"/>
    <n v="68"/>
    <n v="13"/>
    <n v="0"/>
    <n v="1"/>
    <n v="0"/>
    <n v="1"/>
    <n v="1"/>
    <n v="1"/>
    <n v="0"/>
    <n v="0"/>
    <n v="0"/>
    <n v="43"/>
    <n v="137"/>
    <n v="-94"/>
    <n v="180"/>
    <x v="0"/>
  </r>
  <r>
    <x v="115"/>
    <x v="1"/>
    <n v="9"/>
    <n v="201"/>
    <n v="144"/>
    <n v="128"/>
    <n v="10"/>
    <n v="12"/>
    <n v="22"/>
    <n v="19"/>
    <n v="1"/>
    <n v="1"/>
    <n v="1"/>
    <n v="0"/>
    <n v="0"/>
    <n v="0"/>
    <n v="213"/>
    <n v="313"/>
    <n v="-100"/>
    <n v="526"/>
    <x v="0"/>
  </r>
  <r>
    <x v="116"/>
    <x v="4"/>
    <n v="5"/>
    <n v="56"/>
    <n v="67"/>
    <n v="81"/>
    <n v="7"/>
    <n v="11"/>
    <n v="15"/>
    <n v="13"/>
    <n v="1"/>
    <n v="1"/>
    <n v="1"/>
    <n v="0"/>
    <n v="0"/>
    <n v="0"/>
    <n v="67"/>
    <n v="176"/>
    <n v="-109"/>
    <n v="243"/>
    <x v="0"/>
  </r>
  <r>
    <x v="117"/>
    <x v="4"/>
    <n v="19"/>
    <n v="51"/>
    <n v="85"/>
    <n v="78"/>
    <n v="19"/>
    <n v="1"/>
    <n v="2"/>
    <n v="3"/>
    <n v="1"/>
    <n v="1"/>
    <n v="1"/>
    <n v="0"/>
    <n v="0"/>
    <n v="0"/>
    <n v="52"/>
    <n v="168"/>
    <n v="-116"/>
    <n v="220"/>
    <x v="0"/>
  </r>
  <r>
    <x v="118"/>
    <x v="4"/>
    <n v="20"/>
    <n v="88"/>
    <n v="94"/>
    <n v="119"/>
    <n v="20"/>
    <n v="0"/>
    <n v="0"/>
    <n v="1"/>
    <n v="1"/>
    <n v="1"/>
    <n v="1"/>
    <n v="0"/>
    <n v="0"/>
    <n v="0"/>
    <n v="88"/>
    <n v="214"/>
    <n v="-126"/>
    <n v="302"/>
    <x v="0"/>
  </r>
  <r>
    <x v="119"/>
    <x v="4"/>
    <n v="24"/>
    <n v="56"/>
    <n v="49"/>
    <n v="43"/>
    <n v="22"/>
    <n v="118"/>
    <n v="111"/>
    <n v="100"/>
    <n v="1"/>
    <n v="1"/>
    <n v="1"/>
    <n v="0"/>
    <n v="0"/>
    <n v="0"/>
    <n v="174"/>
    <n v="303"/>
    <n v="-129"/>
    <n v="477"/>
    <x v="0"/>
  </r>
  <r>
    <x v="120"/>
    <x v="4"/>
    <n v="27"/>
    <n v="47"/>
    <n v="73"/>
    <n v="65"/>
    <n v="22"/>
    <n v="50"/>
    <n v="40"/>
    <n v="48"/>
    <n v="1"/>
    <n v="1"/>
    <n v="1"/>
    <n v="0"/>
    <n v="0"/>
    <n v="0"/>
    <n v="97"/>
    <n v="226"/>
    <n v="-129"/>
    <n v="323"/>
    <x v="0"/>
  </r>
  <r>
    <x v="121"/>
    <x v="4"/>
    <n v="5"/>
    <n v="153"/>
    <n v="129"/>
    <n v="127"/>
    <n v="6"/>
    <n v="39"/>
    <n v="36"/>
    <n v="35"/>
    <n v="1"/>
    <n v="1"/>
    <n v="1"/>
    <n v="0"/>
    <n v="0"/>
    <n v="0"/>
    <n v="192"/>
    <n v="327"/>
    <n v="-135"/>
    <n v="519"/>
    <x v="0"/>
  </r>
  <r>
    <x v="122"/>
    <x v="4"/>
    <n v="25"/>
    <n v="77"/>
    <n v="85"/>
    <n v="104"/>
    <n v="20"/>
    <n v="37"/>
    <n v="38"/>
    <n v="35"/>
    <n v="1"/>
    <n v="1"/>
    <n v="1"/>
    <n v="0"/>
    <n v="0"/>
    <n v="0"/>
    <n v="114"/>
    <n v="262"/>
    <n v="-148"/>
    <n v="376"/>
    <x v="0"/>
  </r>
  <r>
    <x v="123"/>
    <x v="4"/>
    <n v="25"/>
    <n v="167"/>
    <n v="144"/>
    <n v="165"/>
    <n v="22"/>
    <n v="0"/>
    <n v="2"/>
    <n v="4"/>
    <n v="1"/>
    <n v="1"/>
    <n v="1"/>
    <n v="0"/>
    <n v="0"/>
    <n v="0"/>
    <n v="167"/>
    <n v="315"/>
    <n v="-148"/>
    <n v="482"/>
    <x v="0"/>
  </r>
  <r>
    <x v="124"/>
    <x v="4"/>
    <n v="26"/>
    <n v="18"/>
    <n v="33"/>
    <n v="35"/>
    <n v="22"/>
    <n v="59"/>
    <n v="78"/>
    <n v="81"/>
    <n v="1"/>
    <n v="1"/>
    <n v="1"/>
    <n v="0"/>
    <n v="0"/>
    <n v="0"/>
    <n v="77"/>
    <n v="227"/>
    <n v="-150"/>
    <n v="304"/>
    <x v="0"/>
  </r>
  <r>
    <x v="125"/>
    <x v="4"/>
    <n v="20"/>
    <n v="64"/>
    <n v="82"/>
    <n v="125"/>
    <n v="22"/>
    <n v="6"/>
    <n v="7"/>
    <n v="7"/>
    <n v="1"/>
    <n v="1"/>
    <n v="1"/>
    <n v="0"/>
    <n v="0"/>
    <n v="0"/>
    <n v="70"/>
    <n v="221"/>
    <n v="-151"/>
    <n v="291"/>
    <x v="0"/>
  </r>
  <r>
    <x v="126"/>
    <x v="4"/>
    <n v="5"/>
    <n v="133"/>
    <n v="122"/>
    <n v="142"/>
    <n v="6"/>
    <n v="49"/>
    <n v="40"/>
    <n v="35"/>
    <n v="1"/>
    <n v="1"/>
    <n v="1"/>
    <n v="0"/>
    <n v="0"/>
    <n v="0"/>
    <n v="182"/>
    <n v="339"/>
    <n v="-157"/>
    <n v="521"/>
    <x v="0"/>
  </r>
  <r>
    <x v="127"/>
    <x v="1"/>
    <n v="21"/>
    <n v="130"/>
    <n v="126"/>
    <n v="142"/>
    <n v="20"/>
    <n v="10"/>
    <n v="17"/>
    <n v="18"/>
    <n v="1"/>
    <n v="1"/>
    <n v="1"/>
    <n v="0"/>
    <n v="0"/>
    <n v="0"/>
    <n v="140"/>
    <n v="303"/>
    <n v="-163"/>
    <n v="443"/>
    <x v="0"/>
  </r>
  <r>
    <x v="128"/>
    <x v="4"/>
    <n v="24"/>
    <n v="101"/>
    <n v="84"/>
    <n v="117"/>
    <n v="22"/>
    <n v="42"/>
    <n v="62"/>
    <n v="56"/>
    <n v="1"/>
    <n v="1"/>
    <n v="1"/>
    <n v="0"/>
    <n v="0"/>
    <n v="0"/>
    <n v="143"/>
    <n v="319"/>
    <n v="-176"/>
    <n v="462"/>
    <x v="0"/>
  </r>
  <r>
    <x v="129"/>
    <x v="4"/>
    <n v="26"/>
    <n v="198"/>
    <n v="166"/>
    <n v="185"/>
    <n v="22"/>
    <n v="37"/>
    <n v="34"/>
    <n v="43"/>
    <n v="1"/>
    <n v="1"/>
    <n v="1"/>
    <n v="0"/>
    <n v="0"/>
    <n v="0"/>
    <n v="235"/>
    <n v="428"/>
    <n v="-193"/>
    <n v="663"/>
    <x v="0"/>
  </r>
  <r>
    <x v="130"/>
    <x v="5"/>
    <n v="25"/>
    <n v="138"/>
    <n v="153"/>
    <n v="177"/>
    <n v="18"/>
    <n v="5"/>
    <n v="3"/>
    <n v="4"/>
    <n v="1"/>
    <n v="1"/>
    <n v="1"/>
    <n v="0"/>
    <n v="0"/>
    <n v="0"/>
    <n v="143"/>
    <n v="337"/>
    <n v="-194"/>
    <n v="480"/>
    <x v="0"/>
  </r>
  <r>
    <x v="131"/>
    <x v="2"/>
    <n v="25"/>
    <n v="59"/>
    <n v="99"/>
    <n v="120"/>
    <n v="22"/>
    <n v="62"/>
    <n v="55"/>
    <n v="53"/>
    <n v="1"/>
    <n v="1"/>
    <n v="1"/>
    <n v="0"/>
    <n v="0"/>
    <n v="0"/>
    <n v="121"/>
    <n v="327"/>
    <n v="-206"/>
    <n v="448"/>
    <x v="0"/>
  </r>
  <r>
    <x v="132"/>
    <x v="4"/>
    <n v="26"/>
    <n v="143"/>
    <n v="164"/>
    <n v="176"/>
    <n v="22"/>
    <n v="50"/>
    <n v="40"/>
    <n v="54"/>
    <n v="1"/>
    <n v="1"/>
    <n v="1"/>
    <n v="0"/>
    <n v="0"/>
    <n v="0"/>
    <n v="193"/>
    <n v="434"/>
    <n v="-241"/>
    <n v="627"/>
    <x v="0"/>
  </r>
  <r>
    <x v="133"/>
    <x v="4"/>
    <n v="9"/>
    <n v="395"/>
    <n v="319"/>
    <n v="296"/>
    <n v="9"/>
    <n v="78"/>
    <n v="57"/>
    <n v="59"/>
    <n v="1"/>
    <n v="1"/>
    <n v="1"/>
    <n v="0"/>
    <n v="0"/>
    <n v="0"/>
    <n v="473"/>
    <n v="731"/>
    <n v="-258"/>
    <n v="1204"/>
    <x v="0"/>
  </r>
  <r>
    <x v="134"/>
    <x v="4"/>
    <n v="15"/>
    <n v="174"/>
    <n v="182"/>
    <n v="217"/>
    <n v="11"/>
    <n v="78"/>
    <n v="78"/>
    <n v="53"/>
    <n v="1"/>
    <n v="1"/>
    <n v="1"/>
    <n v="0"/>
    <n v="0"/>
    <n v="0"/>
    <n v="252"/>
    <n v="530"/>
    <n v="-278"/>
    <n v="782"/>
    <x v="0"/>
  </r>
  <r>
    <x v="135"/>
    <x v="4"/>
    <n v="27"/>
    <n v="202"/>
    <n v="223"/>
    <n v="246"/>
    <n v="22"/>
    <n v="31"/>
    <n v="31"/>
    <n v="47"/>
    <n v="1"/>
    <n v="1"/>
    <n v="1"/>
    <n v="0"/>
    <n v="0"/>
    <n v="0"/>
    <n v="233"/>
    <n v="547"/>
    <n v="-314"/>
    <n v="780"/>
    <x v="0"/>
  </r>
  <r>
    <x v="136"/>
    <x v="4"/>
    <n v="27"/>
    <n v="236"/>
    <n v="272"/>
    <n v="272"/>
    <n v="22"/>
    <n v="10"/>
    <n v="4"/>
    <n v="12"/>
    <n v="1"/>
    <n v="1"/>
    <n v="1"/>
    <n v="0"/>
    <n v="0"/>
    <n v="0"/>
    <n v="246"/>
    <n v="560"/>
    <n v="-314"/>
    <n v="806"/>
    <x v="0"/>
  </r>
  <r>
    <x v="137"/>
    <x v="2"/>
    <n v="26"/>
    <n v="976"/>
    <n v="758"/>
    <n v="666"/>
    <n v="22"/>
    <n v="96"/>
    <n v="102"/>
    <n v="83"/>
    <n v="1"/>
    <n v="1"/>
    <n v="1"/>
    <n v="0"/>
    <n v="0"/>
    <n v="0"/>
    <n v="1072"/>
    <n v="1609"/>
    <n v="-537"/>
    <n v="268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C10" firstHeaderRow="0" firstDataRow="1" firstDataCol="1"/>
  <pivotFields count="16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unkty letnie" fld="2" baseField="0" baseItem="0"/>
    <dataField name="punkty zimow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8" firstHeaderRow="1" firstDataRow="1" firstDataCol="1"/>
  <pivotFields count="21">
    <pivotField axis="axisRow" showAll="0" sortType="descending">
      <items count="139">
        <item x="32"/>
        <item x="58"/>
        <item x="7"/>
        <item x="45"/>
        <item x="100"/>
        <item x="73"/>
        <item x="130"/>
        <item x="124"/>
        <item x="81"/>
        <item x="33"/>
        <item x="8"/>
        <item x="9"/>
        <item x="112"/>
        <item x="10"/>
        <item x="106"/>
        <item x="11"/>
        <item x="108"/>
        <item x="117"/>
        <item x="0"/>
        <item x="69"/>
        <item x="115"/>
        <item x="82"/>
        <item x="12"/>
        <item x="13"/>
        <item x="111"/>
        <item x="95"/>
        <item x="114"/>
        <item x="3"/>
        <item x="14"/>
        <item x="79"/>
        <item x="4"/>
        <item x="15"/>
        <item x="83"/>
        <item x="46"/>
        <item x="70"/>
        <item x="128"/>
        <item x="135"/>
        <item x="16"/>
        <item x="50"/>
        <item x="104"/>
        <item x="80"/>
        <item x="17"/>
        <item x="34"/>
        <item x="107"/>
        <item x="122"/>
        <item x="18"/>
        <item x="63"/>
        <item x="66"/>
        <item x="85"/>
        <item x="19"/>
        <item x="97"/>
        <item x="74"/>
        <item x="51"/>
        <item x="59"/>
        <item x="99"/>
        <item x="127"/>
        <item x="103"/>
        <item x="1"/>
        <item x="131"/>
        <item x="52"/>
        <item x="94"/>
        <item x="101"/>
        <item x="47"/>
        <item x="86"/>
        <item x="92"/>
        <item x="113"/>
        <item x="35"/>
        <item x="109"/>
        <item x="36"/>
        <item x="53"/>
        <item x="60"/>
        <item x="71"/>
        <item x="90"/>
        <item x="37"/>
        <item x="20"/>
        <item x="62"/>
        <item x="75"/>
        <item x="21"/>
        <item x="102"/>
        <item x="65"/>
        <item x="91"/>
        <item x="5"/>
        <item x="54"/>
        <item x="134"/>
        <item x="22"/>
        <item x="89"/>
        <item x="119"/>
        <item x="88"/>
        <item x="121"/>
        <item x="55"/>
        <item x="23"/>
        <item x="24"/>
        <item x="38"/>
        <item x="125"/>
        <item x="67"/>
        <item x="87"/>
        <item x="98"/>
        <item x="116"/>
        <item x="126"/>
        <item x="118"/>
        <item x="25"/>
        <item x="61"/>
        <item x="39"/>
        <item x="56"/>
        <item x="78"/>
        <item x="93"/>
        <item x="40"/>
        <item x="137"/>
        <item x="26"/>
        <item x="6"/>
        <item x="27"/>
        <item x="120"/>
        <item x="132"/>
        <item x="48"/>
        <item x="76"/>
        <item x="41"/>
        <item x="28"/>
        <item x="29"/>
        <item x="84"/>
        <item x="57"/>
        <item x="77"/>
        <item x="49"/>
        <item x="105"/>
        <item x="64"/>
        <item x="72"/>
        <item x="123"/>
        <item x="68"/>
        <item x="136"/>
        <item x="42"/>
        <item x="129"/>
        <item x="96"/>
        <item x="110"/>
        <item x="30"/>
        <item x="31"/>
        <item x="43"/>
        <item x="44"/>
        <item x="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145">
    <i>
      <x/>
    </i>
    <i r="1">
      <x v="61"/>
    </i>
    <i r="1">
      <x v="96"/>
    </i>
    <i r="1">
      <x v="33"/>
    </i>
    <i r="1">
      <x v="29"/>
    </i>
    <i r="1">
      <x v="85"/>
    </i>
    <i r="1">
      <x v="76"/>
    </i>
    <i r="1">
      <x v="1"/>
    </i>
    <i r="1">
      <x v="119"/>
    </i>
    <i r="1">
      <x v="135"/>
    </i>
    <i r="1">
      <x v="121"/>
    </i>
    <i r="1">
      <x v="57"/>
    </i>
    <i r="1">
      <x v="82"/>
    </i>
    <i r="1">
      <x v="38"/>
    </i>
    <i r="1">
      <x v="134"/>
    </i>
    <i r="1">
      <x v="115"/>
    </i>
    <i r="1">
      <x v="81"/>
    </i>
    <i r="1">
      <x v="132"/>
    </i>
    <i r="1">
      <x v="18"/>
    </i>
    <i r="1">
      <x v="28"/>
    </i>
    <i r="1">
      <x v="100"/>
    </i>
    <i r="1">
      <x v="31"/>
    </i>
    <i r="1">
      <x v="108"/>
    </i>
    <i r="1">
      <x v="84"/>
    </i>
    <i r="1">
      <x v="77"/>
    </i>
    <i r="1">
      <x v="37"/>
    </i>
    <i r="1">
      <x v="116"/>
    </i>
    <i>
      <x v="1"/>
    </i>
    <i r="1">
      <x v="16"/>
    </i>
    <i r="1">
      <x v="4"/>
    </i>
    <i r="1">
      <x v="63"/>
    </i>
    <i r="1">
      <x v="19"/>
    </i>
    <i r="1">
      <x v="126"/>
    </i>
    <i r="1">
      <x v="123"/>
    </i>
    <i r="1">
      <x v="92"/>
    </i>
    <i r="1">
      <x v="90"/>
    </i>
    <i r="1">
      <x v="30"/>
    </i>
    <i r="1">
      <x v="109"/>
    </i>
    <i r="1">
      <x v="91"/>
    </i>
    <i r="1">
      <x v="41"/>
    </i>
    <i r="1">
      <x v="2"/>
    </i>
    <i>
      <x v="2"/>
    </i>
    <i r="1">
      <x v="107"/>
    </i>
    <i r="1">
      <x v="58"/>
    </i>
    <i r="1">
      <x v="67"/>
    </i>
    <i r="1">
      <x v="54"/>
    </i>
    <i r="1">
      <x v="78"/>
    </i>
    <i r="1">
      <x v="118"/>
    </i>
    <i r="1">
      <x v="9"/>
    </i>
    <i r="1">
      <x v="94"/>
    </i>
    <i r="1">
      <x v="27"/>
    </i>
    <i r="1">
      <x v="66"/>
    </i>
    <i r="1">
      <x v="42"/>
    </i>
    <i r="1">
      <x v="13"/>
    </i>
    <i r="1">
      <x v="133"/>
    </i>
    <i r="1">
      <x v="11"/>
    </i>
    <i>
      <x v="3"/>
    </i>
    <i r="1">
      <x v="6"/>
    </i>
    <i r="1">
      <x v="87"/>
    </i>
    <i r="1">
      <x v="117"/>
    </i>
    <i>
      <x v="4"/>
    </i>
    <i r="1">
      <x v="20"/>
    </i>
    <i r="1">
      <x v="55"/>
    </i>
    <i r="1">
      <x v="65"/>
    </i>
    <i r="1">
      <x v="120"/>
    </i>
    <i r="1">
      <x v="50"/>
    </i>
    <i r="1">
      <x v="60"/>
    </i>
    <i r="1">
      <x v="64"/>
    </i>
    <i r="1">
      <x v="48"/>
    </i>
    <i r="1">
      <x v="47"/>
    </i>
    <i r="1">
      <x v="8"/>
    </i>
    <i r="1">
      <x v="40"/>
    </i>
    <i r="1">
      <x v="80"/>
    </i>
    <i r="1">
      <x v="114"/>
    </i>
    <i r="1">
      <x v="124"/>
    </i>
    <i r="1">
      <x v="5"/>
    </i>
    <i r="1">
      <x v="89"/>
    </i>
    <i r="1">
      <x v="34"/>
    </i>
    <i r="1">
      <x v="53"/>
    </i>
    <i r="1">
      <x v="75"/>
    </i>
    <i r="1">
      <x v="103"/>
    </i>
    <i r="1">
      <x v="69"/>
    </i>
    <i r="1">
      <x v="59"/>
    </i>
    <i r="1">
      <x v="45"/>
    </i>
    <i r="1">
      <x v="113"/>
    </i>
    <i r="1">
      <x v="110"/>
    </i>
    <i r="1">
      <x v="62"/>
    </i>
    <i r="1">
      <x v="3"/>
    </i>
    <i r="1">
      <x v="128"/>
    </i>
    <i r="1">
      <x v="106"/>
    </i>
    <i r="1">
      <x/>
    </i>
    <i r="1">
      <x v="68"/>
    </i>
    <i r="1">
      <x v="15"/>
    </i>
    <i r="1">
      <x v="136"/>
    </i>
    <i r="1">
      <x v="49"/>
    </i>
    <i r="1">
      <x v="10"/>
    </i>
    <i>
      <x v="5"/>
    </i>
    <i r="1">
      <x v="137"/>
    </i>
    <i r="1">
      <x v="127"/>
    </i>
    <i r="1">
      <x v="83"/>
    </i>
    <i r="1">
      <x v="36"/>
    </i>
    <i r="1">
      <x v="129"/>
    </i>
    <i r="1">
      <x v="112"/>
    </i>
    <i r="1">
      <x v="98"/>
    </i>
    <i r="1">
      <x v="88"/>
    </i>
    <i r="1">
      <x v="125"/>
    </i>
    <i r="1">
      <x v="86"/>
    </i>
    <i r="1">
      <x v="35"/>
    </i>
    <i r="1">
      <x v="44"/>
    </i>
    <i r="1">
      <x v="111"/>
    </i>
    <i r="1">
      <x v="7"/>
    </i>
    <i r="1">
      <x v="99"/>
    </i>
    <i r="1">
      <x v="93"/>
    </i>
    <i r="1">
      <x v="97"/>
    </i>
    <i r="1">
      <x v="17"/>
    </i>
    <i r="1">
      <x v="26"/>
    </i>
    <i r="1">
      <x v="24"/>
    </i>
    <i r="1">
      <x v="12"/>
    </i>
    <i r="1">
      <x v="131"/>
    </i>
    <i r="1">
      <x v="130"/>
    </i>
    <i r="1">
      <x v="43"/>
    </i>
    <i r="1">
      <x v="122"/>
    </i>
    <i r="1">
      <x v="39"/>
    </i>
    <i r="1">
      <x v="56"/>
    </i>
    <i r="1">
      <x v="14"/>
    </i>
    <i r="1">
      <x v="25"/>
    </i>
    <i r="1">
      <x v="32"/>
    </i>
    <i r="1">
      <x v="21"/>
    </i>
    <i r="1">
      <x v="105"/>
    </i>
    <i r="1">
      <x v="104"/>
    </i>
    <i r="1">
      <x v="51"/>
    </i>
    <i r="1">
      <x v="72"/>
    </i>
    <i r="1">
      <x v="95"/>
    </i>
    <i r="1">
      <x v="71"/>
    </i>
    <i r="1">
      <x v="70"/>
    </i>
    <i r="1">
      <x v="46"/>
    </i>
    <i r="1">
      <x v="79"/>
    </i>
    <i r="1">
      <x v="101"/>
    </i>
    <i r="1">
      <x v="52"/>
    </i>
    <i r="1">
      <x v="73"/>
    </i>
    <i r="1">
      <x v="102"/>
    </i>
    <i r="1">
      <x v="74"/>
    </i>
    <i r="1">
      <x v="23"/>
    </i>
    <i r="1">
      <x v="22"/>
    </i>
    <i t="grand">
      <x/>
    </i>
  </rowItems>
  <colItems count="1">
    <i/>
  </colItems>
  <dataFields count="1">
    <dataField name="Suma z wszystkie 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7" cacheId="1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V139" totalsRowShown="0">
  <autoFilter ref="A1:V139"/>
  <sortState ref="A2:S139">
    <sortCondition descending="1" ref="S1:S139"/>
  </sortState>
  <tableColumns count="22">
    <tableColumn id="1" name="Panstwo"/>
    <tableColumn id="2" name="Kontynent"/>
    <tableColumn id="3" name="OL_letnie"/>
    <tableColumn id="4" name="Zloty"/>
    <tableColumn id="5" name="Srebrny"/>
    <tableColumn id="6" name="Brazowy"/>
    <tableColumn id="7" name="OL_zimowe"/>
    <tableColumn id="8" name="Zloty2"/>
    <tableColumn id="9" name="Srebrny3"/>
    <tableColumn id="10" name="Brazowy4"/>
    <tableColumn id="11" name="lato">
      <calculatedColumnFormula>IF(C2&gt;=1,1,0)</calculatedColumnFormula>
    </tableColumn>
    <tableColumn id="12" name="zima">
      <calculatedColumnFormula>IF(G2&gt;=1,1,0)</calculatedColumnFormula>
    </tableColumn>
    <tableColumn id="13" name="medal lato">
      <calculatedColumnFormula>IF(OR(D2&gt;=1,E2&gt;=1,F2&gt;=1),1,0)</calculatedColumnFormula>
    </tableColumn>
    <tableColumn id="14" name="brak w zimie">
      <calculatedColumnFormula>IF(AND(H2=0,I2=0,J2=0),1,0)</calculatedColumnFormula>
    </tableColumn>
    <tableColumn id="15" name="wszystkie">
      <calculatedColumnFormula>IF(AND(K2=1,L2=1,M2=1,N2=1),1,0)</calculatedColumnFormula>
    </tableColumn>
    <tableColumn id="16" name="medale">
      <calculatedColumnFormula>IF(O2=1,D2+E2+F2,0)</calculatedColumnFormula>
    </tableColumn>
    <tableColumn id="17" name="medale złote">
      <calculatedColumnFormula>D2+H2</calculatedColumnFormula>
    </tableColumn>
    <tableColumn id="18" name="medale srebrne i br">
      <calculatedColumnFormula>E2+I2+F2+J2</calculatedColumnFormula>
    </tableColumn>
    <tableColumn id="19" name="roznica">
      <calculatedColumnFormula>Tabela1[[#This Row],[medale złote]]-Tabela1[[#This Row],[medale srebrne i br]]</calculatedColumnFormula>
    </tableColumn>
    <tableColumn id="21" name="wszystkie ">
      <calculatedColumnFormula>Tabela1[[#This Row],[medale srebrne i br]]+Tabela1[[#This Row],[medale złote]]</calculatedColumnFormula>
    </tableColumn>
    <tableColumn id="23" name="letni">
      <calculatedColumnFormula>IF(AND(Tabela1[[#This Row],[Zloty]]&gt;Tabela1[[#This Row],[Zloty2]],Tabela1[[#This Row],[Srebrny]]&gt;Tabela1[[#This Row],[Srebrny3]],Tabela1[[#This Row],[Brazowy]]&gt;Tabela1[[#This Row],[Brazowy4]]),1,0)</calculatedColumnFormula>
    </tableColumn>
    <tableColumn id="22" name="zimowy">
      <calculatedColumnFormula>IF(AND(Tabela1[[#This Row],[Zloty2]]&gt;Tabela1[[#This Row],[Zloty]],Tabela1[[#This Row],[Srebrny3]]&gt;Tabela1[[#This Row],[Srebrny]],Tabela1[[#This Row],[Brazowy4]]&gt;Tabela1[[#This Row],[Brazowy]]),1,0)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8.140625" bestFit="1" customWidth="1"/>
  </cols>
  <sheetData>
    <row r="3" spans="1:3" x14ac:dyDescent="0.25">
      <c r="A3" s="10" t="s">
        <v>158</v>
      </c>
      <c r="B3" t="s">
        <v>160</v>
      </c>
      <c r="C3" t="s">
        <v>161</v>
      </c>
    </row>
    <row r="4" spans="1:3" x14ac:dyDescent="0.25">
      <c r="A4" s="11" t="s">
        <v>10</v>
      </c>
      <c r="B4" s="12">
        <v>297</v>
      </c>
      <c r="C4" s="12">
        <v>30</v>
      </c>
    </row>
    <row r="5" spans="1:3" x14ac:dyDescent="0.25">
      <c r="A5" s="11" t="s">
        <v>12</v>
      </c>
      <c r="B5" s="12">
        <v>218</v>
      </c>
      <c r="C5" s="12">
        <v>52</v>
      </c>
    </row>
    <row r="6" spans="1:3" x14ac:dyDescent="0.25">
      <c r="A6" s="11" t="s">
        <v>22</v>
      </c>
      <c r="B6" s="12">
        <v>236</v>
      </c>
      <c r="C6" s="12">
        <v>88</v>
      </c>
    </row>
    <row r="7" spans="1:3" x14ac:dyDescent="0.25">
      <c r="A7" s="11" t="s">
        <v>17</v>
      </c>
      <c r="B7" s="12">
        <v>55</v>
      </c>
      <c r="C7" s="12">
        <v>34</v>
      </c>
    </row>
    <row r="8" spans="1:3" x14ac:dyDescent="0.25">
      <c r="A8" s="11" t="s">
        <v>8</v>
      </c>
      <c r="B8" s="12">
        <v>422</v>
      </c>
      <c r="C8" s="12">
        <v>177</v>
      </c>
    </row>
    <row r="9" spans="1:3" x14ac:dyDescent="0.25">
      <c r="A9" s="11" t="s">
        <v>19</v>
      </c>
      <c r="B9" s="12">
        <v>682</v>
      </c>
      <c r="C9" s="12">
        <v>571</v>
      </c>
    </row>
    <row r="10" spans="1:3" x14ac:dyDescent="0.25">
      <c r="A10" s="11" t="s">
        <v>159</v>
      </c>
      <c r="B10" s="12">
        <v>1910</v>
      </c>
      <c r="C10" s="12">
        <v>952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8"/>
  <sheetViews>
    <sheetView topLeftCell="A103" workbookViewId="0">
      <selection activeCell="B5" sqref="B5"/>
    </sheetView>
  </sheetViews>
  <sheetFormatPr defaultRowHeight="15" x14ac:dyDescent="0.25"/>
  <cols>
    <col min="1" max="1" width="41.42578125" bestFit="1" customWidth="1"/>
    <col min="2" max="2" width="16.7109375" bestFit="1" customWidth="1"/>
  </cols>
  <sheetData>
    <row r="3" spans="1:2" x14ac:dyDescent="0.25">
      <c r="A3" s="10" t="s">
        <v>158</v>
      </c>
      <c r="B3" t="s">
        <v>169</v>
      </c>
    </row>
    <row r="4" spans="1:2" x14ac:dyDescent="0.25">
      <c r="A4" s="11" t="s">
        <v>10</v>
      </c>
      <c r="B4" s="12">
        <v>347</v>
      </c>
    </row>
    <row r="5" spans="1:2" x14ac:dyDescent="0.25">
      <c r="A5" s="15" t="s">
        <v>73</v>
      </c>
      <c r="B5" s="12">
        <v>86</v>
      </c>
    </row>
    <row r="6" spans="1:2" x14ac:dyDescent="0.25">
      <c r="A6" s="15" t="s">
        <v>110</v>
      </c>
      <c r="B6" s="12">
        <v>76</v>
      </c>
    </row>
    <row r="7" spans="1:2" x14ac:dyDescent="0.25">
      <c r="A7" s="15" t="s">
        <v>46</v>
      </c>
      <c r="B7" s="12">
        <v>45</v>
      </c>
    </row>
    <row r="8" spans="1:2" x14ac:dyDescent="0.25">
      <c r="A8" s="15" t="s">
        <v>42</v>
      </c>
      <c r="B8" s="12">
        <v>26</v>
      </c>
    </row>
    <row r="9" spans="1:2" x14ac:dyDescent="0.25">
      <c r="A9" s="15" t="s">
        <v>100</v>
      </c>
      <c r="B9" s="12">
        <v>23</v>
      </c>
    </row>
    <row r="10" spans="1:2" x14ac:dyDescent="0.25">
      <c r="A10" s="15" t="s">
        <v>88</v>
      </c>
      <c r="B10" s="12">
        <v>22</v>
      </c>
    </row>
    <row r="11" spans="1:2" x14ac:dyDescent="0.25">
      <c r="A11" s="15" t="s">
        <v>9</v>
      </c>
      <c r="B11" s="12">
        <v>15</v>
      </c>
    </row>
    <row r="12" spans="1:2" x14ac:dyDescent="0.25">
      <c r="A12" s="15" t="s">
        <v>133</v>
      </c>
      <c r="B12" s="12">
        <v>10</v>
      </c>
    </row>
    <row r="13" spans="1:2" x14ac:dyDescent="0.25">
      <c r="A13" s="15" t="s">
        <v>148</v>
      </c>
      <c r="B13" s="12">
        <v>8</v>
      </c>
    </row>
    <row r="14" spans="1:2" x14ac:dyDescent="0.25">
      <c r="A14" s="15" t="s">
        <v>135</v>
      </c>
      <c r="B14" s="12">
        <v>7</v>
      </c>
    </row>
    <row r="15" spans="1:2" x14ac:dyDescent="0.25">
      <c r="A15" s="15" t="s">
        <v>69</v>
      </c>
      <c r="B15" s="12">
        <v>5</v>
      </c>
    </row>
    <row r="16" spans="1:2" x14ac:dyDescent="0.25">
      <c r="A16" s="15" t="s">
        <v>94</v>
      </c>
      <c r="B16" s="12">
        <v>4</v>
      </c>
    </row>
    <row r="17" spans="1:2" x14ac:dyDescent="0.25">
      <c r="A17" s="15" t="s">
        <v>51</v>
      </c>
      <c r="B17" s="12">
        <v>4</v>
      </c>
    </row>
    <row r="18" spans="1:2" x14ac:dyDescent="0.25">
      <c r="A18" s="15" t="s">
        <v>147</v>
      </c>
      <c r="B18" s="12">
        <v>2</v>
      </c>
    </row>
    <row r="19" spans="1:2" x14ac:dyDescent="0.25">
      <c r="A19" s="15" t="s">
        <v>129</v>
      </c>
      <c r="B19" s="12">
        <v>2</v>
      </c>
    </row>
    <row r="20" spans="1:2" x14ac:dyDescent="0.25">
      <c r="A20" s="15" t="s">
        <v>93</v>
      </c>
      <c r="B20" s="12">
        <v>2</v>
      </c>
    </row>
    <row r="21" spans="1:2" x14ac:dyDescent="0.25">
      <c r="A21" s="15" t="s">
        <v>145</v>
      </c>
      <c r="B21" s="12">
        <v>1</v>
      </c>
    </row>
    <row r="22" spans="1:2" x14ac:dyDescent="0.25">
      <c r="A22" s="15" t="s">
        <v>31</v>
      </c>
      <c r="B22" s="12">
        <v>1</v>
      </c>
    </row>
    <row r="23" spans="1:2" x14ac:dyDescent="0.25">
      <c r="A23" s="15" t="s">
        <v>41</v>
      </c>
      <c r="B23" s="12">
        <v>1</v>
      </c>
    </row>
    <row r="24" spans="1:2" x14ac:dyDescent="0.25">
      <c r="A24" s="15" t="s">
        <v>114</v>
      </c>
      <c r="B24" s="12">
        <v>1</v>
      </c>
    </row>
    <row r="25" spans="1:2" x14ac:dyDescent="0.25">
      <c r="A25" s="15" t="s">
        <v>44</v>
      </c>
      <c r="B25" s="12">
        <v>1</v>
      </c>
    </row>
    <row r="26" spans="1:2" x14ac:dyDescent="0.25">
      <c r="A26" s="15" t="s">
        <v>122</v>
      </c>
      <c r="B26" s="12">
        <v>1</v>
      </c>
    </row>
    <row r="27" spans="1:2" x14ac:dyDescent="0.25">
      <c r="A27" s="15" t="s">
        <v>99</v>
      </c>
      <c r="B27" s="12">
        <v>1</v>
      </c>
    </row>
    <row r="28" spans="1:2" x14ac:dyDescent="0.25">
      <c r="A28" s="15" t="s">
        <v>89</v>
      </c>
      <c r="B28" s="12">
        <v>1</v>
      </c>
    </row>
    <row r="29" spans="1:2" x14ac:dyDescent="0.25">
      <c r="A29" s="15" t="s">
        <v>50</v>
      </c>
      <c r="B29" s="12">
        <v>1</v>
      </c>
    </row>
    <row r="30" spans="1:2" x14ac:dyDescent="0.25">
      <c r="A30" s="15" t="s">
        <v>130</v>
      </c>
      <c r="B30" s="12">
        <v>1</v>
      </c>
    </row>
    <row r="31" spans="1:2" x14ac:dyDescent="0.25">
      <c r="A31" s="11" t="s">
        <v>12</v>
      </c>
      <c r="B31" s="12">
        <v>246</v>
      </c>
    </row>
    <row r="32" spans="1:2" x14ac:dyDescent="0.25">
      <c r="A32" s="15" t="s">
        <v>29</v>
      </c>
      <c r="B32" s="12">
        <v>108</v>
      </c>
    </row>
    <row r="33" spans="1:2" x14ac:dyDescent="0.25">
      <c r="A33" s="15" t="s">
        <v>14</v>
      </c>
      <c r="B33" s="12">
        <v>70</v>
      </c>
    </row>
    <row r="34" spans="1:2" x14ac:dyDescent="0.25">
      <c r="A34" s="15" t="s">
        <v>75</v>
      </c>
      <c r="B34" s="12">
        <v>19</v>
      </c>
    </row>
    <row r="35" spans="1:2" x14ac:dyDescent="0.25">
      <c r="A35" s="15" t="s">
        <v>32</v>
      </c>
      <c r="B35" s="12">
        <v>13</v>
      </c>
    </row>
    <row r="36" spans="1:2" x14ac:dyDescent="0.25">
      <c r="A36" s="15" t="s">
        <v>139</v>
      </c>
      <c r="B36" s="12">
        <v>12</v>
      </c>
    </row>
    <row r="37" spans="1:2" x14ac:dyDescent="0.25">
      <c r="A37" s="15" t="s">
        <v>137</v>
      </c>
      <c r="B37" s="12">
        <v>10</v>
      </c>
    </row>
    <row r="38" spans="1:2" x14ac:dyDescent="0.25">
      <c r="A38" s="15" t="s">
        <v>106</v>
      </c>
      <c r="B38" s="12">
        <v>4</v>
      </c>
    </row>
    <row r="39" spans="1:2" x14ac:dyDescent="0.25">
      <c r="A39" s="15" t="s">
        <v>104</v>
      </c>
      <c r="B39" s="12">
        <v>3</v>
      </c>
    </row>
    <row r="40" spans="1:2" x14ac:dyDescent="0.25">
      <c r="A40" s="15" t="s">
        <v>43</v>
      </c>
      <c r="B40" s="12">
        <v>2</v>
      </c>
    </row>
    <row r="41" spans="1:2" x14ac:dyDescent="0.25">
      <c r="A41" s="15" t="s">
        <v>123</v>
      </c>
      <c r="B41" s="12">
        <v>2</v>
      </c>
    </row>
    <row r="42" spans="1:2" x14ac:dyDescent="0.25">
      <c r="A42" s="15" t="s">
        <v>105</v>
      </c>
      <c r="B42" s="12">
        <v>1</v>
      </c>
    </row>
    <row r="43" spans="1:2" x14ac:dyDescent="0.25">
      <c r="A43" s="15" t="s">
        <v>54</v>
      </c>
      <c r="B43" s="12">
        <v>1</v>
      </c>
    </row>
    <row r="44" spans="1:2" x14ac:dyDescent="0.25">
      <c r="A44" s="15" t="s">
        <v>11</v>
      </c>
      <c r="B44" s="12">
        <v>1</v>
      </c>
    </row>
    <row r="45" spans="1:2" x14ac:dyDescent="0.25">
      <c r="A45" s="11" t="s">
        <v>22</v>
      </c>
      <c r="B45" s="12">
        <v>3519</v>
      </c>
    </row>
    <row r="46" spans="1:2" x14ac:dyDescent="0.25">
      <c r="A46" s="15" t="s">
        <v>121</v>
      </c>
      <c r="B46" s="12">
        <v>2681</v>
      </c>
    </row>
    <row r="47" spans="1:2" x14ac:dyDescent="0.25">
      <c r="A47" s="15" t="s">
        <v>70</v>
      </c>
      <c r="B47" s="12">
        <v>448</v>
      </c>
    </row>
    <row r="48" spans="1:2" x14ac:dyDescent="0.25">
      <c r="A48" s="15" t="s">
        <v>79</v>
      </c>
      <c r="B48" s="12">
        <v>208</v>
      </c>
    </row>
    <row r="49" spans="1:2" x14ac:dyDescent="0.25">
      <c r="A49" s="15" t="s">
        <v>66</v>
      </c>
      <c r="B49" s="12">
        <v>67</v>
      </c>
    </row>
    <row r="50" spans="1:2" x14ac:dyDescent="0.25">
      <c r="A50" s="15" t="s">
        <v>90</v>
      </c>
      <c r="B50" s="12">
        <v>62</v>
      </c>
    </row>
    <row r="51" spans="1:2" x14ac:dyDescent="0.25">
      <c r="A51" s="15" t="s">
        <v>132</v>
      </c>
      <c r="B51" s="12">
        <v>18</v>
      </c>
    </row>
    <row r="52" spans="1:2" x14ac:dyDescent="0.25">
      <c r="A52" s="15" t="s">
        <v>21</v>
      </c>
      <c r="B52" s="12">
        <v>12</v>
      </c>
    </row>
    <row r="53" spans="1:2" x14ac:dyDescent="0.25">
      <c r="A53" s="15" t="s">
        <v>108</v>
      </c>
      <c r="B53" s="12">
        <v>8</v>
      </c>
    </row>
    <row r="54" spans="1:2" x14ac:dyDescent="0.25">
      <c r="A54" s="15" t="s">
        <v>40</v>
      </c>
      <c r="B54" s="12">
        <v>6</v>
      </c>
    </row>
    <row r="55" spans="1:2" x14ac:dyDescent="0.25">
      <c r="A55" s="15" t="s">
        <v>78</v>
      </c>
      <c r="B55" s="12">
        <v>4</v>
      </c>
    </row>
    <row r="56" spans="1:2" x14ac:dyDescent="0.25">
      <c r="A56" s="15" t="s">
        <v>55</v>
      </c>
      <c r="B56" s="12">
        <v>2</v>
      </c>
    </row>
    <row r="57" spans="1:2" x14ac:dyDescent="0.25">
      <c r="A57" s="15" t="s">
        <v>26</v>
      </c>
      <c r="B57" s="12">
        <v>1</v>
      </c>
    </row>
    <row r="58" spans="1:2" x14ac:dyDescent="0.25">
      <c r="A58" s="15" t="s">
        <v>146</v>
      </c>
      <c r="B58" s="12">
        <v>1</v>
      </c>
    </row>
    <row r="59" spans="1:2" x14ac:dyDescent="0.25">
      <c r="A59" s="15" t="s">
        <v>24</v>
      </c>
      <c r="B59" s="12">
        <v>1</v>
      </c>
    </row>
    <row r="60" spans="1:2" x14ac:dyDescent="0.25">
      <c r="A60" s="11" t="s">
        <v>17</v>
      </c>
      <c r="B60" s="12">
        <v>581</v>
      </c>
    </row>
    <row r="61" spans="1:2" x14ac:dyDescent="0.25">
      <c r="A61" s="15" t="s">
        <v>16</v>
      </c>
      <c r="B61" s="12">
        <v>480</v>
      </c>
    </row>
    <row r="62" spans="1:2" x14ac:dyDescent="0.25">
      <c r="A62" s="15" t="s">
        <v>102</v>
      </c>
      <c r="B62" s="12">
        <v>100</v>
      </c>
    </row>
    <row r="63" spans="1:2" x14ac:dyDescent="0.25">
      <c r="A63" s="15" t="s">
        <v>131</v>
      </c>
      <c r="B63" s="12">
        <v>1</v>
      </c>
    </row>
    <row r="64" spans="1:2" x14ac:dyDescent="0.25">
      <c r="A64" s="11" t="s">
        <v>8</v>
      </c>
      <c r="B64" s="12">
        <v>1777</v>
      </c>
    </row>
    <row r="65" spans="1:2" x14ac:dyDescent="0.25">
      <c r="A65" s="15" t="s">
        <v>33</v>
      </c>
      <c r="B65" s="12">
        <v>526</v>
      </c>
    </row>
    <row r="66" spans="1:2" x14ac:dyDescent="0.25">
      <c r="A66" s="15" t="s">
        <v>67</v>
      </c>
      <c r="B66" s="12">
        <v>443</v>
      </c>
    </row>
    <row r="67" spans="1:2" x14ac:dyDescent="0.25">
      <c r="A67" s="15" t="s">
        <v>76</v>
      </c>
      <c r="B67" s="12">
        <v>296</v>
      </c>
    </row>
    <row r="68" spans="1:2" x14ac:dyDescent="0.25">
      <c r="A68" s="15" t="s">
        <v>134</v>
      </c>
      <c r="B68" s="12">
        <v>88</v>
      </c>
    </row>
    <row r="69" spans="1:2" x14ac:dyDescent="0.25">
      <c r="A69" s="15" t="s">
        <v>62</v>
      </c>
      <c r="B69" s="12">
        <v>60</v>
      </c>
    </row>
    <row r="70" spans="1:2" x14ac:dyDescent="0.25">
      <c r="A70" s="15" t="s">
        <v>72</v>
      </c>
      <c r="B70" s="12">
        <v>59</v>
      </c>
    </row>
    <row r="71" spans="1:2" x14ac:dyDescent="0.25">
      <c r="A71" s="15" t="s">
        <v>77</v>
      </c>
      <c r="B71" s="12">
        <v>49</v>
      </c>
    </row>
    <row r="72" spans="1:2" x14ac:dyDescent="0.25">
      <c r="A72" s="15" t="s">
        <v>60</v>
      </c>
      <c r="B72" s="12">
        <v>27</v>
      </c>
    </row>
    <row r="73" spans="1:2" x14ac:dyDescent="0.25">
      <c r="A73" s="15" t="s">
        <v>59</v>
      </c>
      <c r="B73" s="12">
        <v>26</v>
      </c>
    </row>
    <row r="74" spans="1:2" x14ac:dyDescent="0.25">
      <c r="A74" s="15" t="s">
        <v>20</v>
      </c>
      <c r="B74" s="12">
        <v>26</v>
      </c>
    </row>
    <row r="75" spans="1:2" x14ac:dyDescent="0.25">
      <c r="A75" s="15" t="s">
        <v>53</v>
      </c>
      <c r="B75" s="12">
        <v>25</v>
      </c>
    </row>
    <row r="76" spans="1:2" x14ac:dyDescent="0.25">
      <c r="A76" s="15" t="s">
        <v>92</v>
      </c>
      <c r="B76" s="12">
        <v>24</v>
      </c>
    </row>
    <row r="77" spans="1:2" x14ac:dyDescent="0.25">
      <c r="A77" s="15" t="s">
        <v>128</v>
      </c>
      <c r="B77" s="12">
        <v>24</v>
      </c>
    </row>
    <row r="78" spans="1:2" x14ac:dyDescent="0.25">
      <c r="A78" s="15" t="s">
        <v>138</v>
      </c>
      <c r="B78" s="12">
        <v>21</v>
      </c>
    </row>
    <row r="79" spans="1:2" x14ac:dyDescent="0.25">
      <c r="A79" s="15" t="s">
        <v>15</v>
      </c>
      <c r="B79" s="12">
        <v>12</v>
      </c>
    </row>
    <row r="80" spans="1:2" x14ac:dyDescent="0.25">
      <c r="A80" s="15" t="s">
        <v>103</v>
      </c>
      <c r="B80" s="12">
        <v>10</v>
      </c>
    </row>
    <row r="81" spans="1:2" x14ac:dyDescent="0.25">
      <c r="A81" s="15" t="s">
        <v>47</v>
      </c>
      <c r="B81" s="12">
        <v>9</v>
      </c>
    </row>
    <row r="82" spans="1:2" x14ac:dyDescent="0.25">
      <c r="A82" s="15" t="s">
        <v>65</v>
      </c>
      <c r="B82" s="12">
        <v>7</v>
      </c>
    </row>
    <row r="83" spans="1:2" x14ac:dyDescent="0.25">
      <c r="A83" s="15" t="s">
        <v>87</v>
      </c>
      <c r="B83" s="12">
        <v>6</v>
      </c>
    </row>
    <row r="84" spans="1:2" x14ac:dyDescent="0.25">
      <c r="A84" s="15" t="s">
        <v>117</v>
      </c>
      <c r="B84" s="12">
        <v>4</v>
      </c>
    </row>
    <row r="85" spans="1:2" x14ac:dyDescent="0.25">
      <c r="A85" s="15" t="s">
        <v>81</v>
      </c>
      <c r="B85" s="12">
        <v>4</v>
      </c>
    </row>
    <row r="86" spans="1:2" x14ac:dyDescent="0.25">
      <c r="A86" s="15" t="s">
        <v>71</v>
      </c>
      <c r="B86" s="12">
        <v>4</v>
      </c>
    </row>
    <row r="87" spans="1:2" x14ac:dyDescent="0.25">
      <c r="A87" s="15" t="s">
        <v>58</v>
      </c>
      <c r="B87" s="12">
        <v>3</v>
      </c>
    </row>
    <row r="88" spans="1:2" x14ac:dyDescent="0.25">
      <c r="A88" s="15" t="s">
        <v>127</v>
      </c>
      <c r="B88" s="12">
        <v>3</v>
      </c>
    </row>
    <row r="89" spans="1:2" x14ac:dyDescent="0.25">
      <c r="A89" s="15" t="s">
        <v>124</v>
      </c>
      <c r="B89" s="12">
        <v>3</v>
      </c>
    </row>
    <row r="90" spans="1:2" x14ac:dyDescent="0.25">
      <c r="A90" s="15" t="s">
        <v>74</v>
      </c>
      <c r="B90" s="12">
        <v>3</v>
      </c>
    </row>
    <row r="91" spans="1:2" x14ac:dyDescent="0.25">
      <c r="A91" s="15" t="s">
        <v>13</v>
      </c>
      <c r="B91" s="12">
        <v>3</v>
      </c>
    </row>
    <row r="92" spans="1:2" x14ac:dyDescent="0.25">
      <c r="A92" s="15" t="s">
        <v>142</v>
      </c>
      <c r="B92" s="12">
        <v>2</v>
      </c>
    </row>
    <row r="93" spans="1:2" x14ac:dyDescent="0.25">
      <c r="A93" s="15" t="s">
        <v>120</v>
      </c>
      <c r="B93" s="12">
        <v>2</v>
      </c>
    </row>
    <row r="94" spans="1:2" x14ac:dyDescent="0.25">
      <c r="A94" s="15" t="s">
        <v>7</v>
      </c>
      <c r="B94" s="12">
        <v>2</v>
      </c>
    </row>
    <row r="95" spans="1:2" x14ac:dyDescent="0.25">
      <c r="A95" s="15" t="s">
        <v>80</v>
      </c>
      <c r="B95" s="12">
        <v>2</v>
      </c>
    </row>
    <row r="96" spans="1:2" x14ac:dyDescent="0.25">
      <c r="A96" s="15" t="s">
        <v>28</v>
      </c>
      <c r="B96" s="12">
        <v>1</v>
      </c>
    </row>
    <row r="97" spans="1:2" x14ac:dyDescent="0.25">
      <c r="A97" s="15" t="s">
        <v>149</v>
      </c>
      <c r="B97" s="12">
        <v>1</v>
      </c>
    </row>
    <row r="98" spans="1:2" x14ac:dyDescent="0.25">
      <c r="A98" s="15" t="s">
        <v>61</v>
      </c>
      <c r="B98" s="12">
        <v>1</v>
      </c>
    </row>
    <row r="99" spans="1:2" x14ac:dyDescent="0.25">
      <c r="A99" s="15" t="s">
        <v>23</v>
      </c>
      <c r="B99" s="12">
        <v>1</v>
      </c>
    </row>
    <row r="100" spans="1:2" x14ac:dyDescent="0.25">
      <c r="A100" s="11" t="s">
        <v>19</v>
      </c>
      <c r="B100" s="12">
        <v>11046</v>
      </c>
    </row>
    <row r="101" spans="1:2" x14ac:dyDescent="0.25">
      <c r="A101" s="15" t="s">
        <v>150</v>
      </c>
      <c r="B101" s="12">
        <v>1204</v>
      </c>
    </row>
    <row r="102" spans="1:2" x14ac:dyDescent="0.25">
      <c r="A102" s="15" t="s">
        <v>141</v>
      </c>
      <c r="B102" s="12">
        <v>806</v>
      </c>
    </row>
    <row r="103" spans="1:2" x14ac:dyDescent="0.25">
      <c r="A103" s="15" t="s">
        <v>95</v>
      </c>
      <c r="B103" s="12">
        <v>782</v>
      </c>
    </row>
    <row r="104" spans="1:2" x14ac:dyDescent="0.25">
      <c r="A104" s="15" t="s">
        <v>49</v>
      </c>
      <c r="B104" s="12">
        <v>780</v>
      </c>
    </row>
    <row r="105" spans="1:2" x14ac:dyDescent="0.25">
      <c r="A105" s="15" t="s">
        <v>143</v>
      </c>
      <c r="B105" s="12">
        <v>663</v>
      </c>
    </row>
    <row r="106" spans="1:2" x14ac:dyDescent="0.25">
      <c r="A106" s="15" t="s">
        <v>126</v>
      </c>
      <c r="B106" s="12">
        <v>627</v>
      </c>
    </row>
    <row r="107" spans="1:2" x14ac:dyDescent="0.25">
      <c r="A107" s="15" t="s">
        <v>111</v>
      </c>
      <c r="B107" s="12">
        <v>521</v>
      </c>
    </row>
    <row r="108" spans="1:2" x14ac:dyDescent="0.25">
      <c r="A108" s="15" t="s">
        <v>98</v>
      </c>
      <c r="B108" s="12">
        <v>519</v>
      </c>
    </row>
    <row r="109" spans="1:2" x14ac:dyDescent="0.25">
      <c r="A109" s="15" t="s">
        <v>140</v>
      </c>
      <c r="B109" s="12">
        <v>482</v>
      </c>
    </row>
    <row r="110" spans="1:2" x14ac:dyDescent="0.25">
      <c r="A110" s="15" t="s">
        <v>101</v>
      </c>
      <c r="B110" s="12">
        <v>477</v>
      </c>
    </row>
    <row r="111" spans="1:2" x14ac:dyDescent="0.25">
      <c r="A111" s="15" t="s">
        <v>48</v>
      </c>
      <c r="B111" s="12">
        <v>462</v>
      </c>
    </row>
    <row r="112" spans="1:2" x14ac:dyDescent="0.25">
      <c r="A112" s="15" t="s">
        <v>57</v>
      </c>
      <c r="B112" s="12">
        <v>376</v>
      </c>
    </row>
    <row r="113" spans="1:2" x14ac:dyDescent="0.25">
      <c r="A113" s="15" t="s">
        <v>125</v>
      </c>
      <c r="B113" s="12">
        <v>323</v>
      </c>
    </row>
    <row r="114" spans="1:2" x14ac:dyDescent="0.25">
      <c r="A114" s="15" t="s">
        <v>18</v>
      </c>
      <c r="B114" s="12">
        <v>304</v>
      </c>
    </row>
    <row r="115" spans="1:2" x14ac:dyDescent="0.25">
      <c r="A115" s="15" t="s">
        <v>113</v>
      </c>
      <c r="B115" s="12">
        <v>302</v>
      </c>
    </row>
    <row r="116" spans="1:2" x14ac:dyDescent="0.25">
      <c r="A116" s="15" t="s">
        <v>107</v>
      </c>
      <c r="B116" s="12">
        <v>291</v>
      </c>
    </row>
    <row r="117" spans="1:2" x14ac:dyDescent="0.25">
      <c r="A117" s="15" t="s">
        <v>96</v>
      </c>
      <c r="B117" s="12">
        <v>243</v>
      </c>
    </row>
    <row r="118" spans="1:2" x14ac:dyDescent="0.25">
      <c r="A118" s="15" t="s">
        <v>30</v>
      </c>
      <c r="B118" s="12">
        <v>220</v>
      </c>
    </row>
    <row r="119" spans="1:2" x14ac:dyDescent="0.25">
      <c r="A119" s="15" t="s">
        <v>39</v>
      </c>
      <c r="B119" s="12">
        <v>180</v>
      </c>
    </row>
    <row r="120" spans="1:2" x14ac:dyDescent="0.25">
      <c r="A120" s="15" t="s">
        <v>37</v>
      </c>
      <c r="B120" s="12">
        <v>168</v>
      </c>
    </row>
    <row r="121" spans="1:2" x14ac:dyDescent="0.25">
      <c r="A121" s="15" t="s">
        <v>25</v>
      </c>
      <c r="B121" s="12">
        <v>147</v>
      </c>
    </row>
    <row r="122" spans="1:2" x14ac:dyDescent="0.25">
      <c r="A122" s="15" t="s">
        <v>97</v>
      </c>
      <c r="B122" s="12">
        <v>137</v>
      </c>
    </row>
    <row r="123" spans="1:2" x14ac:dyDescent="0.25">
      <c r="A123" s="15" t="s">
        <v>144</v>
      </c>
      <c r="B123" s="12">
        <v>135</v>
      </c>
    </row>
    <row r="124" spans="1:2" x14ac:dyDescent="0.25">
      <c r="A124" s="15" t="s">
        <v>56</v>
      </c>
      <c r="B124" s="12">
        <v>133</v>
      </c>
    </row>
    <row r="125" spans="1:2" x14ac:dyDescent="0.25">
      <c r="A125" s="15" t="s">
        <v>136</v>
      </c>
      <c r="B125" s="12">
        <v>122</v>
      </c>
    </row>
    <row r="126" spans="1:2" x14ac:dyDescent="0.25">
      <c r="A126" s="15" t="s">
        <v>52</v>
      </c>
      <c r="B126" s="12">
        <v>110</v>
      </c>
    </row>
    <row r="127" spans="1:2" x14ac:dyDescent="0.25">
      <c r="A127" s="15" t="s">
        <v>68</v>
      </c>
      <c r="B127" s="12">
        <v>94</v>
      </c>
    </row>
    <row r="128" spans="1:2" x14ac:dyDescent="0.25">
      <c r="A128" s="15" t="s">
        <v>27</v>
      </c>
      <c r="B128" s="12">
        <v>91</v>
      </c>
    </row>
    <row r="129" spans="1:2" x14ac:dyDescent="0.25">
      <c r="A129" s="15" t="s">
        <v>38</v>
      </c>
      <c r="B129" s="12">
        <v>68</v>
      </c>
    </row>
    <row r="130" spans="1:2" x14ac:dyDescent="0.25">
      <c r="A130" s="15" t="s">
        <v>45</v>
      </c>
      <c r="B130" s="12">
        <v>40</v>
      </c>
    </row>
    <row r="131" spans="1:2" x14ac:dyDescent="0.25">
      <c r="A131" s="15" t="s">
        <v>34</v>
      </c>
      <c r="B131" s="12">
        <v>34</v>
      </c>
    </row>
    <row r="132" spans="1:2" x14ac:dyDescent="0.25">
      <c r="A132" s="15" t="s">
        <v>119</v>
      </c>
      <c r="B132" s="12">
        <v>34</v>
      </c>
    </row>
    <row r="133" spans="1:2" x14ac:dyDescent="0.25">
      <c r="A133" s="15" t="s">
        <v>118</v>
      </c>
      <c r="B133" s="12">
        <v>29</v>
      </c>
    </row>
    <row r="134" spans="1:2" x14ac:dyDescent="0.25">
      <c r="A134" s="15" t="s">
        <v>63</v>
      </c>
      <c r="B134" s="12">
        <v>28</v>
      </c>
    </row>
    <row r="135" spans="1:2" x14ac:dyDescent="0.25">
      <c r="A135" s="15" t="s">
        <v>85</v>
      </c>
      <c r="B135" s="12">
        <v>26</v>
      </c>
    </row>
    <row r="136" spans="1:2" x14ac:dyDescent="0.25">
      <c r="A136" s="15" t="s">
        <v>109</v>
      </c>
      <c r="B136" s="12">
        <v>23</v>
      </c>
    </row>
    <row r="137" spans="1:2" x14ac:dyDescent="0.25">
      <c r="A137" s="15" t="s">
        <v>83</v>
      </c>
      <c r="B137" s="12">
        <v>21</v>
      </c>
    </row>
    <row r="138" spans="1:2" x14ac:dyDescent="0.25">
      <c r="A138" s="15" t="s">
        <v>82</v>
      </c>
      <c r="B138" s="12">
        <v>9</v>
      </c>
    </row>
    <row r="139" spans="1:2" x14ac:dyDescent="0.25">
      <c r="A139" s="15" t="s">
        <v>112</v>
      </c>
      <c r="B139" s="12">
        <v>8</v>
      </c>
    </row>
    <row r="140" spans="1:2" x14ac:dyDescent="0.25">
      <c r="A140" s="15" t="s">
        <v>91</v>
      </c>
      <c r="B140" s="12">
        <v>7</v>
      </c>
    </row>
    <row r="141" spans="1:2" x14ac:dyDescent="0.25">
      <c r="A141" s="15" t="s">
        <v>115</v>
      </c>
      <c r="B141" s="12">
        <v>7</v>
      </c>
    </row>
    <row r="142" spans="1:2" x14ac:dyDescent="0.25">
      <c r="A142" s="15" t="s">
        <v>64</v>
      </c>
      <c r="B142" s="12">
        <v>4</v>
      </c>
    </row>
    <row r="143" spans="1:2" x14ac:dyDescent="0.25">
      <c r="A143" s="15" t="s">
        <v>84</v>
      </c>
      <c r="B143" s="12">
        <v>4</v>
      </c>
    </row>
    <row r="144" spans="1:2" x14ac:dyDescent="0.25">
      <c r="A144" s="15" t="s">
        <v>116</v>
      </c>
      <c r="B144" s="12">
        <v>2</v>
      </c>
    </row>
    <row r="145" spans="1:2" x14ac:dyDescent="0.25">
      <c r="A145" s="15" t="s">
        <v>86</v>
      </c>
      <c r="B145" s="12">
        <v>1</v>
      </c>
    </row>
    <row r="146" spans="1:2" x14ac:dyDescent="0.25">
      <c r="A146" s="15" t="s">
        <v>36</v>
      </c>
      <c r="B146" s="12">
        <v>1</v>
      </c>
    </row>
    <row r="147" spans="1:2" x14ac:dyDescent="0.25">
      <c r="A147" s="15" t="s">
        <v>35</v>
      </c>
      <c r="B147" s="12">
        <v>1</v>
      </c>
    </row>
    <row r="148" spans="1:2" x14ac:dyDescent="0.25">
      <c r="A148" s="11" t="s">
        <v>159</v>
      </c>
      <c r="B148" s="12">
        <v>17516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opLeftCell="J1" workbookViewId="0">
      <selection activeCell="Y15" sqref="Y15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7109375" customWidth="1"/>
    <col min="4" max="4" width="7.5703125" customWidth="1"/>
    <col min="5" max="5" width="10" customWidth="1"/>
    <col min="6" max="6" width="10.5703125" customWidth="1"/>
    <col min="7" max="7" width="13.42578125" customWidth="1"/>
    <col min="8" max="8" width="8.5703125" customWidth="1"/>
    <col min="9" max="9" width="11" customWidth="1"/>
    <col min="10" max="10" width="11.5703125" customWidth="1"/>
    <col min="13" max="13" width="12.5703125" customWidth="1"/>
    <col min="14" max="14" width="14.28515625" customWidth="1"/>
    <col min="15" max="15" width="11.7109375" customWidth="1"/>
    <col min="16" max="16" width="9.85546875" customWidth="1"/>
    <col min="17" max="17" width="14.7109375" customWidth="1"/>
    <col min="18" max="18" width="20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</v>
      </c>
      <c r="I1" t="s">
        <v>165</v>
      </c>
      <c r="J1" t="s">
        <v>166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162</v>
      </c>
      <c r="R1" t="s">
        <v>163</v>
      </c>
      <c r="S1" t="s">
        <v>167</v>
      </c>
      <c r="T1" t="s">
        <v>168</v>
      </c>
      <c r="U1" t="s">
        <v>170</v>
      </c>
      <c r="V1" t="s">
        <v>171</v>
      </c>
      <c r="X1" t="s">
        <v>151</v>
      </c>
    </row>
    <row r="2" spans="1:25" x14ac:dyDescent="0.25">
      <c r="A2" t="s">
        <v>31</v>
      </c>
      <c r="B2" t="s">
        <v>10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IF(C2&gt;=1,1,0)</f>
        <v>1</v>
      </c>
      <c r="L2">
        <f>IF(G2&gt;=1,1,0)</f>
        <v>0</v>
      </c>
      <c r="M2">
        <f>IF(OR(D2&gt;=1,E2&gt;=1,F2&gt;=1),1,0)</f>
        <v>1</v>
      </c>
      <c r="N2">
        <f>IF(AND(H2=0,I2=0,J2=0),1,0)</f>
        <v>1</v>
      </c>
      <c r="O2">
        <f>IF(AND(K2=1,L2=1,M2=1,N2=1),1,0)</f>
        <v>0</v>
      </c>
      <c r="P2">
        <f>IF(O2=1,D2+E2+F2,0)</f>
        <v>0</v>
      </c>
      <c r="Q2">
        <f>D2+H2</f>
        <v>1</v>
      </c>
      <c r="R2">
        <f>E2+I2+F2+J2</f>
        <v>0</v>
      </c>
      <c r="S2">
        <f>Tabela1[[#This Row],[medale złote]]-Tabela1[[#This Row],[medale srebrne i br]]</f>
        <v>1</v>
      </c>
      <c r="T2">
        <f>Tabela1[[#This Row],[medale srebrne i br]]+Tabela1[[#This Row],[medale złote]]</f>
        <v>1</v>
      </c>
      <c r="U2">
        <f>IF(AND(Tabela1[[#This Row],[Zloty]]&gt;Tabela1[[#This Row],[Zloty2]],Tabela1[[#This Row],[Srebrny]]&gt;Tabela1[[#This Row],[Srebrny3]],Tabela1[[#This Row],[Brazowy]]&gt;Tabela1[[#This Row],[Brazowy4]]),1,0)</f>
        <v>0</v>
      </c>
      <c r="V2">
        <f>IF(AND(Tabela1[[#This Row],[Zloty2]]&gt;Tabela1[[#This Row],[Zloty]],Tabela1[[#This Row],[Srebrny3]]&gt;Tabela1[[#This Row],[Srebrny]],Tabela1[[#This Row],[Brazowy4]]&gt;Tabela1[[#This Row],[Brazowy]]),1,0)</f>
        <v>0</v>
      </c>
      <c r="X2">
        <f>SUM(O2:O139)</f>
        <v>54</v>
      </c>
    </row>
    <row r="3" spans="1:25" x14ac:dyDescent="0.25">
      <c r="A3" t="s">
        <v>69</v>
      </c>
      <c r="B3" t="s">
        <v>10</v>
      </c>
      <c r="C3">
        <v>13</v>
      </c>
      <c r="D3">
        <v>3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f>IF(C3&gt;=1,1,0)</f>
        <v>1</v>
      </c>
      <c r="L3">
        <f>IF(G3&gt;=1,1,0)</f>
        <v>1</v>
      </c>
      <c r="M3">
        <f>IF(OR(D3&gt;=1,E3&gt;=1,F3&gt;=1),1,0)</f>
        <v>1</v>
      </c>
      <c r="N3">
        <f>IF(AND(H3=0,I3=0,J3=0),1,0)</f>
        <v>1</v>
      </c>
      <c r="O3">
        <f>IF(AND(K3=1,L3=1,M3=1,N3=1),1,0)</f>
        <v>1</v>
      </c>
      <c r="P3">
        <f>IF(O3=1,D3+E3+F3,0)</f>
        <v>5</v>
      </c>
      <c r="Q3">
        <f>D3+H3</f>
        <v>3</v>
      </c>
      <c r="R3">
        <f>E3+I3+F3+J3</f>
        <v>2</v>
      </c>
      <c r="S3">
        <f>Tabela1[[#This Row],[medale złote]]-Tabela1[[#This Row],[medale srebrne i br]]</f>
        <v>1</v>
      </c>
      <c r="T3">
        <f>Tabela1[[#This Row],[medale srebrne i br]]+Tabela1[[#This Row],[medale złote]]</f>
        <v>5</v>
      </c>
      <c r="U3">
        <f>IF(AND(Tabela1[[#This Row],[Zloty]]&gt;Tabela1[[#This Row],[Zloty2]],Tabela1[[#This Row],[Srebrny]]&gt;Tabela1[[#This Row],[Srebrny3]],Tabela1[[#This Row],[Brazowy]]&gt;Tabela1[[#This Row],[Brazowy4]]),1,0)</f>
        <v>1</v>
      </c>
      <c r="V3">
        <f>IF(AND(Tabela1[[#This Row],[Zloty2]]&gt;Tabela1[[#This Row],[Zloty]],Tabela1[[#This Row],[Srebrny3]]&gt;Tabela1[[#This Row],[Srebrny]],Tabela1[[#This Row],[Brazowy4]]&gt;Tabela1[[#This Row],[Brazowy]]),1,0)</f>
        <v>0</v>
      </c>
      <c r="X3">
        <f>SUM(P2:P139)</f>
        <v>1218</v>
      </c>
    </row>
    <row r="4" spans="1:25" x14ac:dyDescent="0.25">
      <c r="A4" t="s">
        <v>149</v>
      </c>
      <c r="B4" t="s">
        <v>8</v>
      </c>
      <c r="C4">
        <v>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IF(C4&gt;=1,1,0)</f>
        <v>1</v>
      </c>
      <c r="L4">
        <f>IF(G4&gt;=1,1,0)</f>
        <v>0</v>
      </c>
      <c r="M4">
        <f>IF(OR(D4&gt;=1,E4&gt;=1,F4&gt;=1),1,0)</f>
        <v>1</v>
      </c>
      <c r="N4">
        <f>IF(AND(H4=0,I4=0,J4=0),1,0)</f>
        <v>1</v>
      </c>
      <c r="O4">
        <f>IF(AND(K4=1,L4=1,M4=1,N4=1),1,0)</f>
        <v>0</v>
      </c>
      <c r="P4">
        <f>IF(O4=1,D4+E4+F4,0)</f>
        <v>0</v>
      </c>
      <c r="Q4">
        <f>D4+H4</f>
        <v>1</v>
      </c>
      <c r="R4">
        <f>E4+I4+F4+J4</f>
        <v>0</v>
      </c>
      <c r="S4">
        <f>Tabela1[[#This Row],[medale złote]]-Tabela1[[#This Row],[medale srebrne i br]]</f>
        <v>1</v>
      </c>
      <c r="T4">
        <f>Tabela1[[#This Row],[medale srebrne i br]]+Tabela1[[#This Row],[medale złote]]</f>
        <v>1</v>
      </c>
      <c r="U4">
        <f>IF(AND(Tabela1[[#This Row],[Zloty]]&gt;Tabela1[[#This Row],[Zloty2]],Tabela1[[#This Row],[Srebrny]]&gt;Tabela1[[#This Row],[Srebrny3]],Tabela1[[#This Row],[Brazowy]]&gt;Tabela1[[#This Row],[Brazowy4]]),1,0)</f>
        <v>0</v>
      </c>
      <c r="V4">
        <f>IF(AND(Tabela1[[#This Row],[Zloty2]]&gt;Tabela1[[#This Row],[Zloty]],Tabela1[[#This Row],[Srebrny3]]&gt;Tabela1[[#This Row],[Srebrny]],Tabela1[[#This Row],[Brazowy4]]&gt;Tabela1[[#This Row],[Brazowy]]),1,0)</f>
        <v>0</v>
      </c>
      <c r="Y4" s="13" t="s">
        <v>31</v>
      </c>
    </row>
    <row r="5" spans="1:25" x14ac:dyDescent="0.25">
      <c r="A5" t="s">
        <v>40</v>
      </c>
      <c r="B5" t="s">
        <v>22</v>
      </c>
      <c r="C5">
        <v>13</v>
      </c>
      <c r="D5">
        <v>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f>IF(C5&gt;=1,1,0)</f>
        <v>1</v>
      </c>
      <c r="L5">
        <f>IF(G5&gt;=1,1,0)</f>
        <v>0</v>
      </c>
      <c r="M5">
        <f>IF(OR(D5&gt;=1,E5&gt;=1,F5&gt;=1),1,0)</f>
        <v>1</v>
      </c>
      <c r="N5">
        <f>IF(AND(H5=0,I5=0,J5=0),1,0)</f>
        <v>1</v>
      </c>
      <c r="O5">
        <f>IF(AND(K5=1,L5=1,M5=1,N5=1),1,0)</f>
        <v>0</v>
      </c>
      <c r="P5">
        <f>IF(O5=1,D5+E5+F5,0)</f>
        <v>0</v>
      </c>
      <c r="Q5">
        <f>D5+H5</f>
        <v>3</v>
      </c>
      <c r="R5">
        <f>E5+I5+F5+J5</f>
        <v>3</v>
      </c>
      <c r="S5">
        <f>Tabela1[[#This Row],[medale złote]]-Tabela1[[#This Row],[medale srebrne i br]]</f>
        <v>0</v>
      </c>
      <c r="T5">
        <f>Tabela1[[#This Row],[medale srebrne i br]]+Tabela1[[#This Row],[medale złote]]</f>
        <v>6</v>
      </c>
      <c r="U5">
        <f>IF(AND(Tabela1[[#This Row],[Zloty]]&gt;Tabela1[[#This Row],[Zloty2]],Tabela1[[#This Row],[Srebrny]]&gt;Tabela1[[#This Row],[Srebrny3]],Tabela1[[#This Row],[Brazowy]]&gt;Tabela1[[#This Row],[Brazowy4]]),1,0)</f>
        <v>1</v>
      </c>
      <c r="V5">
        <f>IF(AND(Tabela1[[#This Row],[Zloty2]]&gt;Tabela1[[#This Row],[Zloty]],Tabela1[[#This Row],[Srebrny3]]&gt;Tabela1[[#This Row],[Srebrny]],Tabela1[[#This Row],[Brazowy4]]&gt;Tabela1[[#This Row],[Brazowy]]),1,0)</f>
        <v>0</v>
      </c>
      <c r="Y5" s="14" t="s">
        <v>69</v>
      </c>
    </row>
    <row r="6" spans="1:25" x14ac:dyDescent="0.25">
      <c r="A6" t="s">
        <v>43</v>
      </c>
      <c r="B6" t="s">
        <v>12</v>
      </c>
      <c r="C6">
        <v>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>IF(C6&gt;=1,1,0)</f>
        <v>1</v>
      </c>
      <c r="L6">
        <f>IF(G6&gt;=1,1,0)</f>
        <v>0</v>
      </c>
      <c r="M6">
        <f>IF(OR(D6&gt;=1,E6&gt;=1,F6&gt;=1),1,0)</f>
        <v>1</v>
      </c>
      <c r="N6">
        <f>IF(AND(H6=0,I6=0,J6=0),1,0)</f>
        <v>1</v>
      </c>
      <c r="O6">
        <f>IF(AND(K6=1,L6=1,M6=1,N6=1),1,0)</f>
        <v>0</v>
      </c>
      <c r="P6">
        <f>IF(O6=1,D6+E6+F6,0)</f>
        <v>0</v>
      </c>
      <c r="Q6">
        <f>D6+H6</f>
        <v>1</v>
      </c>
      <c r="R6">
        <f>E6+I6+F6+J6</f>
        <v>1</v>
      </c>
      <c r="S6">
        <f>Tabela1[[#This Row],[medale złote]]-Tabela1[[#This Row],[medale srebrne i br]]</f>
        <v>0</v>
      </c>
      <c r="T6">
        <f>Tabela1[[#This Row],[medale srebrne i br]]+Tabela1[[#This Row],[medale złote]]</f>
        <v>2</v>
      </c>
      <c r="U6">
        <f>IF(AND(Tabela1[[#This Row],[Zloty]]&gt;Tabela1[[#This Row],[Zloty2]],Tabela1[[#This Row],[Srebrny]]&gt;Tabela1[[#This Row],[Srebrny3]],Tabela1[[#This Row],[Brazowy]]&gt;Tabela1[[#This Row],[Brazowy4]]),1,0)</f>
        <v>0</v>
      </c>
      <c r="V6">
        <f>IF(AND(Tabela1[[#This Row],[Zloty2]]&gt;Tabela1[[#This Row],[Zloty]],Tabela1[[#This Row],[Srebrny3]]&gt;Tabela1[[#This Row],[Srebrny]],Tabela1[[#This Row],[Brazowy4]]&gt;Tabela1[[#This Row],[Brazowy]]),1,0)</f>
        <v>0</v>
      </c>
      <c r="Y6" s="13" t="s">
        <v>149</v>
      </c>
    </row>
    <row r="7" spans="1:25" x14ac:dyDescent="0.25">
      <c r="A7" t="s">
        <v>93</v>
      </c>
      <c r="B7" t="s">
        <v>10</v>
      </c>
      <c r="C7">
        <v>9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>IF(C7&gt;=1,1,0)</f>
        <v>1</v>
      </c>
      <c r="L7">
        <f>IF(G7&gt;=1,1,0)</f>
        <v>0</v>
      </c>
      <c r="M7">
        <f>IF(OR(D7&gt;=1,E7&gt;=1,F7&gt;=1),1,0)</f>
        <v>1</v>
      </c>
      <c r="N7">
        <f>IF(AND(H7=0,I7=0,J7=0),1,0)</f>
        <v>1</v>
      </c>
      <c r="O7">
        <f>IF(AND(K7=1,L7=1,M7=1,N7=1),1,0)</f>
        <v>0</v>
      </c>
      <c r="P7">
        <f>IF(O7=1,D7+E7+F7,0)</f>
        <v>0</v>
      </c>
      <c r="Q7">
        <f>D7+H7</f>
        <v>1</v>
      </c>
      <c r="R7">
        <f>E7+I7+F7+J7</f>
        <v>1</v>
      </c>
      <c r="S7">
        <f>Tabela1[[#This Row],[medale złote]]-Tabela1[[#This Row],[medale srebrne i br]]</f>
        <v>0</v>
      </c>
      <c r="T7">
        <f>Tabela1[[#This Row],[medale srebrne i br]]+Tabela1[[#This Row],[medale złote]]</f>
        <v>2</v>
      </c>
      <c r="U7">
        <f>IF(AND(Tabela1[[#This Row],[Zloty]]&gt;Tabela1[[#This Row],[Zloty2]],Tabela1[[#This Row],[Srebrny]]&gt;Tabela1[[#This Row],[Srebrny3]],Tabela1[[#This Row],[Brazowy]]&gt;Tabela1[[#This Row],[Brazowy4]]),1,0)</f>
        <v>0</v>
      </c>
      <c r="V7">
        <f>IF(AND(Tabela1[[#This Row],[Zloty2]]&gt;Tabela1[[#This Row],[Zloty]],Tabela1[[#This Row],[Srebrny3]]&gt;Tabela1[[#This Row],[Srebrny]],Tabela1[[#This Row],[Brazowy4]]&gt;Tabela1[[#This Row],[Brazowy]]),1,0)</f>
        <v>0</v>
      </c>
    </row>
    <row r="8" spans="1:25" x14ac:dyDescent="0.25">
      <c r="A8" t="s">
        <v>123</v>
      </c>
      <c r="B8" t="s">
        <v>12</v>
      </c>
      <c r="C8">
        <v>11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f>IF(C8&gt;=1,1,0)</f>
        <v>1</v>
      </c>
      <c r="L8">
        <f>IF(G8&gt;=1,1,0)</f>
        <v>0</v>
      </c>
      <c r="M8">
        <f>IF(OR(D8&gt;=1,E8&gt;=1,F8&gt;=1),1,0)</f>
        <v>1</v>
      </c>
      <c r="N8">
        <f>IF(AND(H8=0,I8=0,J8=0),1,0)</f>
        <v>1</v>
      </c>
      <c r="O8">
        <f>IF(AND(K8=1,L8=1,M8=1,N8=1),1,0)</f>
        <v>0</v>
      </c>
      <c r="P8">
        <f>IF(O8=1,D8+E8+F8,0)</f>
        <v>0</v>
      </c>
      <c r="Q8">
        <f>D8+H8</f>
        <v>1</v>
      </c>
      <c r="R8">
        <f>E8+I8+F8+J8</f>
        <v>1</v>
      </c>
      <c r="S8">
        <f>Tabela1[[#This Row],[medale złote]]-Tabela1[[#This Row],[medale srebrne i br]]</f>
        <v>0</v>
      </c>
      <c r="T8">
        <f>Tabela1[[#This Row],[medale srebrne i br]]+Tabela1[[#This Row],[medale złote]]</f>
        <v>2</v>
      </c>
      <c r="U8">
        <f>IF(AND(Tabela1[[#This Row],[Zloty]]&gt;Tabela1[[#This Row],[Zloty2]],Tabela1[[#This Row],[Srebrny]]&gt;Tabela1[[#This Row],[Srebrny3]],Tabela1[[#This Row],[Brazowy]]&gt;Tabela1[[#This Row],[Brazowy4]]),1,0)</f>
        <v>0</v>
      </c>
      <c r="V8">
        <f>IF(AND(Tabela1[[#This Row],[Zloty2]]&gt;Tabela1[[#This Row],[Zloty]],Tabela1[[#This Row],[Srebrny3]]&gt;Tabela1[[#This Row],[Srebrny]],Tabela1[[#This Row],[Brazowy4]]&gt;Tabela1[[#This Row],[Brazowy]]),1,0)</f>
        <v>0</v>
      </c>
      <c r="Y8" s="16" t="s">
        <v>172</v>
      </c>
    </row>
    <row r="9" spans="1:25" x14ac:dyDescent="0.25">
      <c r="A9" t="s">
        <v>11</v>
      </c>
      <c r="B9" t="s">
        <v>12</v>
      </c>
      <c r="C9">
        <v>13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f>IF(C9&gt;=1,1,0)</f>
        <v>1</v>
      </c>
      <c r="L9">
        <f>IF(G9&gt;=1,1,0)</f>
        <v>1</v>
      </c>
      <c r="M9">
        <f>IF(OR(D9&gt;=1,E9&gt;=1,F9&gt;=1),1,0)</f>
        <v>1</v>
      </c>
      <c r="N9">
        <f>IF(AND(H9=0,I9=0,J9=0),1,0)</f>
        <v>1</v>
      </c>
      <c r="O9">
        <f>IF(AND(K9=1,L9=1,M9=1,N9=1),1,0)</f>
        <v>1</v>
      </c>
      <c r="P9">
        <f>IF(O9=1,D9+E9+F9,0)</f>
        <v>1</v>
      </c>
      <c r="Q9">
        <f>D9+H9</f>
        <v>0</v>
      </c>
      <c r="R9">
        <f>E9+I9+F9+J9</f>
        <v>1</v>
      </c>
      <c r="S9">
        <f>Tabela1[[#This Row],[medale złote]]-Tabela1[[#This Row],[medale srebrne i br]]</f>
        <v>-1</v>
      </c>
      <c r="T9">
        <f>Tabela1[[#This Row],[medale srebrne i br]]+Tabela1[[#This Row],[medale złote]]</f>
        <v>1</v>
      </c>
      <c r="U9">
        <f>IF(AND(Tabela1[[#This Row],[Zloty]]&gt;Tabela1[[#This Row],[Zloty2]],Tabela1[[#This Row],[Srebrny]]&gt;Tabela1[[#This Row],[Srebrny3]],Tabela1[[#This Row],[Brazowy]]&gt;Tabela1[[#This Row],[Brazowy4]]),1,0)</f>
        <v>0</v>
      </c>
      <c r="V9">
        <f>IF(AND(Tabela1[[#This Row],[Zloty2]]&gt;Tabela1[[#This Row],[Zloty]],Tabela1[[#This Row],[Srebrny3]]&gt;Tabela1[[#This Row],[Srebrny]],Tabela1[[#This Row],[Brazowy4]]&gt;Tabela1[[#This Row],[Brazowy]]),1,0)</f>
        <v>0</v>
      </c>
      <c r="Y9">
        <v>3</v>
      </c>
    </row>
    <row r="10" spans="1:25" x14ac:dyDescent="0.25">
      <c r="A10" t="s">
        <v>23</v>
      </c>
      <c r="B10" t="s">
        <v>8</v>
      </c>
      <c r="C10">
        <v>8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f>IF(C10&gt;=1,1,0)</f>
        <v>1</v>
      </c>
      <c r="L10">
        <f>IF(G10&gt;=1,1,0)</f>
        <v>0</v>
      </c>
      <c r="M10">
        <f>IF(OR(D10&gt;=1,E10&gt;=1,F10&gt;=1),1,0)</f>
        <v>1</v>
      </c>
      <c r="N10">
        <f>IF(AND(H10=0,I10=0,J10=0),1,0)</f>
        <v>1</v>
      </c>
      <c r="O10">
        <f>IF(AND(K10=1,L10=1,M10=1,N10=1),1,0)</f>
        <v>0</v>
      </c>
      <c r="P10">
        <f>IF(O10=1,D10+E10+F10,0)</f>
        <v>0</v>
      </c>
      <c r="Q10">
        <f>D10+H10</f>
        <v>0</v>
      </c>
      <c r="R10">
        <f>E10+I10+F10+J10</f>
        <v>1</v>
      </c>
      <c r="S10">
        <f>Tabela1[[#This Row],[medale złote]]-Tabela1[[#This Row],[medale srebrne i br]]</f>
        <v>-1</v>
      </c>
      <c r="T10">
        <f>Tabela1[[#This Row],[medale srebrne i br]]+Tabela1[[#This Row],[medale złote]]</f>
        <v>1</v>
      </c>
      <c r="U10">
        <f>IF(AND(Tabela1[[#This Row],[Zloty]]&gt;Tabela1[[#This Row],[Zloty2]],Tabela1[[#This Row],[Srebrny]]&gt;Tabela1[[#This Row],[Srebrny3]],Tabela1[[#This Row],[Brazowy]]&gt;Tabela1[[#This Row],[Brazowy4]]),1,0)</f>
        <v>0</v>
      </c>
      <c r="V10">
        <f>IF(AND(Tabela1[[#This Row],[Zloty2]]&gt;Tabela1[[#This Row],[Zloty]],Tabela1[[#This Row],[Srebrny3]]&gt;Tabela1[[#This Row],[Srebrny]],Tabela1[[#This Row],[Brazowy4]]&gt;Tabela1[[#This Row],[Brazowy]]),1,0)</f>
        <v>0</v>
      </c>
      <c r="Y10">
        <v>35</v>
      </c>
    </row>
    <row r="11" spans="1:25" x14ac:dyDescent="0.25">
      <c r="A11" t="s">
        <v>24</v>
      </c>
      <c r="B11" t="s">
        <v>22</v>
      </c>
      <c r="C11">
        <v>11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f>IF(C11&gt;=1,1,0)</f>
        <v>1</v>
      </c>
      <c r="L11">
        <f>IF(G11&gt;=1,1,0)</f>
        <v>0</v>
      </c>
      <c r="M11">
        <f>IF(OR(D11&gt;=1,E11&gt;=1,F11&gt;=1),1,0)</f>
        <v>1</v>
      </c>
      <c r="N11">
        <f>IF(AND(H11=0,I11=0,J11=0),1,0)</f>
        <v>1</v>
      </c>
      <c r="O11">
        <f>IF(AND(K11=1,L11=1,M11=1,N11=1),1,0)</f>
        <v>0</v>
      </c>
      <c r="P11">
        <f>IF(O11=1,D11+E11+F11,0)</f>
        <v>0</v>
      </c>
      <c r="Q11">
        <f>D11+H11</f>
        <v>0</v>
      </c>
      <c r="R11">
        <f>E11+I11+F11+J11</f>
        <v>1</v>
      </c>
      <c r="S11">
        <f>Tabela1[[#This Row],[medale złote]]-Tabela1[[#This Row],[medale srebrne i br]]</f>
        <v>-1</v>
      </c>
      <c r="T11">
        <f>Tabela1[[#This Row],[medale srebrne i br]]+Tabela1[[#This Row],[medale złote]]</f>
        <v>1</v>
      </c>
      <c r="U11">
        <f>IF(AND(Tabela1[[#This Row],[Zloty]]&gt;Tabela1[[#This Row],[Zloty2]],Tabela1[[#This Row],[Srebrny]]&gt;Tabela1[[#This Row],[Srebrny3]],Tabela1[[#This Row],[Brazowy]]&gt;Tabela1[[#This Row],[Brazowy4]]),1,0)</f>
        <v>0</v>
      </c>
      <c r="V11">
        <f>IF(AND(Tabela1[[#This Row],[Zloty2]]&gt;Tabela1[[#This Row],[Zloty]],Tabela1[[#This Row],[Srebrny3]]&gt;Tabela1[[#This Row],[Srebrny]],Tabela1[[#This Row],[Brazowy4]]&gt;Tabela1[[#This Row],[Brazowy]]),1,0)</f>
        <v>0</v>
      </c>
    </row>
    <row r="12" spans="1:25" x14ac:dyDescent="0.25">
      <c r="A12" t="s">
        <v>26</v>
      </c>
      <c r="B12" t="s">
        <v>22</v>
      </c>
      <c r="C12">
        <v>17</v>
      </c>
      <c r="D12">
        <v>0</v>
      </c>
      <c r="E12">
        <v>0</v>
      </c>
      <c r="F12">
        <v>1</v>
      </c>
      <c r="G12">
        <v>7</v>
      </c>
      <c r="H12">
        <v>0</v>
      </c>
      <c r="I12">
        <v>0</v>
      </c>
      <c r="J12">
        <v>0</v>
      </c>
      <c r="K12">
        <f>IF(C12&gt;=1,1,0)</f>
        <v>1</v>
      </c>
      <c r="L12">
        <f>IF(G12&gt;=1,1,0)</f>
        <v>1</v>
      </c>
      <c r="M12">
        <f>IF(OR(D12&gt;=1,E12&gt;=1,F12&gt;=1),1,0)</f>
        <v>1</v>
      </c>
      <c r="N12">
        <f>IF(AND(H12=0,I12=0,J12=0),1,0)</f>
        <v>1</v>
      </c>
      <c r="O12">
        <f>IF(AND(K12=1,L12=1,M12=1,N12=1),1,0)</f>
        <v>1</v>
      </c>
      <c r="P12">
        <f>IF(O12=1,D12+E12+F12,0)</f>
        <v>1</v>
      </c>
      <c r="Q12">
        <f>D12+H12</f>
        <v>0</v>
      </c>
      <c r="R12">
        <f>E12+I12+F12+J12</f>
        <v>1</v>
      </c>
      <c r="S12">
        <f>Tabela1[[#This Row],[medale złote]]-Tabela1[[#This Row],[medale srebrne i br]]</f>
        <v>-1</v>
      </c>
      <c r="T12">
        <f>Tabela1[[#This Row],[medale srebrne i br]]+Tabela1[[#This Row],[medale złote]]</f>
        <v>1</v>
      </c>
      <c r="U12">
        <f>IF(AND(Tabela1[[#This Row],[Zloty]]&gt;Tabela1[[#This Row],[Zloty2]],Tabela1[[#This Row],[Srebrny]]&gt;Tabela1[[#This Row],[Srebrny3]],Tabela1[[#This Row],[Brazowy]]&gt;Tabela1[[#This Row],[Brazowy4]]),1,0)</f>
        <v>0</v>
      </c>
      <c r="V12">
        <f>IF(AND(Tabela1[[#This Row],[Zloty2]]&gt;Tabela1[[#This Row],[Zloty]],Tabela1[[#This Row],[Srebrny3]]&gt;Tabela1[[#This Row],[Srebrny]],Tabela1[[#This Row],[Brazowy4]]&gt;Tabela1[[#This Row],[Brazowy]]),1,0)</f>
        <v>0</v>
      </c>
    </row>
    <row r="13" spans="1:25" x14ac:dyDescent="0.25">
      <c r="A13" t="s">
        <v>28</v>
      </c>
      <c r="B13" t="s">
        <v>8</v>
      </c>
      <c r="C13">
        <v>9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>IF(C13&gt;=1,1,0)</f>
        <v>1</v>
      </c>
      <c r="L13">
        <f>IF(G13&gt;=1,1,0)</f>
        <v>0</v>
      </c>
      <c r="M13">
        <f>IF(OR(D13&gt;=1,E13&gt;=1,F13&gt;=1),1,0)</f>
        <v>1</v>
      </c>
      <c r="N13">
        <f>IF(AND(H13=0,I13=0,J13=0),1,0)</f>
        <v>1</v>
      </c>
      <c r="O13">
        <f>IF(AND(K13=1,L13=1,M13=1,N13=1),1,0)</f>
        <v>0</v>
      </c>
      <c r="P13">
        <f>IF(O13=1,D13+E13+F13,0)</f>
        <v>0</v>
      </c>
      <c r="Q13">
        <f>D13+H13</f>
        <v>0</v>
      </c>
      <c r="R13">
        <f>E13+I13+F13+J13</f>
        <v>1</v>
      </c>
      <c r="S13">
        <f>Tabela1[[#This Row],[medale złote]]-Tabela1[[#This Row],[medale srebrne i br]]</f>
        <v>-1</v>
      </c>
      <c r="T13">
        <f>Tabela1[[#This Row],[medale srebrne i br]]+Tabela1[[#This Row],[medale złote]]</f>
        <v>1</v>
      </c>
      <c r="U13">
        <f>IF(AND(Tabela1[[#This Row],[Zloty]]&gt;Tabela1[[#This Row],[Zloty2]],Tabela1[[#This Row],[Srebrny]]&gt;Tabela1[[#This Row],[Srebrny3]],Tabela1[[#This Row],[Brazowy]]&gt;Tabela1[[#This Row],[Brazowy4]]),1,0)</f>
        <v>0</v>
      </c>
      <c r="V13">
        <f>IF(AND(Tabela1[[#This Row],[Zloty2]]&gt;Tabela1[[#This Row],[Zloty]],Tabela1[[#This Row],[Srebrny3]]&gt;Tabela1[[#This Row],[Srebrny]],Tabela1[[#This Row],[Brazowy4]]&gt;Tabela1[[#This Row],[Brazowy]]),1,0)</f>
        <v>0</v>
      </c>
    </row>
    <row r="14" spans="1:25" x14ac:dyDescent="0.25">
      <c r="A14" t="s">
        <v>35</v>
      </c>
      <c r="B14" t="s">
        <v>19</v>
      </c>
      <c r="C14">
        <v>9</v>
      </c>
      <c r="D14">
        <v>0</v>
      </c>
      <c r="E14">
        <v>1</v>
      </c>
      <c r="F14">
        <v>0</v>
      </c>
      <c r="G14">
        <v>10</v>
      </c>
      <c r="H14">
        <v>0</v>
      </c>
      <c r="I14">
        <v>0</v>
      </c>
      <c r="J14">
        <v>0</v>
      </c>
      <c r="K14">
        <f>IF(C14&gt;=1,1,0)</f>
        <v>1</v>
      </c>
      <c r="L14">
        <f>IF(G14&gt;=1,1,0)</f>
        <v>1</v>
      </c>
      <c r="M14">
        <f>IF(OR(D14&gt;=1,E14&gt;=1,F14&gt;=1),1,0)</f>
        <v>1</v>
      </c>
      <c r="N14">
        <f>IF(AND(H14=0,I14=0,J14=0),1,0)</f>
        <v>1</v>
      </c>
      <c r="O14">
        <f>IF(AND(K14=1,L14=1,M14=1,N14=1),1,0)</f>
        <v>1</v>
      </c>
      <c r="P14">
        <f>IF(O14=1,D14+E14+F14,0)</f>
        <v>1</v>
      </c>
      <c r="Q14">
        <f>D14+H14</f>
        <v>0</v>
      </c>
      <c r="R14">
        <f>E14+I14+F14+J14</f>
        <v>1</v>
      </c>
      <c r="S14">
        <f>Tabela1[[#This Row],[medale złote]]-Tabela1[[#This Row],[medale srebrne i br]]</f>
        <v>-1</v>
      </c>
      <c r="T14">
        <f>Tabela1[[#This Row],[medale srebrne i br]]+Tabela1[[#This Row],[medale złote]]</f>
        <v>1</v>
      </c>
      <c r="U14">
        <f>IF(AND(Tabela1[[#This Row],[Zloty]]&gt;Tabela1[[#This Row],[Zloty2]],Tabela1[[#This Row],[Srebrny]]&gt;Tabela1[[#This Row],[Srebrny3]],Tabela1[[#This Row],[Brazowy]]&gt;Tabela1[[#This Row],[Brazowy4]]),1,0)</f>
        <v>0</v>
      </c>
      <c r="V14">
        <f>IF(AND(Tabela1[[#This Row],[Zloty2]]&gt;Tabela1[[#This Row],[Zloty]],Tabela1[[#This Row],[Srebrny3]]&gt;Tabela1[[#This Row],[Srebrny]],Tabela1[[#This Row],[Brazowy4]]&gt;Tabela1[[#This Row],[Brazowy]]),1,0)</f>
        <v>0</v>
      </c>
    </row>
    <row r="15" spans="1:25" x14ac:dyDescent="0.25">
      <c r="A15" t="s">
        <v>36</v>
      </c>
      <c r="B15" t="s">
        <v>19</v>
      </c>
      <c r="C15">
        <v>2</v>
      </c>
      <c r="D15">
        <v>0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f>IF(C15&gt;=1,1,0)</f>
        <v>1</v>
      </c>
      <c r="L15">
        <f>IF(G15&gt;=1,1,0)</f>
        <v>1</v>
      </c>
      <c r="M15">
        <f>IF(OR(D15&gt;=1,E15&gt;=1,F15&gt;=1),1,0)</f>
        <v>1</v>
      </c>
      <c r="N15">
        <f>IF(AND(H15=0,I15=0,J15=0),1,0)</f>
        <v>1</v>
      </c>
      <c r="O15">
        <f>IF(AND(K15=1,L15=1,M15=1,N15=1),1,0)</f>
        <v>1</v>
      </c>
      <c r="P15">
        <f>IF(O15=1,D15+E15+F15,0)</f>
        <v>1</v>
      </c>
      <c r="Q15">
        <f>D15+H15</f>
        <v>0</v>
      </c>
      <c r="R15">
        <f>E15+I15+F15+J15</f>
        <v>1</v>
      </c>
      <c r="S15">
        <f>Tabela1[[#This Row],[medale złote]]-Tabela1[[#This Row],[medale srebrne i br]]</f>
        <v>-1</v>
      </c>
      <c r="T15">
        <f>Tabela1[[#This Row],[medale srebrne i br]]+Tabela1[[#This Row],[medale złote]]</f>
        <v>1</v>
      </c>
      <c r="U15">
        <f>IF(AND(Tabela1[[#This Row],[Zloty]]&gt;Tabela1[[#This Row],[Zloty2]],Tabela1[[#This Row],[Srebrny]]&gt;Tabela1[[#This Row],[Srebrny3]],Tabela1[[#This Row],[Brazowy]]&gt;Tabela1[[#This Row],[Brazowy4]]),1,0)</f>
        <v>0</v>
      </c>
      <c r="V15">
        <f>IF(AND(Tabela1[[#This Row],[Zloty2]]&gt;Tabela1[[#This Row],[Zloty]],Tabela1[[#This Row],[Srebrny3]]&gt;Tabela1[[#This Row],[Srebrny]],Tabela1[[#This Row],[Brazowy4]]&gt;Tabela1[[#This Row],[Brazowy]]),1,0)</f>
        <v>0</v>
      </c>
    </row>
    <row r="16" spans="1:25" x14ac:dyDescent="0.25">
      <c r="A16" t="s">
        <v>41</v>
      </c>
      <c r="B16" t="s">
        <v>10</v>
      </c>
      <c r="C16">
        <v>7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>IF(C16&gt;=1,1,0)</f>
        <v>1</v>
      </c>
      <c r="L16">
        <f>IF(G16&gt;=1,1,0)</f>
        <v>0</v>
      </c>
      <c r="M16">
        <f>IF(OR(D16&gt;=1,E16&gt;=1,F16&gt;=1),1,0)</f>
        <v>1</v>
      </c>
      <c r="N16">
        <f>IF(AND(H16=0,I16=0,J16=0),1,0)</f>
        <v>1</v>
      </c>
      <c r="O16">
        <f>IF(AND(K16=1,L16=1,M16=1,N16=1),1,0)</f>
        <v>0</v>
      </c>
      <c r="P16">
        <f>IF(O16=1,D16+E16+F16,0)</f>
        <v>0</v>
      </c>
      <c r="Q16">
        <f>D16+H16</f>
        <v>0</v>
      </c>
      <c r="R16">
        <f>E16+I16+F16+J16</f>
        <v>1</v>
      </c>
      <c r="S16">
        <f>Tabela1[[#This Row],[medale złote]]-Tabela1[[#This Row],[medale srebrne i br]]</f>
        <v>-1</v>
      </c>
      <c r="T16">
        <f>Tabela1[[#This Row],[medale srebrne i br]]+Tabela1[[#This Row],[medale złote]]</f>
        <v>1</v>
      </c>
      <c r="U16">
        <f>IF(AND(Tabela1[[#This Row],[Zloty]]&gt;Tabela1[[#This Row],[Zloty2]],Tabela1[[#This Row],[Srebrny]]&gt;Tabela1[[#This Row],[Srebrny3]],Tabela1[[#This Row],[Brazowy]]&gt;Tabela1[[#This Row],[Brazowy4]]),1,0)</f>
        <v>0</v>
      </c>
      <c r="V16">
        <f>IF(AND(Tabela1[[#This Row],[Zloty2]]&gt;Tabela1[[#This Row],[Zloty]],Tabela1[[#This Row],[Srebrny3]]&gt;Tabela1[[#This Row],[Srebrny]],Tabela1[[#This Row],[Brazowy4]]&gt;Tabela1[[#This Row],[Brazowy]]),1,0)</f>
        <v>0</v>
      </c>
    </row>
    <row r="17" spans="1:22" x14ac:dyDescent="0.25">
      <c r="A17" t="s">
        <v>44</v>
      </c>
      <c r="B17" t="s">
        <v>10</v>
      </c>
      <c r="C17">
        <v>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>IF(C17&gt;=1,1,0)</f>
        <v>1</v>
      </c>
      <c r="L17">
        <f>IF(G17&gt;=1,1,0)</f>
        <v>0</v>
      </c>
      <c r="M17">
        <f>IF(OR(D17&gt;=1,E17&gt;=1,F17&gt;=1),1,0)</f>
        <v>1</v>
      </c>
      <c r="N17">
        <f>IF(AND(H17=0,I17=0,J17=0),1,0)</f>
        <v>1</v>
      </c>
      <c r="O17">
        <f>IF(AND(K17=1,L17=1,M17=1,N17=1),1,0)</f>
        <v>0</v>
      </c>
      <c r="P17">
        <f>IF(O17=1,D17+E17+F17,0)</f>
        <v>0</v>
      </c>
      <c r="Q17">
        <f>D17+H17</f>
        <v>0</v>
      </c>
      <c r="R17">
        <f>E17+I17+F17+J17</f>
        <v>1</v>
      </c>
      <c r="S17">
        <f>Tabela1[[#This Row],[medale złote]]-Tabela1[[#This Row],[medale srebrne i br]]</f>
        <v>-1</v>
      </c>
      <c r="T17">
        <f>Tabela1[[#This Row],[medale srebrne i br]]+Tabela1[[#This Row],[medale złote]]</f>
        <v>1</v>
      </c>
      <c r="U17">
        <f>IF(AND(Tabela1[[#This Row],[Zloty]]&gt;Tabela1[[#This Row],[Zloty2]],Tabela1[[#This Row],[Srebrny]]&gt;Tabela1[[#This Row],[Srebrny3]],Tabela1[[#This Row],[Brazowy]]&gt;Tabela1[[#This Row],[Brazowy4]]),1,0)</f>
        <v>0</v>
      </c>
      <c r="V17">
        <f>IF(AND(Tabela1[[#This Row],[Zloty2]]&gt;Tabela1[[#This Row],[Zloty]],Tabela1[[#This Row],[Srebrny3]]&gt;Tabela1[[#This Row],[Srebrny]],Tabela1[[#This Row],[Brazowy4]]&gt;Tabela1[[#This Row],[Brazowy]]),1,0)</f>
        <v>0</v>
      </c>
    </row>
    <row r="18" spans="1:22" x14ac:dyDescent="0.25">
      <c r="A18" t="s">
        <v>50</v>
      </c>
      <c r="B18" t="s">
        <v>10</v>
      </c>
      <c r="C18">
        <v>9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f>IF(C18&gt;=1,1,0)</f>
        <v>1</v>
      </c>
      <c r="L18">
        <f>IF(G18&gt;=1,1,0)</f>
        <v>0</v>
      </c>
      <c r="M18">
        <f>IF(OR(D18&gt;=1,E18&gt;=1,F18&gt;=1),1,0)</f>
        <v>1</v>
      </c>
      <c r="N18">
        <f>IF(AND(H18=0,I18=0,J18=0),1,0)</f>
        <v>1</v>
      </c>
      <c r="O18">
        <f>IF(AND(K18=1,L18=1,M18=1,N18=1),1,0)</f>
        <v>0</v>
      </c>
      <c r="P18">
        <f>IF(O18=1,D18+E18+F18,0)</f>
        <v>0</v>
      </c>
      <c r="Q18">
        <f>D18+H18</f>
        <v>0</v>
      </c>
      <c r="R18">
        <f>E18+I18+F18+J18</f>
        <v>1</v>
      </c>
      <c r="S18">
        <f>Tabela1[[#This Row],[medale złote]]-Tabela1[[#This Row],[medale srebrne i br]]</f>
        <v>-1</v>
      </c>
      <c r="T18">
        <f>Tabela1[[#This Row],[medale srebrne i br]]+Tabela1[[#This Row],[medale złote]]</f>
        <v>1</v>
      </c>
      <c r="U18">
        <f>IF(AND(Tabela1[[#This Row],[Zloty]]&gt;Tabela1[[#This Row],[Zloty2]],Tabela1[[#This Row],[Srebrny]]&gt;Tabela1[[#This Row],[Srebrny3]],Tabela1[[#This Row],[Brazowy]]&gt;Tabela1[[#This Row],[Brazowy4]]),1,0)</f>
        <v>0</v>
      </c>
      <c r="V18">
        <f>IF(AND(Tabela1[[#This Row],[Zloty2]]&gt;Tabela1[[#This Row],[Zloty]],Tabela1[[#This Row],[Srebrny3]]&gt;Tabela1[[#This Row],[Srebrny]],Tabela1[[#This Row],[Brazowy4]]&gt;Tabela1[[#This Row],[Brazowy]]),1,0)</f>
        <v>0</v>
      </c>
    </row>
    <row r="19" spans="1:22" x14ac:dyDescent="0.25">
      <c r="A19" t="s">
        <v>54</v>
      </c>
      <c r="B19" t="s">
        <v>12</v>
      </c>
      <c r="C19">
        <v>16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f>IF(C19&gt;=1,1,0)</f>
        <v>1</v>
      </c>
      <c r="L19">
        <f>IF(G19&gt;=1,1,0)</f>
        <v>0</v>
      </c>
      <c r="M19">
        <f>IF(OR(D19&gt;=1,E19&gt;=1,F19&gt;=1),1,0)</f>
        <v>1</v>
      </c>
      <c r="N19">
        <f>IF(AND(H19=0,I19=0,J19=0),1,0)</f>
        <v>1</v>
      </c>
      <c r="O19">
        <f>IF(AND(K19=1,L19=1,M19=1,N19=1),1,0)</f>
        <v>0</v>
      </c>
      <c r="P19">
        <f>IF(O19=1,D19+E19+F19,0)</f>
        <v>0</v>
      </c>
      <c r="Q19">
        <f>D19+H19</f>
        <v>0</v>
      </c>
      <c r="R19">
        <f>E19+I19+F19+J19</f>
        <v>1</v>
      </c>
      <c r="S19">
        <f>Tabela1[[#This Row],[medale złote]]-Tabela1[[#This Row],[medale srebrne i br]]</f>
        <v>-1</v>
      </c>
      <c r="T19">
        <f>Tabela1[[#This Row],[medale srebrne i br]]+Tabela1[[#This Row],[medale złote]]</f>
        <v>1</v>
      </c>
      <c r="U19">
        <f>IF(AND(Tabela1[[#This Row],[Zloty]]&gt;Tabela1[[#This Row],[Zloty2]],Tabela1[[#This Row],[Srebrny]]&gt;Tabela1[[#This Row],[Srebrny3]],Tabela1[[#This Row],[Brazowy]]&gt;Tabela1[[#This Row],[Brazowy4]]),1,0)</f>
        <v>0</v>
      </c>
      <c r="V19">
        <f>IF(AND(Tabela1[[#This Row],[Zloty2]]&gt;Tabela1[[#This Row],[Zloty]],Tabela1[[#This Row],[Srebrny3]]&gt;Tabela1[[#This Row],[Srebrny]],Tabela1[[#This Row],[Brazowy4]]&gt;Tabela1[[#This Row],[Brazowy]]),1,0)</f>
        <v>0</v>
      </c>
    </row>
    <row r="20" spans="1:22" x14ac:dyDescent="0.25">
      <c r="A20" t="s">
        <v>58</v>
      </c>
      <c r="B20" t="s">
        <v>8</v>
      </c>
      <c r="C20">
        <v>15</v>
      </c>
      <c r="D20">
        <v>1</v>
      </c>
      <c r="E20">
        <v>1</v>
      </c>
      <c r="F20">
        <v>1</v>
      </c>
      <c r="G20">
        <v>4</v>
      </c>
      <c r="H20">
        <v>0</v>
      </c>
      <c r="I20">
        <v>0</v>
      </c>
      <c r="J20">
        <v>0</v>
      </c>
      <c r="K20">
        <f>IF(C20&gt;=1,1,0)</f>
        <v>1</v>
      </c>
      <c r="L20">
        <f>IF(G20&gt;=1,1,0)</f>
        <v>1</v>
      </c>
      <c r="M20">
        <f>IF(OR(D20&gt;=1,E20&gt;=1,F20&gt;=1),1,0)</f>
        <v>1</v>
      </c>
      <c r="N20">
        <f>IF(AND(H20=0,I20=0,J20=0),1,0)</f>
        <v>1</v>
      </c>
      <c r="O20">
        <f>IF(AND(K20=1,L20=1,M20=1,N20=1),1,0)</f>
        <v>1</v>
      </c>
      <c r="P20">
        <f>IF(O20=1,D20+E20+F20,0)</f>
        <v>3</v>
      </c>
      <c r="Q20">
        <f>D20+H20</f>
        <v>1</v>
      </c>
      <c r="R20">
        <f>E20+I20+F20+J20</f>
        <v>2</v>
      </c>
      <c r="S20">
        <f>Tabela1[[#This Row],[medale złote]]-Tabela1[[#This Row],[medale srebrne i br]]</f>
        <v>-1</v>
      </c>
      <c r="T20">
        <f>Tabela1[[#This Row],[medale srebrne i br]]+Tabela1[[#This Row],[medale złote]]</f>
        <v>3</v>
      </c>
      <c r="U20">
        <f>IF(AND(Tabela1[[#This Row],[Zloty]]&gt;Tabela1[[#This Row],[Zloty2]],Tabela1[[#This Row],[Srebrny]]&gt;Tabela1[[#This Row],[Srebrny3]],Tabela1[[#This Row],[Brazowy]]&gt;Tabela1[[#This Row],[Brazowy4]]),1,0)</f>
        <v>1</v>
      </c>
      <c r="V20">
        <f>IF(AND(Tabela1[[#This Row],[Zloty2]]&gt;Tabela1[[#This Row],[Zloty]],Tabela1[[#This Row],[Srebrny3]]&gt;Tabela1[[#This Row],[Srebrny]],Tabela1[[#This Row],[Brazowy4]]&gt;Tabela1[[#This Row],[Brazowy]]),1,0)</f>
        <v>0</v>
      </c>
    </row>
    <row r="21" spans="1:22" x14ac:dyDescent="0.25">
      <c r="A21" t="s">
        <v>61</v>
      </c>
      <c r="B21" t="s">
        <v>8</v>
      </c>
      <c r="C21">
        <v>13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f>IF(C21&gt;=1,1,0)</f>
        <v>1</v>
      </c>
      <c r="L21">
        <f>IF(G21&gt;=1,1,0)</f>
        <v>0</v>
      </c>
      <c r="M21">
        <f>IF(OR(D21&gt;=1,E21&gt;=1,F21&gt;=1),1,0)</f>
        <v>1</v>
      </c>
      <c r="N21">
        <f>IF(AND(H21=0,I21=0,J21=0),1,0)</f>
        <v>1</v>
      </c>
      <c r="O21">
        <f>IF(AND(K21=1,L21=1,M21=1,N21=1),1,0)</f>
        <v>0</v>
      </c>
      <c r="P21">
        <f>IF(O21=1,D21+E21+F21,0)</f>
        <v>0</v>
      </c>
      <c r="Q21">
        <f>D21+H21</f>
        <v>0</v>
      </c>
      <c r="R21">
        <f>E21+I21+F21+J21</f>
        <v>1</v>
      </c>
      <c r="S21">
        <f>Tabela1[[#This Row],[medale złote]]-Tabela1[[#This Row],[medale srebrne i br]]</f>
        <v>-1</v>
      </c>
      <c r="T21">
        <f>Tabela1[[#This Row],[medale srebrne i br]]+Tabela1[[#This Row],[medale złote]]</f>
        <v>1</v>
      </c>
      <c r="U21">
        <f>IF(AND(Tabela1[[#This Row],[Zloty]]&gt;Tabela1[[#This Row],[Zloty2]],Tabela1[[#This Row],[Srebrny]]&gt;Tabela1[[#This Row],[Srebrny3]],Tabela1[[#This Row],[Brazowy]]&gt;Tabela1[[#This Row],[Brazowy4]]),1,0)</f>
        <v>0</v>
      </c>
      <c r="V21">
        <f>IF(AND(Tabela1[[#This Row],[Zloty2]]&gt;Tabela1[[#This Row],[Zloty]],Tabela1[[#This Row],[Srebrny3]]&gt;Tabela1[[#This Row],[Srebrny]],Tabela1[[#This Row],[Brazowy4]]&gt;Tabela1[[#This Row],[Brazowy]]),1,0)</f>
        <v>0</v>
      </c>
    </row>
    <row r="22" spans="1:22" x14ac:dyDescent="0.25">
      <c r="A22" t="s">
        <v>86</v>
      </c>
      <c r="B22" t="s">
        <v>19</v>
      </c>
      <c r="C22">
        <v>5</v>
      </c>
      <c r="D22">
        <v>0</v>
      </c>
      <c r="E22">
        <v>0</v>
      </c>
      <c r="F22">
        <v>1</v>
      </c>
      <c r="G22">
        <v>5</v>
      </c>
      <c r="H22">
        <v>0</v>
      </c>
      <c r="I22">
        <v>0</v>
      </c>
      <c r="J22">
        <v>0</v>
      </c>
      <c r="K22">
        <f>IF(C22&gt;=1,1,0)</f>
        <v>1</v>
      </c>
      <c r="L22">
        <f>IF(G22&gt;=1,1,0)</f>
        <v>1</v>
      </c>
      <c r="M22">
        <f>IF(OR(D22&gt;=1,E22&gt;=1,F22&gt;=1),1,0)</f>
        <v>1</v>
      </c>
      <c r="N22">
        <f>IF(AND(H22=0,I22=0,J22=0),1,0)</f>
        <v>1</v>
      </c>
      <c r="O22">
        <f>IF(AND(K22=1,L22=1,M22=1,N22=1),1,0)</f>
        <v>1</v>
      </c>
      <c r="P22">
        <f>IF(O22=1,D22+E22+F22,0)</f>
        <v>1</v>
      </c>
      <c r="Q22">
        <f>D22+H22</f>
        <v>0</v>
      </c>
      <c r="R22">
        <f>E22+I22+F22+J22</f>
        <v>1</v>
      </c>
      <c r="S22">
        <f>Tabela1[[#This Row],[medale złote]]-Tabela1[[#This Row],[medale srebrne i br]]</f>
        <v>-1</v>
      </c>
      <c r="T22">
        <f>Tabela1[[#This Row],[medale srebrne i br]]+Tabela1[[#This Row],[medale złote]]</f>
        <v>1</v>
      </c>
      <c r="U22">
        <f>IF(AND(Tabela1[[#This Row],[Zloty]]&gt;Tabela1[[#This Row],[Zloty2]],Tabela1[[#This Row],[Srebrny]]&gt;Tabela1[[#This Row],[Srebrny3]],Tabela1[[#This Row],[Brazowy]]&gt;Tabela1[[#This Row],[Brazowy4]]),1,0)</f>
        <v>0</v>
      </c>
      <c r="V22">
        <f>IF(AND(Tabela1[[#This Row],[Zloty2]]&gt;Tabela1[[#This Row],[Zloty]],Tabela1[[#This Row],[Srebrny3]]&gt;Tabela1[[#This Row],[Srebrny]],Tabela1[[#This Row],[Brazowy4]]&gt;Tabela1[[#This Row],[Brazowy]]),1,0)</f>
        <v>0</v>
      </c>
    </row>
    <row r="23" spans="1:22" x14ac:dyDescent="0.25">
      <c r="A23" t="s">
        <v>89</v>
      </c>
      <c r="B23" t="s">
        <v>10</v>
      </c>
      <c r="C23">
        <v>8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f>IF(C23&gt;=1,1,0)</f>
        <v>1</v>
      </c>
      <c r="L23">
        <f>IF(G23&gt;=1,1,0)</f>
        <v>0</v>
      </c>
      <c r="M23">
        <f>IF(OR(D23&gt;=1,E23&gt;=1,F23&gt;=1),1,0)</f>
        <v>1</v>
      </c>
      <c r="N23">
        <f>IF(AND(H23=0,I23=0,J23=0),1,0)</f>
        <v>1</v>
      </c>
      <c r="O23">
        <f>IF(AND(K23=1,L23=1,M23=1,N23=1),1,0)</f>
        <v>0</v>
      </c>
      <c r="P23">
        <f>IF(O23=1,D23+E23+F23,0)</f>
        <v>0</v>
      </c>
      <c r="Q23">
        <f>D23+H23</f>
        <v>0</v>
      </c>
      <c r="R23">
        <f>E23+I23+F23+J23</f>
        <v>1</v>
      </c>
      <c r="S23">
        <f>Tabela1[[#This Row],[medale złote]]-Tabela1[[#This Row],[medale srebrne i br]]</f>
        <v>-1</v>
      </c>
      <c r="T23">
        <f>Tabela1[[#This Row],[medale srebrne i br]]+Tabela1[[#This Row],[medale złote]]</f>
        <v>1</v>
      </c>
      <c r="U23">
        <f>IF(AND(Tabela1[[#This Row],[Zloty]]&gt;Tabela1[[#This Row],[Zloty2]],Tabela1[[#This Row],[Srebrny]]&gt;Tabela1[[#This Row],[Srebrny3]],Tabela1[[#This Row],[Brazowy]]&gt;Tabela1[[#This Row],[Brazowy4]]),1,0)</f>
        <v>0</v>
      </c>
      <c r="V23">
        <f>IF(AND(Tabela1[[#This Row],[Zloty2]]&gt;Tabela1[[#This Row],[Zloty]],Tabela1[[#This Row],[Srebrny3]]&gt;Tabela1[[#This Row],[Srebrny]],Tabela1[[#This Row],[Brazowy4]]&gt;Tabela1[[#This Row],[Brazowy]]),1,0)</f>
        <v>0</v>
      </c>
    </row>
    <row r="24" spans="1:22" x14ac:dyDescent="0.25">
      <c r="A24" t="s">
        <v>99</v>
      </c>
      <c r="B24" t="s">
        <v>10</v>
      </c>
      <c r="C24">
        <v>11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f>IF(C24&gt;=1,1,0)</f>
        <v>1</v>
      </c>
      <c r="L24">
        <f>IF(G24&gt;=1,1,0)</f>
        <v>0</v>
      </c>
      <c r="M24">
        <f>IF(OR(D24&gt;=1,E24&gt;=1,F24&gt;=1),1,0)</f>
        <v>1</v>
      </c>
      <c r="N24">
        <f>IF(AND(H24=0,I24=0,J24=0),1,0)</f>
        <v>1</v>
      </c>
      <c r="O24">
        <f>IF(AND(K24=1,L24=1,M24=1,N24=1),1,0)</f>
        <v>0</v>
      </c>
      <c r="P24">
        <f>IF(O24=1,D24+E24+F24,0)</f>
        <v>0</v>
      </c>
      <c r="Q24">
        <f>D24+H24</f>
        <v>0</v>
      </c>
      <c r="R24">
        <f>E24+I24+F24+J24</f>
        <v>1</v>
      </c>
      <c r="S24">
        <f>Tabela1[[#This Row],[medale złote]]-Tabela1[[#This Row],[medale srebrne i br]]</f>
        <v>-1</v>
      </c>
      <c r="T24">
        <f>Tabela1[[#This Row],[medale srebrne i br]]+Tabela1[[#This Row],[medale złote]]</f>
        <v>1</v>
      </c>
      <c r="U24">
        <f>IF(AND(Tabela1[[#This Row],[Zloty]]&gt;Tabela1[[#This Row],[Zloty2]],Tabela1[[#This Row],[Srebrny]]&gt;Tabela1[[#This Row],[Srebrny3]],Tabela1[[#This Row],[Brazowy]]&gt;Tabela1[[#This Row],[Brazowy4]]),1,0)</f>
        <v>0</v>
      </c>
      <c r="V24">
        <f>IF(AND(Tabela1[[#This Row],[Zloty2]]&gt;Tabela1[[#This Row],[Zloty]],Tabela1[[#This Row],[Srebrny3]]&gt;Tabela1[[#This Row],[Srebrny]],Tabela1[[#This Row],[Brazowy4]]&gt;Tabela1[[#This Row],[Brazowy]]),1,0)</f>
        <v>0</v>
      </c>
    </row>
    <row r="25" spans="1:22" x14ac:dyDescent="0.25">
      <c r="A25" t="s">
        <v>104</v>
      </c>
      <c r="B25" t="s">
        <v>12</v>
      </c>
      <c r="C25">
        <v>16</v>
      </c>
      <c r="D25">
        <v>1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f>IF(C25&gt;=1,1,0)</f>
        <v>1</v>
      </c>
      <c r="L25">
        <f>IF(G25&gt;=1,1,0)</f>
        <v>0</v>
      </c>
      <c r="M25">
        <f>IF(OR(D25&gt;=1,E25&gt;=1,F25&gt;=1),1,0)</f>
        <v>1</v>
      </c>
      <c r="N25">
        <f>IF(AND(H25=0,I25=0,J25=0),1,0)</f>
        <v>1</v>
      </c>
      <c r="O25">
        <f>IF(AND(K25=1,L25=1,M25=1,N25=1),1,0)</f>
        <v>0</v>
      </c>
      <c r="P25">
        <f>IF(O25=1,D25+E25+F25,0)</f>
        <v>0</v>
      </c>
      <c r="Q25">
        <f>D25+H25</f>
        <v>1</v>
      </c>
      <c r="R25">
        <f>E25+I25+F25+J25</f>
        <v>2</v>
      </c>
      <c r="S25">
        <f>Tabela1[[#This Row],[medale złote]]-Tabela1[[#This Row],[medale srebrne i br]]</f>
        <v>-1</v>
      </c>
      <c r="T25">
        <f>Tabela1[[#This Row],[medale srebrne i br]]+Tabela1[[#This Row],[medale złote]]</f>
        <v>3</v>
      </c>
      <c r="U25">
        <f>IF(AND(Tabela1[[#This Row],[Zloty]]&gt;Tabela1[[#This Row],[Zloty2]],Tabela1[[#This Row],[Srebrny]]&gt;Tabela1[[#This Row],[Srebrny3]],Tabela1[[#This Row],[Brazowy]]&gt;Tabela1[[#This Row],[Brazowy4]]),1,0)</f>
        <v>0</v>
      </c>
      <c r="V25">
        <f>IF(AND(Tabela1[[#This Row],[Zloty2]]&gt;Tabela1[[#This Row],[Zloty]],Tabela1[[#This Row],[Srebrny3]]&gt;Tabela1[[#This Row],[Srebrny]],Tabela1[[#This Row],[Brazowy4]]&gt;Tabela1[[#This Row],[Brazowy]]),1,0)</f>
        <v>0</v>
      </c>
    </row>
    <row r="26" spans="1:22" x14ac:dyDescent="0.25">
      <c r="A26" t="s">
        <v>105</v>
      </c>
      <c r="B26" t="s">
        <v>12</v>
      </c>
      <c r="C26">
        <v>11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f>IF(C26&gt;=1,1,0)</f>
        <v>1</v>
      </c>
      <c r="L26">
        <f>IF(G26&gt;=1,1,0)</f>
        <v>1</v>
      </c>
      <c r="M26">
        <f>IF(OR(D26&gt;=1,E26&gt;=1,F26&gt;=1),1,0)</f>
        <v>1</v>
      </c>
      <c r="N26">
        <f>IF(AND(H26=0,I26=0,J26=0),1,0)</f>
        <v>1</v>
      </c>
      <c r="O26">
        <f>IF(AND(K26=1,L26=1,M26=1,N26=1),1,0)</f>
        <v>1</v>
      </c>
      <c r="P26">
        <f>IF(O26=1,D26+E26+F26,0)</f>
        <v>1</v>
      </c>
      <c r="Q26">
        <f>D26+H26</f>
        <v>0</v>
      </c>
      <c r="R26">
        <f>E26+I26+F26+J26</f>
        <v>1</v>
      </c>
      <c r="S26">
        <f>Tabela1[[#This Row],[medale złote]]-Tabela1[[#This Row],[medale srebrne i br]]</f>
        <v>-1</v>
      </c>
      <c r="T26">
        <f>Tabela1[[#This Row],[medale srebrne i br]]+Tabela1[[#This Row],[medale złote]]</f>
        <v>1</v>
      </c>
      <c r="U26">
        <f>IF(AND(Tabela1[[#This Row],[Zloty]]&gt;Tabela1[[#This Row],[Zloty2]],Tabela1[[#This Row],[Srebrny]]&gt;Tabela1[[#This Row],[Srebrny3]],Tabela1[[#This Row],[Brazowy]]&gt;Tabela1[[#This Row],[Brazowy4]]),1,0)</f>
        <v>0</v>
      </c>
      <c r="V26">
        <f>IF(AND(Tabela1[[#This Row],[Zloty2]]&gt;Tabela1[[#This Row],[Zloty]],Tabela1[[#This Row],[Srebrny3]]&gt;Tabela1[[#This Row],[Srebrny]],Tabela1[[#This Row],[Brazowy4]]&gt;Tabela1[[#This Row],[Brazowy]]),1,0)</f>
        <v>0</v>
      </c>
    </row>
    <row r="27" spans="1:22" x14ac:dyDescent="0.25">
      <c r="A27" t="s">
        <v>114</v>
      </c>
      <c r="B27" t="s">
        <v>10</v>
      </c>
      <c r="C27">
        <v>13</v>
      </c>
      <c r="D27">
        <v>0</v>
      </c>
      <c r="E27">
        <v>1</v>
      </c>
      <c r="F27">
        <v>0</v>
      </c>
      <c r="G27">
        <v>5</v>
      </c>
      <c r="H27">
        <v>0</v>
      </c>
      <c r="I27">
        <v>0</v>
      </c>
      <c r="J27">
        <v>0</v>
      </c>
      <c r="K27">
        <f>IF(C27&gt;=1,1,0)</f>
        <v>1</v>
      </c>
      <c r="L27">
        <f>IF(G27&gt;=1,1,0)</f>
        <v>1</v>
      </c>
      <c r="M27">
        <f>IF(OR(D27&gt;=1,E27&gt;=1,F27&gt;=1),1,0)</f>
        <v>1</v>
      </c>
      <c r="N27">
        <f>IF(AND(H27=0,I27=0,J27=0),1,0)</f>
        <v>1</v>
      </c>
      <c r="O27">
        <f>IF(AND(K27=1,L27=1,M27=1,N27=1),1,0)</f>
        <v>1</v>
      </c>
      <c r="P27">
        <f>IF(O27=1,D27+E27+F27,0)</f>
        <v>1</v>
      </c>
      <c r="Q27">
        <f>D27+H27</f>
        <v>0</v>
      </c>
      <c r="R27">
        <f>E27+I27+F27+J27</f>
        <v>1</v>
      </c>
      <c r="S27">
        <f>Tabela1[[#This Row],[medale złote]]-Tabela1[[#This Row],[medale srebrne i br]]</f>
        <v>-1</v>
      </c>
      <c r="T27">
        <f>Tabela1[[#This Row],[medale srebrne i br]]+Tabela1[[#This Row],[medale złote]]</f>
        <v>1</v>
      </c>
      <c r="U27">
        <f>IF(AND(Tabela1[[#This Row],[Zloty]]&gt;Tabela1[[#This Row],[Zloty2]],Tabela1[[#This Row],[Srebrny]]&gt;Tabela1[[#This Row],[Srebrny3]],Tabela1[[#This Row],[Brazowy]]&gt;Tabela1[[#This Row],[Brazowy4]]),1,0)</f>
        <v>0</v>
      </c>
      <c r="V27">
        <f>IF(AND(Tabela1[[#This Row],[Zloty2]]&gt;Tabela1[[#This Row],[Zloty]],Tabela1[[#This Row],[Srebrny3]]&gt;Tabela1[[#This Row],[Srebrny]],Tabela1[[#This Row],[Brazowy4]]&gt;Tabela1[[#This Row],[Brazowy]]),1,0)</f>
        <v>0</v>
      </c>
    </row>
    <row r="28" spans="1:22" x14ac:dyDescent="0.25">
      <c r="A28" t="s">
        <v>122</v>
      </c>
      <c r="B28" t="s">
        <v>10</v>
      </c>
      <c r="C28">
        <v>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>IF(C28&gt;=1,1,0)</f>
        <v>1</v>
      </c>
      <c r="L28">
        <f>IF(G28&gt;=1,1,0)</f>
        <v>0</v>
      </c>
      <c r="M28">
        <f>IF(OR(D28&gt;=1,E28&gt;=1,F28&gt;=1),1,0)</f>
        <v>1</v>
      </c>
      <c r="N28">
        <f>IF(AND(H28=0,I28=0,J28=0),1,0)</f>
        <v>1</v>
      </c>
      <c r="O28">
        <f>IF(AND(K28=1,L28=1,M28=1,N28=1),1,0)</f>
        <v>0</v>
      </c>
      <c r="P28">
        <f>IF(O28=1,D28+E28+F28,0)</f>
        <v>0</v>
      </c>
      <c r="Q28">
        <f>D28+H28</f>
        <v>0</v>
      </c>
      <c r="R28">
        <f>E28+I28+F28+J28</f>
        <v>1</v>
      </c>
      <c r="S28">
        <f>Tabela1[[#This Row],[medale złote]]-Tabela1[[#This Row],[medale srebrne i br]]</f>
        <v>-1</v>
      </c>
      <c r="T28">
        <f>Tabela1[[#This Row],[medale srebrne i br]]+Tabela1[[#This Row],[medale złote]]</f>
        <v>1</v>
      </c>
      <c r="U28">
        <f>IF(AND(Tabela1[[#This Row],[Zloty]]&gt;Tabela1[[#This Row],[Zloty2]],Tabela1[[#This Row],[Srebrny]]&gt;Tabela1[[#This Row],[Srebrny3]],Tabela1[[#This Row],[Brazowy]]&gt;Tabela1[[#This Row],[Brazowy4]]),1,0)</f>
        <v>0</v>
      </c>
      <c r="V28">
        <f>IF(AND(Tabela1[[#This Row],[Zloty2]]&gt;Tabela1[[#This Row],[Zloty]],Tabela1[[#This Row],[Srebrny3]]&gt;Tabela1[[#This Row],[Srebrny]],Tabela1[[#This Row],[Brazowy4]]&gt;Tabela1[[#This Row],[Brazowy]]),1,0)</f>
        <v>0</v>
      </c>
    </row>
    <row r="29" spans="1:22" x14ac:dyDescent="0.25">
      <c r="A29" t="s">
        <v>124</v>
      </c>
      <c r="B29" t="s">
        <v>8</v>
      </c>
      <c r="C29">
        <v>12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f>IF(C29&gt;=1,1,0)</f>
        <v>1</v>
      </c>
      <c r="L29">
        <f>IF(G29&gt;=1,1,0)</f>
        <v>0</v>
      </c>
      <c r="M29">
        <f>IF(OR(D29&gt;=1,E29&gt;=1,F29&gt;=1),1,0)</f>
        <v>1</v>
      </c>
      <c r="N29">
        <f>IF(AND(H29=0,I29=0,J29=0),1,0)</f>
        <v>1</v>
      </c>
      <c r="O29">
        <f>IF(AND(K29=1,L29=1,M29=1,N29=1),1,0)</f>
        <v>0</v>
      </c>
      <c r="P29">
        <f>IF(O29=1,D29+E29+F29,0)</f>
        <v>0</v>
      </c>
      <c r="Q29">
        <f>D29+H29</f>
        <v>1</v>
      </c>
      <c r="R29">
        <f>E29+I29+F29+J29</f>
        <v>2</v>
      </c>
      <c r="S29">
        <f>Tabela1[[#This Row],[medale złote]]-Tabela1[[#This Row],[medale srebrne i br]]</f>
        <v>-1</v>
      </c>
      <c r="T29">
        <f>Tabela1[[#This Row],[medale srebrne i br]]+Tabela1[[#This Row],[medale złote]]</f>
        <v>3</v>
      </c>
      <c r="U29">
        <f>IF(AND(Tabela1[[#This Row],[Zloty]]&gt;Tabela1[[#This Row],[Zloty2]],Tabela1[[#This Row],[Srebrny]]&gt;Tabela1[[#This Row],[Srebrny3]],Tabela1[[#This Row],[Brazowy]]&gt;Tabela1[[#This Row],[Brazowy4]]),1,0)</f>
        <v>1</v>
      </c>
      <c r="V29">
        <f>IF(AND(Tabela1[[#This Row],[Zloty2]]&gt;Tabela1[[#This Row],[Zloty]],Tabela1[[#This Row],[Srebrny3]]&gt;Tabela1[[#This Row],[Srebrny]],Tabela1[[#This Row],[Brazowy4]]&gt;Tabela1[[#This Row],[Brazowy]]),1,0)</f>
        <v>0</v>
      </c>
    </row>
    <row r="30" spans="1:22" x14ac:dyDescent="0.25">
      <c r="A30" t="s">
        <v>130</v>
      </c>
      <c r="B30" t="s">
        <v>10</v>
      </c>
      <c r="C30">
        <v>9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f>IF(C30&gt;=1,1,0)</f>
        <v>1</v>
      </c>
      <c r="L30">
        <f>IF(G30&gt;=1,1,0)</f>
        <v>1</v>
      </c>
      <c r="M30">
        <f>IF(OR(D30&gt;=1,E30&gt;=1,F30&gt;=1),1,0)</f>
        <v>1</v>
      </c>
      <c r="N30">
        <f>IF(AND(H30=0,I30=0,J30=0),1,0)</f>
        <v>1</v>
      </c>
      <c r="O30">
        <f>IF(AND(K30=1,L30=1,M30=1,N30=1),1,0)</f>
        <v>1</v>
      </c>
      <c r="P30">
        <f>IF(O30=1,D30+E30+F30,0)</f>
        <v>1</v>
      </c>
      <c r="Q30">
        <f>D30+H30</f>
        <v>0</v>
      </c>
      <c r="R30">
        <f>E30+I30+F30+J30</f>
        <v>1</v>
      </c>
      <c r="S30">
        <f>Tabela1[[#This Row],[medale złote]]-Tabela1[[#This Row],[medale srebrne i br]]</f>
        <v>-1</v>
      </c>
      <c r="T30">
        <f>Tabela1[[#This Row],[medale srebrne i br]]+Tabela1[[#This Row],[medale złote]]</f>
        <v>1</v>
      </c>
      <c r="U30">
        <f>IF(AND(Tabela1[[#This Row],[Zloty]]&gt;Tabela1[[#This Row],[Zloty2]],Tabela1[[#This Row],[Srebrny]]&gt;Tabela1[[#This Row],[Srebrny3]],Tabela1[[#This Row],[Brazowy]]&gt;Tabela1[[#This Row],[Brazowy4]]),1,0)</f>
        <v>0</v>
      </c>
      <c r="V30">
        <f>IF(AND(Tabela1[[#This Row],[Zloty2]]&gt;Tabela1[[#This Row],[Zloty]],Tabela1[[#This Row],[Srebrny3]]&gt;Tabela1[[#This Row],[Srebrny]],Tabela1[[#This Row],[Brazowy4]]&gt;Tabela1[[#This Row],[Brazowy]]),1,0)</f>
        <v>0</v>
      </c>
    </row>
    <row r="31" spans="1:22" x14ac:dyDescent="0.25">
      <c r="A31" t="s">
        <v>131</v>
      </c>
      <c r="B31" t="s">
        <v>17</v>
      </c>
      <c r="C31">
        <v>8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f>IF(C31&gt;=1,1,0)</f>
        <v>1</v>
      </c>
      <c r="L31">
        <f>IF(G31&gt;=1,1,0)</f>
        <v>1</v>
      </c>
      <c r="M31">
        <f>IF(OR(D31&gt;=1,E31&gt;=1,F31&gt;=1),1,0)</f>
        <v>1</v>
      </c>
      <c r="N31">
        <f>IF(AND(H31=0,I31=0,J31=0),1,0)</f>
        <v>1</v>
      </c>
      <c r="O31">
        <f>IF(AND(K31=1,L31=1,M31=1,N31=1),1,0)</f>
        <v>1</v>
      </c>
      <c r="P31">
        <f>IF(O31=1,D31+E31+F31,0)</f>
        <v>1</v>
      </c>
      <c r="Q31">
        <f>D31+H31</f>
        <v>0</v>
      </c>
      <c r="R31">
        <f>E31+I31+F31+J31</f>
        <v>1</v>
      </c>
      <c r="S31">
        <f>Tabela1[[#This Row],[medale złote]]-Tabela1[[#This Row],[medale srebrne i br]]</f>
        <v>-1</v>
      </c>
      <c r="T31">
        <f>Tabela1[[#This Row],[medale srebrne i br]]+Tabela1[[#This Row],[medale złote]]</f>
        <v>1</v>
      </c>
      <c r="U31">
        <f>IF(AND(Tabela1[[#This Row],[Zloty]]&gt;Tabela1[[#This Row],[Zloty2]],Tabela1[[#This Row],[Srebrny]]&gt;Tabela1[[#This Row],[Srebrny3]],Tabela1[[#This Row],[Brazowy]]&gt;Tabela1[[#This Row],[Brazowy4]]),1,0)</f>
        <v>0</v>
      </c>
      <c r="V31">
        <f>IF(AND(Tabela1[[#This Row],[Zloty2]]&gt;Tabela1[[#This Row],[Zloty]],Tabela1[[#This Row],[Srebrny3]]&gt;Tabela1[[#This Row],[Srebrny]],Tabela1[[#This Row],[Brazowy4]]&gt;Tabela1[[#This Row],[Brazowy]]),1,0)</f>
        <v>0</v>
      </c>
    </row>
    <row r="32" spans="1:22" x14ac:dyDescent="0.25">
      <c r="A32" t="s">
        <v>145</v>
      </c>
      <c r="B32" t="s">
        <v>10</v>
      </c>
      <c r="C32">
        <v>12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>IF(C32&gt;=1,1,0)</f>
        <v>1</v>
      </c>
      <c r="L32">
        <f>IF(G32&gt;=1,1,0)</f>
        <v>0</v>
      </c>
      <c r="M32">
        <f>IF(OR(D32&gt;=1,E32&gt;=1,F32&gt;=1),1,0)</f>
        <v>1</v>
      </c>
      <c r="N32">
        <f>IF(AND(H32=0,I32=0,J32=0),1,0)</f>
        <v>1</v>
      </c>
      <c r="O32">
        <f>IF(AND(K32=1,L32=1,M32=1,N32=1),1,0)</f>
        <v>0</v>
      </c>
      <c r="P32">
        <f>IF(O32=1,D32+E32+F32,0)</f>
        <v>0</v>
      </c>
      <c r="Q32">
        <f>D32+H32</f>
        <v>0</v>
      </c>
      <c r="R32">
        <f>E32+I32+F32+J32</f>
        <v>1</v>
      </c>
      <c r="S32">
        <f>Tabela1[[#This Row],[medale złote]]-Tabela1[[#This Row],[medale srebrne i br]]</f>
        <v>-1</v>
      </c>
      <c r="T32">
        <f>Tabela1[[#This Row],[medale srebrne i br]]+Tabela1[[#This Row],[medale złote]]</f>
        <v>1</v>
      </c>
      <c r="U32">
        <f>IF(AND(Tabela1[[#This Row],[Zloty]]&gt;Tabela1[[#This Row],[Zloty2]],Tabela1[[#This Row],[Srebrny]]&gt;Tabela1[[#This Row],[Srebrny3]],Tabela1[[#This Row],[Brazowy]]&gt;Tabela1[[#This Row],[Brazowy4]]),1,0)</f>
        <v>0</v>
      </c>
      <c r="V32">
        <f>IF(AND(Tabela1[[#This Row],[Zloty2]]&gt;Tabela1[[#This Row],[Zloty]],Tabela1[[#This Row],[Srebrny3]]&gt;Tabela1[[#This Row],[Srebrny]],Tabela1[[#This Row],[Brazowy4]]&gt;Tabela1[[#This Row],[Brazowy]]),1,0)</f>
        <v>0</v>
      </c>
    </row>
    <row r="33" spans="1:22" x14ac:dyDescent="0.25">
      <c r="A33" t="s">
        <v>146</v>
      </c>
      <c r="B33" t="s">
        <v>22</v>
      </c>
      <c r="C33">
        <v>11</v>
      </c>
      <c r="D33">
        <v>0</v>
      </c>
      <c r="E33">
        <v>1</v>
      </c>
      <c r="F33">
        <v>0</v>
      </c>
      <c r="G33">
        <v>7</v>
      </c>
      <c r="H33">
        <v>0</v>
      </c>
      <c r="I33">
        <v>0</v>
      </c>
      <c r="J33">
        <v>0</v>
      </c>
      <c r="K33">
        <f>IF(C33&gt;=1,1,0)</f>
        <v>1</v>
      </c>
      <c r="L33">
        <f>IF(G33&gt;=1,1,0)</f>
        <v>1</v>
      </c>
      <c r="M33">
        <f>IF(OR(D33&gt;=1,E33&gt;=1,F33&gt;=1),1,0)</f>
        <v>1</v>
      </c>
      <c r="N33">
        <f>IF(AND(H33=0,I33=0,J33=0),1,0)</f>
        <v>1</v>
      </c>
      <c r="O33">
        <f>IF(AND(K33=1,L33=1,M33=1,N33=1),1,0)</f>
        <v>1</v>
      </c>
      <c r="P33">
        <f>IF(O33=1,D33+E33+F33,0)</f>
        <v>1</v>
      </c>
      <c r="Q33">
        <f>D33+H33</f>
        <v>0</v>
      </c>
      <c r="R33">
        <f>E33+I33+F33+J33</f>
        <v>1</v>
      </c>
      <c r="S33">
        <f>Tabela1[[#This Row],[medale złote]]-Tabela1[[#This Row],[medale srebrne i br]]</f>
        <v>-1</v>
      </c>
      <c r="T33">
        <f>Tabela1[[#This Row],[medale srebrne i br]]+Tabela1[[#This Row],[medale złote]]</f>
        <v>1</v>
      </c>
      <c r="U33">
        <f>IF(AND(Tabela1[[#This Row],[Zloty]]&gt;Tabela1[[#This Row],[Zloty2]],Tabela1[[#This Row],[Srebrny]]&gt;Tabela1[[#This Row],[Srebrny3]],Tabela1[[#This Row],[Brazowy]]&gt;Tabela1[[#This Row],[Brazowy4]]),1,0)</f>
        <v>0</v>
      </c>
      <c r="V33">
        <f>IF(AND(Tabela1[[#This Row],[Zloty2]]&gt;Tabela1[[#This Row],[Zloty]],Tabela1[[#This Row],[Srebrny3]]&gt;Tabela1[[#This Row],[Srebrny]],Tabela1[[#This Row],[Brazowy4]]&gt;Tabela1[[#This Row],[Brazowy]]),1,0)</f>
        <v>0</v>
      </c>
    </row>
    <row r="34" spans="1:22" x14ac:dyDescent="0.25">
      <c r="A34" t="s">
        <v>7</v>
      </c>
      <c r="B34" t="s">
        <v>8</v>
      </c>
      <c r="C34">
        <v>13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f>IF(C34&gt;=1,1,0)</f>
        <v>1</v>
      </c>
      <c r="L34">
        <f>IF(G34&gt;=1,1,0)</f>
        <v>0</v>
      </c>
      <c r="M34">
        <f>IF(OR(D34&gt;=1,E34&gt;=1,F34&gt;=1),1,0)</f>
        <v>1</v>
      </c>
      <c r="N34">
        <f>IF(AND(H34=0,I34=0,J34=0),1,0)</f>
        <v>1</v>
      </c>
      <c r="O34">
        <f>IF(AND(K34=1,L34=1,M34=1,N34=1),1,0)</f>
        <v>0</v>
      </c>
      <c r="P34">
        <f>IF(O34=1,D34+E34+F34,0)</f>
        <v>0</v>
      </c>
      <c r="Q34">
        <f>D34+H34</f>
        <v>0</v>
      </c>
      <c r="R34">
        <f>E34+I34+F34+J34</f>
        <v>2</v>
      </c>
      <c r="S34">
        <f>Tabela1[[#This Row],[medale złote]]-Tabela1[[#This Row],[medale srebrne i br]]</f>
        <v>-2</v>
      </c>
      <c r="T34">
        <f>Tabela1[[#This Row],[medale srebrne i br]]+Tabela1[[#This Row],[medale złote]]</f>
        <v>2</v>
      </c>
      <c r="U34">
        <f>IF(AND(Tabela1[[#This Row],[Zloty]]&gt;Tabela1[[#This Row],[Zloty2]],Tabela1[[#This Row],[Srebrny]]&gt;Tabela1[[#This Row],[Srebrny3]],Tabela1[[#This Row],[Brazowy]]&gt;Tabela1[[#This Row],[Brazowy4]]),1,0)</f>
        <v>0</v>
      </c>
      <c r="V34">
        <f>IF(AND(Tabela1[[#This Row],[Zloty2]]&gt;Tabela1[[#This Row],[Zloty]],Tabela1[[#This Row],[Srebrny3]]&gt;Tabela1[[#This Row],[Srebrny]],Tabela1[[#This Row],[Brazowy4]]&gt;Tabela1[[#This Row],[Brazowy]]),1,0)</f>
        <v>0</v>
      </c>
    </row>
    <row r="35" spans="1:22" x14ac:dyDescent="0.25">
      <c r="A35" t="s">
        <v>21</v>
      </c>
      <c r="B35" t="s">
        <v>22</v>
      </c>
      <c r="C35">
        <v>15</v>
      </c>
      <c r="D35">
        <v>5</v>
      </c>
      <c r="E35">
        <v>2</v>
      </c>
      <c r="F35">
        <v>5</v>
      </c>
      <c r="G35">
        <v>0</v>
      </c>
      <c r="H35">
        <v>0</v>
      </c>
      <c r="I35">
        <v>0</v>
      </c>
      <c r="J35">
        <v>0</v>
      </c>
      <c r="K35">
        <f>IF(C35&gt;=1,1,0)</f>
        <v>1</v>
      </c>
      <c r="L35">
        <f>IF(G35&gt;=1,1,0)</f>
        <v>0</v>
      </c>
      <c r="M35">
        <f>IF(OR(D35&gt;=1,E35&gt;=1,F35&gt;=1),1,0)</f>
        <v>1</v>
      </c>
      <c r="N35">
        <f>IF(AND(H35=0,I35=0,J35=0),1,0)</f>
        <v>1</v>
      </c>
      <c r="O35">
        <f>IF(AND(K35=1,L35=1,M35=1,N35=1),1,0)</f>
        <v>0</v>
      </c>
      <c r="P35">
        <f>IF(O35=1,D35+E35+F35,0)</f>
        <v>0</v>
      </c>
      <c r="Q35">
        <f>D35+H35</f>
        <v>5</v>
      </c>
      <c r="R35">
        <f>E35+I35+F35+J35</f>
        <v>7</v>
      </c>
      <c r="S35">
        <f>Tabela1[[#This Row],[medale złote]]-Tabela1[[#This Row],[medale srebrne i br]]</f>
        <v>-2</v>
      </c>
      <c r="T35">
        <f>Tabela1[[#This Row],[medale srebrne i br]]+Tabela1[[#This Row],[medale złote]]</f>
        <v>12</v>
      </c>
      <c r="U35">
        <f>IF(AND(Tabela1[[#This Row],[Zloty]]&gt;Tabela1[[#This Row],[Zloty2]],Tabela1[[#This Row],[Srebrny]]&gt;Tabela1[[#This Row],[Srebrny3]],Tabela1[[#This Row],[Brazowy]]&gt;Tabela1[[#This Row],[Brazowy4]]),1,0)</f>
        <v>1</v>
      </c>
      <c r="V35">
        <f>IF(AND(Tabela1[[#This Row],[Zloty2]]&gt;Tabela1[[#This Row],[Zloty]],Tabela1[[#This Row],[Srebrny3]]&gt;Tabela1[[#This Row],[Srebrny]],Tabela1[[#This Row],[Brazowy4]]&gt;Tabela1[[#This Row],[Brazowy]]),1,0)</f>
        <v>0</v>
      </c>
    </row>
    <row r="36" spans="1:22" x14ac:dyDescent="0.25">
      <c r="A36" t="s">
        <v>55</v>
      </c>
      <c r="B36" t="s">
        <v>22</v>
      </c>
      <c r="C36">
        <v>14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f>IF(C36&gt;=1,1,0)</f>
        <v>1</v>
      </c>
      <c r="L36">
        <f>IF(G36&gt;=1,1,0)</f>
        <v>0</v>
      </c>
      <c r="M36">
        <f>IF(OR(D36&gt;=1,E36&gt;=1,F36&gt;=1),1,0)</f>
        <v>1</v>
      </c>
      <c r="N36">
        <f>IF(AND(H36=0,I36=0,J36=0),1,0)</f>
        <v>1</v>
      </c>
      <c r="O36">
        <f>IF(AND(K36=1,L36=1,M36=1,N36=1),1,0)</f>
        <v>0</v>
      </c>
      <c r="P36">
        <f>IF(O36=1,D36+E36+F36,0)</f>
        <v>0</v>
      </c>
      <c r="Q36">
        <f>D36+H36</f>
        <v>0</v>
      </c>
      <c r="R36">
        <f>E36+I36+F36+J36</f>
        <v>2</v>
      </c>
      <c r="S36">
        <f>Tabela1[[#This Row],[medale złote]]-Tabela1[[#This Row],[medale srebrne i br]]</f>
        <v>-2</v>
      </c>
      <c r="T36">
        <f>Tabela1[[#This Row],[medale srebrne i br]]+Tabela1[[#This Row],[medale złote]]</f>
        <v>2</v>
      </c>
      <c r="U36">
        <f>IF(AND(Tabela1[[#This Row],[Zloty]]&gt;Tabela1[[#This Row],[Zloty2]],Tabela1[[#This Row],[Srebrny]]&gt;Tabela1[[#This Row],[Srebrny3]],Tabela1[[#This Row],[Brazowy]]&gt;Tabela1[[#This Row],[Brazowy4]]),1,0)</f>
        <v>0</v>
      </c>
      <c r="V36">
        <f>IF(AND(Tabela1[[#This Row],[Zloty2]]&gt;Tabela1[[#This Row],[Zloty]],Tabela1[[#This Row],[Srebrny3]]&gt;Tabela1[[#This Row],[Srebrny]],Tabela1[[#This Row],[Brazowy4]]&gt;Tabela1[[#This Row],[Brazowy]]),1,0)</f>
        <v>0</v>
      </c>
    </row>
    <row r="37" spans="1:22" x14ac:dyDescent="0.25">
      <c r="A37" t="s">
        <v>78</v>
      </c>
      <c r="B37" t="s">
        <v>22</v>
      </c>
      <c r="C37">
        <v>14</v>
      </c>
      <c r="D37">
        <v>1</v>
      </c>
      <c r="E37">
        <v>1</v>
      </c>
      <c r="F37">
        <v>2</v>
      </c>
      <c r="G37">
        <v>6</v>
      </c>
      <c r="H37">
        <v>0</v>
      </c>
      <c r="I37">
        <v>0</v>
      </c>
      <c r="J37">
        <v>0</v>
      </c>
      <c r="K37">
        <f>IF(C37&gt;=1,1,0)</f>
        <v>1</v>
      </c>
      <c r="L37">
        <f>IF(G37&gt;=1,1,0)</f>
        <v>1</v>
      </c>
      <c r="M37">
        <f>IF(OR(D37&gt;=1,E37&gt;=1,F37&gt;=1),1,0)</f>
        <v>1</v>
      </c>
      <c r="N37">
        <f>IF(AND(H37=0,I37=0,J37=0),1,0)</f>
        <v>1</v>
      </c>
      <c r="O37">
        <f>IF(AND(K37=1,L37=1,M37=1,N37=1),1,0)</f>
        <v>1</v>
      </c>
      <c r="P37">
        <f>IF(O37=1,D37+E37+F37,0)</f>
        <v>4</v>
      </c>
      <c r="Q37">
        <f>D37+H37</f>
        <v>1</v>
      </c>
      <c r="R37">
        <f>E37+I37+F37+J37</f>
        <v>3</v>
      </c>
      <c r="S37">
        <f>Tabela1[[#This Row],[medale złote]]-Tabela1[[#This Row],[medale srebrne i br]]</f>
        <v>-2</v>
      </c>
      <c r="T37">
        <f>Tabela1[[#This Row],[medale srebrne i br]]+Tabela1[[#This Row],[medale złote]]</f>
        <v>4</v>
      </c>
      <c r="U37">
        <f>IF(AND(Tabela1[[#This Row],[Zloty]]&gt;Tabela1[[#This Row],[Zloty2]],Tabela1[[#This Row],[Srebrny]]&gt;Tabela1[[#This Row],[Srebrny3]],Tabela1[[#This Row],[Brazowy]]&gt;Tabela1[[#This Row],[Brazowy4]]),1,0)</f>
        <v>1</v>
      </c>
      <c r="V37">
        <f>IF(AND(Tabela1[[#This Row],[Zloty2]]&gt;Tabela1[[#This Row],[Zloty]],Tabela1[[#This Row],[Srebrny3]]&gt;Tabela1[[#This Row],[Srebrny]],Tabela1[[#This Row],[Brazowy4]]&gt;Tabela1[[#This Row],[Brazowy]]),1,0)</f>
        <v>0</v>
      </c>
    </row>
    <row r="38" spans="1:22" x14ac:dyDescent="0.25">
      <c r="A38" t="s">
        <v>80</v>
      </c>
      <c r="B38" t="s">
        <v>8</v>
      </c>
      <c r="C38">
        <v>12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f>IF(C38&gt;=1,1,0)</f>
        <v>1</v>
      </c>
      <c r="L38">
        <f>IF(G38&gt;=1,1,0)</f>
        <v>0</v>
      </c>
      <c r="M38">
        <f>IF(OR(D38&gt;=1,E38&gt;=1,F38&gt;=1),1,0)</f>
        <v>1</v>
      </c>
      <c r="N38">
        <f>IF(AND(H38=0,I38=0,J38=0),1,0)</f>
        <v>1</v>
      </c>
      <c r="O38">
        <f>IF(AND(K38=1,L38=1,M38=1,N38=1),1,0)</f>
        <v>0</v>
      </c>
      <c r="P38">
        <f>IF(O38=1,D38+E38+F38,0)</f>
        <v>0</v>
      </c>
      <c r="Q38">
        <f>D38+H38</f>
        <v>0</v>
      </c>
      <c r="R38">
        <f>E38+I38+F38+J38</f>
        <v>2</v>
      </c>
      <c r="S38">
        <f>Tabela1[[#This Row],[medale złote]]-Tabela1[[#This Row],[medale srebrne i br]]</f>
        <v>-2</v>
      </c>
      <c r="T38">
        <f>Tabela1[[#This Row],[medale srebrne i br]]+Tabela1[[#This Row],[medale złote]]</f>
        <v>2</v>
      </c>
      <c r="U38">
        <f>IF(AND(Tabela1[[#This Row],[Zloty]]&gt;Tabela1[[#This Row],[Zloty2]],Tabela1[[#This Row],[Srebrny]]&gt;Tabela1[[#This Row],[Srebrny3]],Tabela1[[#This Row],[Brazowy]]&gt;Tabela1[[#This Row],[Brazowy4]]),1,0)</f>
        <v>0</v>
      </c>
      <c r="V38">
        <f>IF(AND(Tabela1[[#This Row],[Zloty2]]&gt;Tabela1[[#This Row],[Zloty]],Tabela1[[#This Row],[Srebrny3]]&gt;Tabela1[[#This Row],[Srebrny]],Tabela1[[#This Row],[Brazowy4]]&gt;Tabela1[[#This Row],[Brazowy]]),1,0)</f>
        <v>0</v>
      </c>
    </row>
    <row r="39" spans="1:22" x14ac:dyDescent="0.25">
      <c r="A39" t="s">
        <v>84</v>
      </c>
      <c r="B39" t="s">
        <v>19</v>
      </c>
      <c r="C39">
        <v>22</v>
      </c>
      <c r="D39">
        <v>1</v>
      </c>
      <c r="E39">
        <v>1</v>
      </c>
      <c r="F39">
        <v>0</v>
      </c>
      <c r="G39">
        <v>8</v>
      </c>
      <c r="H39">
        <v>0</v>
      </c>
      <c r="I39">
        <v>2</v>
      </c>
      <c r="J39">
        <v>0</v>
      </c>
      <c r="K39">
        <f>IF(C39&gt;=1,1,0)</f>
        <v>1</v>
      </c>
      <c r="L39">
        <f>IF(G39&gt;=1,1,0)</f>
        <v>1</v>
      </c>
      <c r="M39">
        <f>IF(OR(D39&gt;=1,E39&gt;=1,F39&gt;=1),1,0)</f>
        <v>1</v>
      </c>
      <c r="N39">
        <f>IF(AND(H39=0,I39=0,J39=0),1,0)</f>
        <v>0</v>
      </c>
      <c r="O39">
        <f>IF(AND(K39=1,L39=1,M39=1,N39=1),1,0)</f>
        <v>0</v>
      </c>
      <c r="P39">
        <f>IF(O39=1,D39+E39+F39,0)</f>
        <v>0</v>
      </c>
      <c r="Q39">
        <f>D39+H39</f>
        <v>1</v>
      </c>
      <c r="R39">
        <f>E39+I39+F39+J39</f>
        <v>3</v>
      </c>
      <c r="S39">
        <f>Tabela1[[#This Row],[medale złote]]-Tabela1[[#This Row],[medale srebrne i br]]</f>
        <v>-2</v>
      </c>
      <c r="T39">
        <f>Tabela1[[#This Row],[medale srebrne i br]]+Tabela1[[#This Row],[medale złote]]</f>
        <v>4</v>
      </c>
      <c r="U39">
        <f>IF(AND(Tabela1[[#This Row],[Zloty]]&gt;Tabela1[[#This Row],[Zloty2]],Tabela1[[#This Row],[Srebrny]]&gt;Tabela1[[#This Row],[Srebrny3]],Tabela1[[#This Row],[Brazowy]]&gt;Tabela1[[#This Row],[Brazowy4]]),1,0)</f>
        <v>0</v>
      </c>
      <c r="V39">
        <f>IF(AND(Tabela1[[#This Row],[Zloty2]]&gt;Tabela1[[#This Row],[Zloty]],Tabela1[[#This Row],[Srebrny3]]&gt;Tabela1[[#This Row],[Srebrny]],Tabela1[[#This Row],[Brazowy4]]&gt;Tabela1[[#This Row],[Brazowy]]),1,0)</f>
        <v>0</v>
      </c>
    </row>
    <row r="40" spans="1:22" x14ac:dyDescent="0.25">
      <c r="A40" t="s">
        <v>106</v>
      </c>
      <c r="B40" t="s">
        <v>12</v>
      </c>
      <c r="C40">
        <v>17</v>
      </c>
      <c r="D40">
        <v>1</v>
      </c>
      <c r="E40">
        <v>3</v>
      </c>
      <c r="F40">
        <v>0</v>
      </c>
      <c r="G40">
        <v>2</v>
      </c>
      <c r="H40">
        <v>0</v>
      </c>
      <c r="I40">
        <v>0</v>
      </c>
      <c r="J40">
        <v>0</v>
      </c>
      <c r="K40">
        <f>IF(C40&gt;=1,1,0)</f>
        <v>1</v>
      </c>
      <c r="L40">
        <f>IF(G40&gt;=1,1,0)</f>
        <v>1</v>
      </c>
      <c r="M40">
        <f>IF(OR(D40&gt;=1,E40&gt;=1,F40&gt;=1),1,0)</f>
        <v>1</v>
      </c>
      <c r="N40">
        <f>IF(AND(H40=0,I40=0,J40=0),1,0)</f>
        <v>1</v>
      </c>
      <c r="O40">
        <f>IF(AND(K40=1,L40=1,M40=1,N40=1),1,0)</f>
        <v>1</v>
      </c>
      <c r="P40">
        <f>IF(O40=1,D40+E40+F40,0)</f>
        <v>4</v>
      </c>
      <c r="Q40">
        <f>D40+H40</f>
        <v>1</v>
      </c>
      <c r="R40">
        <f>E40+I40+F40+J40</f>
        <v>3</v>
      </c>
      <c r="S40">
        <f>Tabela1[[#This Row],[medale złote]]-Tabela1[[#This Row],[medale srebrne i br]]</f>
        <v>-2</v>
      </c>
      <c r="T40">
        <f>Tabela1[[#This Row],[medale srebrne i br]]+Tabela1[[#This Row],[medale złote]]</f>
        <v>4</v>
      </c>
      <c r="U40">
        <f>IF(AND(Tabela1[[#This Row],[Zloty]]&gt;Tabela1[[#This Row],[Zloty2]],Tabela1[[#This Row],[Srebrny]]&gt;Tabela1[[#This Row],[Srebrny3]],Tabela1[[#This Row],[Brazowy]]&gt;Tabela1[[#This Row],[Brazowy4]]),1,0)</f>
        <v>0</v>
      </c>
      <c r="V40">
        <f>IF(AND(Tabela1[[#This Row],[Zloty2]]&gt;Tabela1[[#This Row],[Zloty]],Tabela1[[#This Row],[Srebrny3]]&gt;Tabela1[[#This Row],[Srebrny]],Tabela1[[#This Row],[Brazowy4]]&gt;Tabela1[[#This Row],[Brazowy]]),1,0)</f>
        <v>0</v>
      </c>
    </row>
    <row r="41" spans="1:22" x14ac:dyDescent="0.25">
      <c r="A41" t="s">
        <v>116</v>
      </c>
      <c r="B41" t="s">
        <v>19</v>
      </c>
      <c r="C41">
        <v>1</v>
      </c>
      <c r="D41">
        <v>0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>
        <f>IF(C41&gt;=1,1,0)</f>
        <v>1</v>
      </c>
      <c r="L41">
        <f>IF(G41&gt;=1,1,0)</f>
        <v>1</v>
      </c>
      <c r="M41">
        <f>IF(OR(D41&gt;=1,E41&gt;=1,F41&gt;=1),1,0)</f>
        <v>1</v>
      </c>
      <c r="N41">
        <f>IF(AND(H41=0,I41=0,J41=0),1,0)</f>
        <v>1</v>
      </c>
      <c r="O41">
        <f>IF(AND(K41=1,L41=1,M41=1,N41=1),1,0)</f>
        <v>1</v>
      </c>
      <c r="P41">
        <f>IF(O41=1,D41+E41+F41,0)</f>
        <v>2</v>
      </c>
      <c r="Q41">
        <f>D41+H41</f>
        <v>0</v>
      </c>
      <c r="R41">
        <f>E41+I41+F41+J41</f>
        <v>2</v>
      </c>
      <c r="S41">
        <f>Tabela1[[#This Row],[medale złote]]-Tabela1[[#This Row],[medale srebrne i br]]</f>
        <v>-2</v>
      </c>
      <c r="T41">
        <f>Tabela1[[#This Row],[medale srebrne i br]]+Tabela1[[#This Row],[medale złote]]</f>
        <v>2</v>
      </c>
      <c r="U41">
        <f>IF(AND(Tabela1[[#This Row],[Zloty]]&gt;Tabela1[[#This Row],[Zloty2]],Tabela1[[#This Row],[Srebrny]]&gt;Tabela1[[#This Row],[Srebrny3]],Tabela1[[#This Row],[Brazowy]]&gt;Tabela1[[#This Row],[Brazowy4]]),1,0)</f>
        <v>0</v>
      </c>
      <c r="V41">
        <f>IF(AND(Tabela1[[#This Row],[Zloty2]]&gt;Tabela1[[#This Row],[Zloty]],Tabela1[[#This Row],[Srebrny3]]&gt;Tabela1[[#This Row],[Srebrny]],Tabela1[[#This Row],[Brazowy4]]&gt;Tabela1[[#This Row],[Brazowy]]),1,0)</f>
        <v>0</v>
      </c>
    </row>
    <row r="42" spans="1:22" x14ac:dyDescent="0.25">
      <c r="A42" t="s">
        <v>120</v>
      </c>
      <c r="B42" t="s">
        <v>8</v>
      </c>
      <c r="C42">
        <v>16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f>IF(C42&gt;=1,1,0)</f>
        <v>1</v>
      </c>
      <c r="L42">
        <f>IF(G42&gt;=1,1,0)</f>
        <v>0</v>
      </c>
      <c r="M42">
        <f>IF(OR(D42&gt;=1,E42&gt;=1,F42&gt;=1),1,0)</f>
        <v>1</v>
      </c>
      <c r="N42">
        <f>IF(AND(H42=0,I42=0,J42=0),1,0)</f>
        <v>1</v>
      </c>
      <c r="O42">
        <f>IF(AND(K42=1,L42=1,M42=1,N42=1),1,0)</f>
        <v>0</v>
      </c>
      <c r="P42">
        <f>IF(O42=1,D42+E42+F42,0)</f>
        <v>0</v>
      </c>
      <c r="Q42">
        <f>D42+H42</f>
        <v>0</v>
      </c>
      <c r="R42">
        <f>E42+I42+F42+J42</f>
        <v>2</v>
      </c>
      <c r="S42">
        <f>Tabela1[[#This Row],[medale złote]]-Tabela1[[#This Row],[medale srebrne i br]]</f>
        <v>-2</v>
      </c>
      <c r="T42">
        <f>Tabela1[[#This Row],[medale srebrne i br]]+Tabela1[[#This Row],[medale złote]]</f>
        <v>2</v>
      </c>
      <c r="U42">
        <f>IF(AND(Tabela1[[#This Row],[Zloty]]&gt;Tabela1[[#This Row],[Zloty2]],Tabela1[[#This Row],[Srebrny]]&gt;Tabela1[[#This Row],[Srebrny3]],Tabela1[[#This Row],[Brazowy]]&gt;Tabela1[[#This Row],[Brazowy4]]),1,0)</f>
        <v>0</v>
      </c>
      <c r="V42">
        <f>IF(AND(Tabela1[[#This Row],[Zloty2]]&gt;Tabela1[[#This Row],[Zloty]],Tabela1[[#This Row],[Srebrny3]]&gt;Tabela1[[#This Row],[Srebrny]],Tabela1[[#This Row],[Brazowy4]]&gt;Tabela1[[#This Row],[Brazowy]]),1,0)</f>
        <v>0</v>
      </c>
    </row>
    <row r="43" spans="1:22" x14ac:dyDescent="0.25">
      <c r="A43" t="s">
        <v>129</v>
      </c>
      <c r="B43" t="s">
        <v>10</v>
      </c>
      <c r="C43">
        <v>12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f>IF(C43&gt;=1,1,0)</f>
        <v>1</v>
      </c>
      <c r="L43">
        <f>IF(G43&gt;=1,1,0)</f>
        <v>0</v>
      </c>
      <c r="M43">
        <f>IF(OR(D43&gt;=1,E43&gt;=1,F43&gt;=1),1,0)</f>
        <v>1</v>
      </c>
      <c r="N43">
        <f>IF(AND(H43=0,I43=0,J43=0),1,0)</f>
        <v>1</v>
      </c>
      <c r="O43">
        <f>IF(AND(K43=1,L43=1,M43=1,N43=1),1,0)</f>
        <v>0</v>
      </c>
      <c r="P43">
        <f>IF(O43=1,D43+E43+F43,0)</f>
        <v>0</v>
      </c>
      <c r="Q43">
        <f>D43+H43</f>
        <v>0</v>
      </c>
      <c r="R43">
        <f>E43+I43+F43+J43</f>
        <v>2</v>
      </c>
      <c r="S43">
        <f>Tabela1[[#This Row],[medale złote]]-Tabela1[[#This Row],[medale srebrne i br]]</f>
        <v>-2</v>
      </c>
      <c r="T43">
        <f>Tabela1[[#This Row],[medale srebrne i br]]+Tabela1[[#This Row],[medale złote]]</f>
        <v>2</v>
      </c>
      <c r="U43">
        <f>IF(AND(Tabela1[[#This Row],[Zloty]]&gt;Tabela1[[#This Row],[Zloty2]],Tabela1[[#This Row],[Srebrny]]&gt;Tabela1[[#This Row],[Srebrny3]],Tabela1[[#This Row],[Brazowy]]&gt;Tabela1[[#This Row],[Brazowy4]]),1,0)</f>
        <v>0</v>
      </c>
      <c r="V43">
        <f>IF(AND(Tabela1[[#This Row],[Zloty2]]&gt;Tabela1[[#This Row],[Zloty]],Tabela1[[#This Row],[Srebrny3]]&gt;Tabela1[[#This Row],[Srebrny]],Tabela1[[#This Row],[Brazowy4]]&gt;Tabela1[[#This Row],[Brazowy]]),1,0)</f>
        <v>0</v>
      </c>
    </row>
    <row r="44" spans="1:22" x14ac:dyDescent="0.25">
      <c r="A44" t="s">
        <v>142</v>
      </c>
      <c r="B44" t="s">
        <v>8</v>
      </c>
      <c r="C44">
        <v>14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f>IF(C44&gt;=1,1,0)</f>
        <v>1</v>
      </c>
      <c r="L44">
        <f>IF(G44&gt;=1,1,0)</f>
        <v>0</v>
      </c>
      <c r="M44">
        <f>IF(OR(D44&gt;=1,E44&gt;=1,F44&gt;=1),1,0)</f>
        <v>1</v>
      </c>
      <c r="N44">
        <f>IF(AND(H44=0,I44=0,J44=0),1,0)</f>
        <v>1</v>
      </c>
      <c r="O44">
        <f>IF(AND(K44=1,L44=1,M44=1,N44=1),1,0)</f>
        <v>0</v>
      </c>
      <c r="P44">
        <f>IF(O44=1,D44+E44+F44,0)</f>
        <v>0</v>
      </c>
      <c r="Q44">
        <f>D44+H44</f>
        <v>0</v>
      </c>
      <c r="R44">
        <f>E44+I44+F44+J44</f>
        <v>2</v>
      </c>
      <c r="S44">
        <f>Tabela1[[#This Row],[medale złote]]-Tabela1[[#This Row],[medale srebrne i br]]</f>
        <v>-2</v>
      </c>
      <c r="T44">
        <f>Tabela1[[#This Row],[medale srebrne i br]]+Tabela1[[#This Row],[medale złote]]</f>
        <v>2</v>
      </c>
      <c r="U44">
        <f>IF(AND(Tabela1[[#This Row],[Zloty]]&gt;Tabela1[[#This Row],[Zloty2]],Tabela1[[#This Row],[Srebrny]]&gt;Tabela1[[#This Row],[Srebrny3]],Tabela1[[#This Row],[Brazowy]]&gt;Tabela1[[#This Row],[Brazowy4]]),1,0)</f>
        <v>0</v>
      </c>
      <c r="V44">
        <f>IF(AND(Tabela1[[#This Row],[Zloty2]]&gt;Tabela1[[#This Row],[Zloty]],Tabela1[[#This Row],[Srebrny3]]&gt;Tabela1[[#This Row],[Srebrny]],Tabela1[[#This Row],[Brazowy4]]&gt;Tabela1[[#This Row],[Brazowy]]),1,0)</f>
        <v>0</v>
      </c>
    </row>
    <row r="45" spans="1:22" x14ac:dyDescent="0.25">
      <c r="A45" t="s">
        <v>147</v>
      </c>
      <c r="B45" t="s">
        <v>10</v>
      </c>
      <c r="C45">
        <v>12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f>IF(C45&gt;=1,1,0)</f>
        <v>1</v>
      </c>
      <c r="L45">
        <f>IF(G45&gt;=1,1,0)</f>
        <v>0</v>
      </c>
      <c r="M45">
        <f>IF(OR(D45&gt;=1,E45&gt;=1,F45&gt;=1),1,0)</f>
        <v>1</v>
      </c>
      <c r="N45">
        <f>IF(AND(H45=0,I45=0,J45=0),1,0)</f>
        <v>1</v>
      </c>
      <c r="O45">
        <f>IF(AND(K45=1,L45=1,M45=1,N45=1),1,0)</f>
        <v>0</v>
      </c>
      <c r="P45">
        <f>IF(O45=1,D45+E45+F45,0)</f>
        <v>0</v>
      </c>
      <c r="Q45">
        <f>D45+H45</f>
        <v>0</v>
      </c>
      <c r="R45">
        <f>E45+I45+F45+J45</f>
        <v>2</v>
      </c>
      <c r="S45">
        <f>Tabela1[[#This Row],[medale złote]]-Tabela1[[#This Row],[medale srebrne i br]]</f>
        <v>-2</v>
      </c>
      <c r="T45">
        <f>Tabela1[[#This Row],[medale srebrne i br]]+Tabela1[[#This Row],[medale złote]]</f>
        <v>2</v>
      </c>
      <c r="U45">
        <f>IF(AND(Tabela1[[#This Row],[Zloty]]&gt;Tabela1[[#This Row],[Zloty2]],Tabela1[[#This Row],[Srebrny]]&gt;Tabela1[[#This Row],[Srebrny3]],Tabela1[[#This Row],[Brazowy]]&gt;Tabela1[[#This Row],[Brazowy4]]),1,0)</f>
        <v>0</v>
      </c>
      <c r="V45">
        <f>IF(AND(Tabela1[[#This Row],[Zloty2]]&gt;Tabela1[[#This Row],[Zloty]],Tabela1[[#This Row],[Srebrny3]]&gt;Tabela1[[#This Row],[Srebrny]],Tabela1[[#This Row],[Brazowy4]]&gt;Tabela1[[#This Row],[Brazowy]]),1,0)</f>
        <v>0</v>
      </c>
    </row>
    <row r="46" spans="1:22" x14ac:dyDescent="0.25">
      <c r="A46" t="s">
        <v>148</v>
      </c>
      <c r="B46" t="s">
        <v>10</v>
      </c>
      <c r="C46">
        <v>12</v>
      </c>
      <c r="D46">
        <v>3</v>
      </c>
      <c r="E46">
        <v>4</v>
      </c>
      <c r="F46">
        <v>1</v>
      </c>
      <c r="G46">
        <v>1</v>
      </c>
      <c r="H46">
        <v>0</v>
      </c>
      <c r="I46">
        <v>0</v>
      </c>
      <c r="J46">
        <v>0</v>
      </c>
      <c r="K46">
        <f>IF(C46&gt;=1,1,0)</f>
        <v>1</v>
      </c>
      <c r="L46">
        <f>IF(G46&gt;=1,1,0)</f>
        <v>1</v>
      </c>
      <c r="M46">
        <f>IF(OR(D46&gt;=1,E46&gt;=1,F46&gt;=1),1,0)</f>
        <v>1</v>
      </c>
      <c r="N46">
        <f>IF(AND(H46=0,I46=0,J46=0),1,0)</f>
        <v>1</v>
      </c>
      <c r="O46">
        <f>IF(AND(K46=1,L46=1,M46=1,N46=1),1,0)</f>
        <v>1</v>
      </c>
      <c r="P46">
        <f>IF(O46=1,D46+E46+F46,0)</f>
        <v>8</v>
      </c>
      <c r="Q46">
        <f>D46+H46</f>
        <v>3</v>
      </c>
      <c r="R46">
        <f>E46+I46+F46+J46</f>
        <v>5</v>
      </c>
      <c r="S46">
        <f>Tabela1[[#This Row],[medale złote]]-Tabela1[[#This Row],[medale srebrne i br]]</f>
        <v>-2</v>
      </c>
      <c r="T46">
        <f>Tabela1[[#This Row],[medale srebrne i br]]+Tabela1[[#This Row],[medale złote]]</f>
        <v>8</v>
      </c>
      <c r="U46">
        <f>IF(AND(Tabela1[[#This Row],[Zloty]]&gt;Tabela1[[#This Row],[Zloty2]],Tabela1[[#This Row],[Srebrny]]&gt;Tabela1[[#This Row],[Srebrny3]],Tabela1[[#This Row],[Brazowy]]&gt;Tabela1[[#This Row],[Brazowy4]]),1,0)</f>
        <v>1</v>
      </c>
      <c r="V46">
        <f>IF(AND(Tabela1[[#This Row],[Zloty2]]&gt;Tabela1[[#This Row],[Zloty]],Tabela1[[#This Row],[Srebrny3]]&gt;Tabela1[[#This Row],[Srebrny]],Tabela1[[#This Row],[Brazowy4]]&gt;Tabela1[[#This Row],[Brazowy]]),1,0)</f>
        <v>0</v>
      </c>
    </row>
    <row r="47" spans="1:22" x14ac:dyDescent="0.25">
      <c r="A47" t="s">
        <v>13</v>
      </c>
      <c r="B47" t="s">
        <v>8</v>
      </c>
      <c r="C47">
        <v>10</v>
      </c>
      <c r="D47">
        <v>0</v>
      </c>
      <c r="E47">
        <v>1</v>
      </c>
      <c r="F47">
        <v>2</v>
      </c>
      <c r="G47">
        <v>0</v>
      </c>
      <c r="H47">
        <v>0</v>
      </c>
      <c r="I47">
        <v>0</v>
      </c>
      <c r="J47">
        <v>0</v>
      </c>
      <c r="K47">
        <f>IF(C47&gt;=1,1,0)</f>
        <v>1</v>
      </c>
      <c r="L47">
        <f>IF(G47&gt;=1,1,0)</f>
        <v>0</v>
      </c>
      <c r="M47">
        <f>IF(OR(D47&gt;=1,E47&gt;=1,F47&gt;=1),1,0)</f>
        <v>1</v>
      </c>
      <c r="N47">
        <f>IF(AND(H47=0,I47=0,J47=0),1,0)</f>
        <v>1</v>
      </c>
      <c r="O47">
        <f>IF(AND(K47=1,L47=1,M47=1,N47=1),1,0)</f>
        <v>0</v>
      </c>
      <c r="P47">
        <f>IF(O47=1,D47+E47+F47,0)</f>
        <v>0</v>
      </c>
      <c r="Q47">
        <f>D47+H47</f>
        <v>0</v>
      </c>
      <c r="R47">
        <f>E47+I47+F47+J47</f>
        <v>3</v>
      </c>
      <c r="S47">
        <f>Tabela1[[#This Row],[medale złote]]-Tabela1[[#This Row],[medale srebrne i br]]</f>
        <v>-3</v>
      </c>
      <c r="T47">
        <f>Tabela1[[#This Row],[medale srebrne i br]]+Tabela1[[#This Row],[medale złote]]</f>
        <v>3</v>
      </c>
      <c r="U47">
        <f>IF(AND(Tabela1[[#This Row],[Zloty]]&gt;Tabela1[[#This Row],[Zloty2]],Tabela1[[#This Row],[Srebrny]]&gt;Tabela1[[#This Row],[Srebrny3]],Tabela1[[#This Row],[Brazowy]]&gt;Tabela1[[#This Row],[Brazowy4]]),1,0)</f>
        <v>0</v>
      </c>
      <c r="V47">
        <f>IF(AND(Tabela1[[#This Row],[Zloty2]]&gt;Tabela1[[#This Row],[Zloty]],Tabela1[[#This Row],[Srebrny3]]&gt;Tabela1[[#This Row],[Srebrny]],Tabela1[[#This Row],[Brazowy4]]&gt;Tabela1[[#This Row],[Brazowy]]),1,0)</f>
        <v>0</v>
      </c>
    </row>
    <row r="48" spans="1:22" x14ac:dyDescent="0.25">
      <c r="A48" t="s">
        <v>46</v>
      </c>
      <c r="B48" t="s">
        <v>10</v>
      </c>
      <c r="C48">
        <v>12</v>
      </c>
      <c r="D48">
        <v>21</v>
      </c>
      <c r="E48">
        <v>7</v>
      </c>
      <c r="F48">
        <v>17</v>
      </c>
      <c r="G48">
        <v>2</v>
      </c>
      <c r="H48">
        <v>0</v>
      </c>
      <c r="I48">
        <v>0</v>
      </c>
      <c r="J48">
        <v>0</v>
      </c>
      <c r="K48">
        <f>IF(C48&gt;=1,1,0)</f>
        <v>1</v>
      </c>
      <c r="L48">
        <f>IF(G48&gt;=1,1,0)</f>
        <v>1</v>
      </c>
      <c r="M48">
        <f>IF(OR(D48&gt;=1,E48&gt;=1,F48&gt;=1),1,0)</f>
        <v>1</v>
      </c>
      <c r="N48">
        <f>IF(AND(H48=0,I48=0,J48=0),1,0)</f>
        <v>1</v>
      </c>
      <c r="O48">
        <f>IF(AND(K48=1,L48=1,M48=1,N48=1),1,0)</f>
        <v>1</v>
      </c>
      <c r="P48">
        <f>IF(O48=1,D48+E48+F48,0)</f>
        <v>45</v>
      </c>
      <c r="Q48">
        <f>D48+H48</f>
        <v>21</v>
      </c>
      <c r="R48">
        <f>E48+I48+F48+J48</f>
        <v>24</v>
      </c>
      <c r="S48">
        <f>Tabela1[[#This Row],[medale złote]]-Tabela1[[#This Row],[medale srebrne i br]]</f>
        <v>-3</v>
      </c>
      <c r="T48">
        <f>Tabela1[[#This Row],[medale srebrne i br]]+Tabela1[[#This Row],[medale złote]]</f>
        <v>45</v>
      </c>
      <c r="U48">
        <f>IF(AND(Tabela1[[#This Row],[Zloty]]&gt;Tabela1[[#This Row],[Zloty2]],Tabela1[[#This Row],[Srebrny]]&gt;Tabela1[[#This Row],[Srebrny3]],Tabela1[[#This Row],[Brazowy]]&gt;Tabela1[[#This Row],[Brazowy4]]),1,0)</f>
        <v>1</v>
      </c>
      <c r="V48">
        <f>IF(AND(Tabela1[[#This Row],[Zloty2]]&gt;Tabela1[[#This Row],[Zloty]],Tabela1[[#This Row],[Srebrny3]]&gt;Tabela1[[#This Row],[Srebrny]],Tabela1[[#This Row],[Brazowy4]]&gt;Tabela1[[#This Row],[Brazowy]]),1,0)</f>
        <v>0</v>
      </c>
    </row>
    <row r="49" spans="1:22" x14ac:dyDescent="0.25">
      <c r="A49" t="s">
        <v>74</v>
      </c>
      <c r="B49" t="s">
        <v>8</v>
      </c>
      <c r="C49">
        <v>5</v>
      </c>
      <c r="D49">
        <v>0</v>
      </c>
      <c r="E49">
        <v>1</v>
      </c>
      <c r="F49">
        <v>2</v>
      </c>
      <c r="G49">
        <v>6</v>
      </c>
      <c r="H49">
        <v>0</v>
      </c>
      <c r="I49">
        <v>0</v>
      </c>
      <c r="J49">
        <v>0</v>
      </c>
      <c r="K49">
        <f>IF(C49&gt;=1,1,0)</f>
        <v>1</v>
      </c>
      <c r="L49">
        <f>IF(G49&gt;=1,1,0)</f>
        <v>1</v>
      </c>
      <c r="M49">
        <f>IF(OR(D49&gt;=1,E49&gt;=1,F49&gt;=1),1,0)</f>
        <v>1</v>
      </c>
      <c r="N49">
        <f>IF(AND(H49=0,I49=0,J49=0),1,0)</f>
        <v>1</v>
      </c>
      <c r="O49">
        <f>IF(AND(K49=1,L49=1,M49=1,N49=1),1,0)</f>
        <v>1</v>
      </c>
      <c r="P49">
        <f>IF(O49=1,D49+E49+F49,0)</f>
        <v>3</v>
      </c>
      <c r="Q49">
        <f>D49+H49</f>
        <v>0</v>
      </c>
      <c r="R49">
        <f>E49+I49+F49+J49</f>
        <v>3</v>
      </c>
      <c r="S49">
        <f>Tabela1[[#This Row],[medale złote]]-Tabela1[[#This Row],[medale srebrne i br]]</f>
        <v>-3</v>
      </c>
      <c r="T49">
        <f>Tabela1[[#This Row],[medale srebrne i br]]+Tabela1[[#This Row],[medale złote]]</f>
        <v>3</v>
      </c>
      <c r="U49">
        <f>IF(AND(Tabela1[[#This Row],[Zloty]]&gt;Tabela1[[#This Row],[Zloty2]],Tabela1[[#This Row],[Srebrny]]&gt;Tabela1[[#This Row],[Srebrny3]],Tabela1[[#This Row],[Brazowy]]&gt;Tabela1[[#This Row],[Brazowy4]]),1,0)</f>
        <v>0</v>
      </c>
      <c r="V49">
        <f>IF(AND(Tabela1[[#This Row],[Zloty2]]&gt;Tabela1[[#This Row],[Zloty]],Tabela1[[#This Row],[Srebrny3]]&gt;Tabela1[[#This Row],[Srebrny]],Tabela1[[#This Row],[Brazowy4]]&gt;Tabela1[[#This Row],[Brazowy]]),1,0)</f>
        <v>0</v>
      </c>
    </row>
    <row r="50" spans="1:22" x14ac:dyDescent="0.25">
      <c r="A50" t="s">
        <v>127</v>
      </c>
      <c r="B50" t="s">
        <v>8</v>
      </c>
      <c r="C50">
        <v>5</v>
      </c>
      <c r="D50">
        <v>0</v>
      </c>
      <c r="E50">
        <v>1</v>
      </c>
      <c r="F50">
        <v>2</v>
      </c>
      <c r="G50">
        <v>4</v>
      </c>
      <c r="H50">
        <v>0</v>
      </c>
      <c r="I50">
        <v>0</v>
      </c>
      <c r="J50">
        <v>0</v>
      </c>
      <c r="K50">
        <f>IF(C50&gt;=1,1,0)</f>
        <v>1</v>
      </c>
      <c r="L50">
        <f>IF(G50&gt;=1,1,0)</f>
        <v>1</v>
      </c>
      <c r="M50">
        <f>IF(OR(D50&gt;=1,E50&gt;=1,F50&gt;=1),1,0)</f>
        <v>1</v>
      </c>
      <c r="N50">
        <f>IF(AND(H50=0,I50=0,J50=0),1,0)</f>
        <v>1</v>
      </c>
      <c r="O50">
        <f>IF(AND(K50=1,L50=1,M50=1,N50=1),1,0)</f>
        <v>1</v>
      </c>
      <c r="P50">
        <f>IF(O50=1,D50+E50+F50,0)</f>
        <v>3</v>
      </c>
      <c r="Q50">
        <f>D50+H50</f>
        <v>0</v>
      </c>
      <c r="R50">
        <f>E50+I50+F50+J50</f>
        <v>3</v>
      </c>
      <c r="S50">
        <f>Tabela1[[#This Row],[medale złote]]-Tabela1[[#This Row],[medale srebrne i br]]</f>
        <v>-3</v>
      </c>
      <c r="T50">
        <f>Tabela1[[#This Row],[medale srebrne i br]]+Tabela1[[#This Row],[medale złote]]</f>
        <v>3</v>
      </c>
      <c r="U50">
        <f>IF(AND(Tabela1[[#This Row],[Zloty]]&gt;Tabela1[[#This Row],[Zloty2]],Tabela1[[#This Row],[Srebrny]]&gt;Tabela1[[#This Row],[Srebrny3]],Tabela1[[#This Row],[Brazowy]]&gt;Tabela1[[#This Row],[Brazowy4]]),1,0)</f>
        <v>0</v>
      </c>
      <c r="V50">
        <f>IF(AND(Tabela1[[#This Row],[Zloty2]]&gt;Tabela1[[#This Row],[Zloty]],Tabela1[[#This Row],[Srebrny3]]&gt;Tabela1[[#This Row],[Srebrny]],Tabela1[[#This Row],[Brazowy4]]&gt;Tabela1[[#This Row],[Brazowy]]),1,0)</f>
        <v>0</v>
      </c>
    </row>
    <row r="51" spans="1:22" x14ac:dyDescent="0.25">
      <c r="A51" t="s">
        <v>135</v>
      </c>
      <c r="B51" t="s">
        <v>10</v>
      </c>
      <c r="C51">
        <v>14</v>
      </c>
      <c r="D51">
        <v>2</v>
      </c>
      <c r="E51">
        <v>3</v>
      </c>
      <c r="F51">
        <v>2</v>
      </c>
      <c r="G51">
        <v>0</v>
      </c>
      <c r="H51">
        <v>0</v>
      </c>
      <c r="I51">
        <v>0</v>
      </c>
      <c r="J51">
        <v>0</v>
      </c>
      <c r="K51">
        <f>IF(C51&gt;=1,1,0)</f>
        <v>1</v>
      </c>
      <c r="L51">
        <f>IF(G51&gt;=1,1,0)</f>
        <v>0</v>
      </c>
      <c r="M51">
        <f>IF(OR(D51&gt;=1,E51&gt;=1,F51&gt;=1),1,0)</f>
        <v>1</v>
      </c>
      <c r="N51">
        <f>IF(AND(H51=0,I51=0,J51=0),1,0)</f>
        <v>1</v>
      </c>
      <c r="O51">
        <f>IF(AND(K51=1,L51=1,M51=1,N51=1),1,0)</f>
        <v>0</v>
      </c>
      <c r="P51">
        <f>IF(O51=1,D51+E51+F51,0)</f>
        <v>0</v>
      </c>
      <c r="Q51">
        <f>D51+H51</f>
        <v>2</v>
      </c>
      <c r="R51">
        <f>E51+I51+F51+J51</f>
        <v>5</v>
      </c>
      <c r="S51">
        <f>Tabela1[[#This Row],[medale złote]]-Tabela1[[#This Row],[medale srebrne i br]]</f>
        <v>-3</v>
      </c>
      <c r="T51">
        <f>Tabela1[[#This Row],[medale srebrne i br]]+Tabela1[[#This Row],[medale złote]]</f>
        <v>7</v>
      </c>
      <c r="U51">
        <f>IF(AND(Tabela1[[#This Row],[Zloty]]&gt;Tabela1[[#This Row],[Zloty2]],Tabela1[[#This Row],[Srebrny]]&gt;Tabela1[[#This Row],[Srebrny3]],Tabela1[[#This Row],[Brazowy]]&gt;Tabela1[[#This Row],[Brazowy4]]),1,0)</f>
        <v>1</v>
      </c>
      <c r="V51">
        <f>IF(AND(Tabela1[[#This Row],[Zloty2]]&gt;Tabela1[[#This Row],[Zloty]],Tabela1[[#This Row],[Srebrny3]]&gt;Tabela1[[#This Row],[Srebrny]],Tabela1[[#This Row],[Brazowy4]]&gt;Tabela1[[#This Row],[Brazowy]]),1,0)</f>
        <v>0</v>
      </c>
    </row>
    <row r="52" spans="1:22" x14ac:dyDescent="0.25">
      <c r="A52" t="s">
        <v>51</v>
      </c>
      <c r="B52" t="s">
        <v>10</v>
      </c>
      <c r="C52">
        <v>13</v>
      </c>
      <c r="D52">
        <v>0</v>
      </c>
      <c r="E52">
        <v>1</v>
      </c>
      <c r="F52">
        <v>3</v>
      </c>
      <c r="G52">
        <v>1</v>
      </c>
      <c r="H52">
        <v>0</v>
      </c>
      <c r="I52">
        <v>0</v>
      </c>
      <c r="J52">
        <v>0</v>
      </c>
      <c r="K52">
        <f>IF(C52&gt;=1,1,0)</f>
        <v>1</v>
      </c>
      <c r="L52">
        <f>IF(G52&gt;=1,1,0)</f>
        <v>1</v>
      </c>
      <c r="M52">
        <f>IF(OR(D52&gt;=1,E52&gt;=1,F52&gt;=1),1,0)</f>
        <v>1</v>
      </c>
      <c r="N52">
        <f>IF(AND(H52=0,I52=0,J52=0),1,0)</f>
        <v>1</v>
      </c>
      <c r="O52">
        <f>IF(AND(K52=1,L52=1,M52=1,N52=1),1,0)</f>
        <v>1</v>
      </c>
      <c r="P52">
        <f>IF(O52=1,D52+E52+F52,0)</f>
        <v>4</v>
      </c>
      <c r="Q52">
        <f>D52+H52</f>
        <v>0</v>
      </c>
      <c r="R52">
        <f>E52+I52+F52+J52</f>
        <v>4</v>
      </c>
      <c r="S52">
        <f>Tabela1[[#This Row],[medale złote]]-Tabela1[[#This Row],[medale srebrne i br]]</f>
        <v>-4</v>
      </c>
      <c r="T52">
        <f>Tabela1[[#This Row],[medale srebrne i br]]+Tabela1[[#This Row],[medale złote]]</f>
        <v>4</v>
      </c>
      <c r="U52">
        <f>IF(AND(Tabela1[[#This Row],[Zloty]]&gt;Tabela1[[#This Row],[Zloty2]],Tabela1[[#This Row],[Srebrny]]&gt;Tabela1[[#This Row],[Srebrny3]],Tabela1[[#This Row],[Brazowy]]&gt;Tabela1[[#This Row],[Brazowy4]]),1,0)</f>
        <v>0</v>
      </c>
      <c r="V52">
        <f>IF(AND(Tabela1[[#This Row],[Zloty2]]&gt;Tabela1[[#This Row],[Zloty]],Tabela1[[#This Row],[Srebrny3]]&gt;Tabela1[[#This Row],[Srebrny]],Tabela1[[#This Row],[Brazowy4]]&gt;Tabela1[[#This Row],[Brazowy]]),1,0)</f>
        <v>0</v>
      </c>
    </row>
    <row r="53" spans="1:22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>IF(C53&gt;=1,1,0)</f>
        <v>1</v>
      </c>
      <c r="L53">
        <f>IF(G53&gt;=1,1,0)</f>
        <v>1</v>
      </c>
      <c r="M53">
        <f>IF(OR(D53&gt;=1,E53&gt;=1,F53&gt;=1),1,0)</f>
        <v>1</v>
      </c>
      <c r="N53">
        <f>IF(AND(H53=0,I53=0,J53=0),1,0)</f>
        <v>1</v>
      </c>
      <c r="O53">
        <f>IF(AND(K53=1,L53=1,M53=1,N53=1),1,0)</f>
        <v>1</v>
      </c>
      <c r="P53">
        <f>IF(O53=1,D53+E53+F53,0)</f>
        <v>4</v>
      </c>
      <c r="Q53">
        <f>D53+H53</f>
        <v>0</v>
      </c>
      <c r="R53">
        <f>E53+I53+F53+J53</f>
        <v>4</v>
      </c>
      <c r="S53">
        <f>Tabela1[[#This Row],[medale złote]]-Tabela1[[#This Row],[medale srebrne i br]]</f>
        <v>-4</v>
      </c>
      <c r="T53">
        <f>Tabela1[[#This Row],[medale srebrne i br]]+Tabela1[[#This Row],[medale złote]]</f>
        <v>4</v>
      </c>
      <c r="U53">
        <f>IF(AND(Tabela1[[#This Row],[Zloty]]&gt;Tabela1[[#This Row],[Zloty2]],Tabela1[[#This Row],[Srebrny]]&gt;Tabela1[[#This Row],[Srebrny3]],Tabela1[[#This Row],[Brazowy]]&gt;Tabela1[[#This Row],[Brazowy4]]),1,0)</f>
        <v>0</v>
      </c>
      <c r="V53">
        <f>IF(AND(Tabela1[[#This Row],[Zloty2]]&gt;Tabela1[[#This Row],[Zloty]],Tabela1[[#This Row],[Srebrny3]]&gt;Tabela1[[#This Row],[Srebrny]],Tabela1[[#This Row],[Brazowy4]]&gt;Tabela1[[#This Row],[Brazowy]]),1,0)</f>
        <v>0</v>
      </c>
    </row>
    <row r="54" spans="1:22" x14ac:dyDescent="0.25">
      <c r="A54" t="s">
        <v>71</v>
      </c>
      <c r="B54" t="s">
        <v>8</v>
      </c>
      <c r="C54">
        <v>8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f>IF(C54&gt;=1,1,0)</f>
        <v>1</v>
      </c>
      <c r="L54">
        <f>IF(G54&gt;=1,1,0)</f>
        <v>0</v>
      </c>
      <c r="M54">
        <f>IF(OR(D54&gt;=1,E54&gt;=1,F54&gt;=1),1,0)</f>
        <v>1</v>
      </c>
      <c r="N54">
        <f>IF(AND(H54=0,I54=0,J54=0),1,0)</f>
        <v>1</v>
      </c>
      <c r="O54">
        <f>IF(AND(K54=1,L54=1,M54=1,N54=1),1,0)</f>
        <v>0</v>
      </c>
      <c r="P54">
        <f>IF(O54=1,D54+E54+F54,0)</f>
        <v>0</v>
      </c>
      <c r="Q54">
        <f>D54+H54</f>
        <v>0</v>
      </c>
      <c r="R54">
        <f>E54+I54+F54+J54</f>
        <v>4</v>
      </c>
      <c r="S54">
        <f>Tabela1[[#This Row],[medale złote]]-Tabela1[[#This Row],[medale srebrne i br]]</f>
        <v>-4</v>
      </c>
      <c r="T54">
        <f>Tabela1[[#This Row],[medale srebrne i br]]+Tabela1[[#This Row],[medale złote]]</f>
        <v>4</v>
      </c>
      <c r="U54">
        <f>IF(AND(Tabela1[[#This Row],[Zloty]]&gt;Tabela1[[#This Row],[Zloty2]],Tabela1[[#This Row],[Srebrny]]&gt;Tabela1[[#This Row],[Srebrny3]],Tabela1[[#This Row],[Brazowy]]&gt;Tabela1[[#This Row],[Brazowy4]]),1,0)</f>
        <v>0</v>
      </c>
      <c r="V54">
        <f>IF(AND(Tabela1[[#This Row],[Zloty2]]&gt;Tabela1[[#This Row],[Zloty]],Tabela1[[#This Row],[Srebrny3]]&gt;Tabela1[[#This Row],[Srebrny]],Tabela1[[#This Row],[Brazowy4]]&gt;Tabela1[[#This Row],[Brazowy]]),1,0)</f>
        <v>0</v>
      </c>
    </row>
    <row r="55" spans="1:22" x14ac:dyDescent="0.25">
      <c r="A55" t="s">
        <v>81</v>
      </c>
      <c r="B55" t="s">
        <v>8</v>
      </c>
      <c r="C55">
        <v>16</v>
      </c>
      <c r="D55">
        <v>0</v>
      </c>
      <c r="E55">
        <v>2</v>
      </c>
      <c r="F55">
        <v>2</v>
      </c>
      <c r="G55">
        <v>16</v>
      </c>
      <c r="H55">
        <v>0</v>
      </c>
      <c r="I55">
        <v>0</v>
      </c>
      <c r="J55">
        <v>0</v>
      </c>
      <c r="K55">
        <f>IF(C55&gt;=1,1,0)</f>
        <v>1</v>
      </c>
      <c r="L55">
        <f>IF(G55&gt;=1,1,0)</f>
        <v>1</v>
      </c>
      <c r="M55">
        <f>IF(OR(D55&gt;=1,E55&gt;=1,F55&gt;=1),1,0)</f>
        <v>1</v>
      </c>
      <c r="N55">
        <f>IF(AND(H55=0,I55=0,J55=0),1,0)</f>
        <v>1</v>
      </c>
      <c r="O55">
        <f>IF(AND(K55=1,L55=1,M55=1,N55=1),1,0)</f>
        <v>1</v>
      </c>
      <c r="P55">
        <f>IF(O55=1,D55+E55+F55,0)</f>
        <v>4</v>
      </c>
      <c r="Q55">
        <f>D55+H55</f>
        <v>0</v>
      </c>
      <c r="R55">
        <f>E55+I55+F55+J55</f>
        <v>4</v>
      </c>
      <c r="S55">
        <f>Tabela1[[#This Row],[medale złote]]-Tabela1[[#This Row],[medale srebrne i br]]</f>
        <v>-4</v>
      </c>
      <c r="T55">
        <f>Tabela1[[#This Row],[medale srebrne i br]]+Tabela1[[#This Row],[medale złote]]</f>
        <v>4</v>
      </c>
      <c r="U55">
        <f>IF(AND(Tabela1[[#This Row],[Zloty]]&gt;Tabela1[[#This Row],[Zloty2]],Tabela1[[#This Row],[Srebrny]]&gt;Tabela1[[#This Row],[Srebrny3]],Tabela1[[#This Row],[Brazowy]]&gt;Tabela1[[#This Row],[Brazowy4]]),1,0)</f>
        <v>0</v>
      </c>
      <c r="V55">
        <f>IF(AND(Tabela1[[#This Row],[Zloty2]]&gt;Tabela1[[#This Row],[Zloty]],Tabela1[[#This Row],[Srebrny3]]&gt;Tabela1[[#This Row],[Srebrny]],Tabela1[[#This Row],[Brazowy4]]&gt;Tabela1[[#This Row],[Brazowy]]),1,0)</f>
        <v>0</v>
      </c>
    </row>
    <row r="56" spans="1:22" x14ac:dyDescent="0.25">
      <c r="A56" t="s">
        <v>94</v>
      </c>
      <c r="B56" t="s">
        <v>10</v>
      </c>
      <c r="C56">
        <v>6</v>
      </c>
      <c r="D56">
        <v>0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f>IF(C56&gt;=1,1,0)</f>
        <v>1</v>
      </c>
      <c r="L56">
        <f>IF(G56&gt;=1,1,0)</f>
        <v>0</v>
      </c>
      <c r="M56">
        <f>IF(OR(D56&gt;=1,E56&gt;=1,F56&gt;=1),1,0)</f>
        <v>1</v>
      </c>
      <c r="N56">
        <f>IF(AND(H56=0,I56=0,J56=0),1,0)</f>
        <v>1</v>
      </c>
      <c r="O56">
        <f>IF(AND(K56=1,L56=1,M56=1,N56=1),1,0)</f>
        <v>0</v>
      </c>
      <c r="P56">
        <f>IF(O56=1,D56+E56+F56,0)</f>
        <v>0</v>
      </c>
      <c r="Q56">
        <f>D56+H56</f>
        <v>0</v>
      </c>
      <c r="R56">
        <f>E56+I56+F56+J56</f>
        <v>4</v>
      </c>
      <c r="S56">
        <f>Tabela1[[#This Row],[medale złote]]-Tabela1[[#This Row],[medale srebrne i br]]</f>
        <v>-4</v>
      </c>
      <c r="T56">
        <f>Tabela1[[#This Row],[medale srebrne i br]]+Tabela1[[#This Row],[medale złote]]</f>
        <v>4</v>
      </c>
      <c r="U56">
        <f>IF(AND(Tabela1[[#This Row],[Zloty]]&gt;Tabela1[[#This Row],[Zloty2]],Tabela1[[#This Row],[Srebrny]]&gt;Tabela1[[#This Row],[Srebrny3]],Tabela1[[#This Row],[Brazowy]]&gt;Tabela1[[#This Row],[Brazowy4]]),1,0)</f>
        <v>0</v>
      </c>
      <c r="V56">
        <f>IF(AND(Tabela1[[#This Row],[Zloty2]]&gt;Tabela1[[#This Row],[Zloty]],Tabela1[[#This Row],[Srebrny3]]&gt;Tabela1[[#This Row],[Srebrny]],Tabela1[[#This Row],[Brazowy4]]&gt;Tabela1[[#This Row],[Brazowy]]),1,0)</f>
        <v>0</v>
      </c>
    </row>
    <row r="57" spans="1:22" x14ac:dyDescent="0.25">
      <c r="A57" t="s">
        <v>103</v>
      </c>
      <c r="B57" t="s">
        <v>8</v>
      </c>
      <c r="C57">
        <v>16</v>
      </c>
      <c r="D57">
        <v>3</v>
      </c>
      <c r="E57">
        <v>3</v>
      </c>
      <c r="F57">
        <v>4</v>
      </c>
      <c r="G57">
        <v>2</v>
      </c>
      <c r="H57">
        <v>0</v>
      </c>
      <c r="I57">
        <v>0</v>
      </c>
      <c r="J57">
        <v>0</v>
      </c>
      <c r="K57">
        <f>IF(C57&gt;=1,1,0)</f>
        <v>1</v>
      </c>
      <c r="L57">
        <f>IF(G57&gt;=1,1,0)</f>
        <v>1</v>
      </c>
      <c r="M57">
        <f>IF(OR(D57&gt;=1,E57&gt;=1,F57&gt;=1),1,0)</f>
        <v>1</v>
      </c>
      <c r="N57">
        <f>IF(AND(H57=0,I57=0,J57=0),1,0)</f>
        <v>1</v>
      </c>
      <c r="O57">
        <f>IF(AND(K57=1,L57=1,M57=1,N57=1),1,0)</f>
        <v>1</v>
      </c>
      <c r="P57">
        <f>IF(O57=1,D57+E57+F57,0)</f>
        <v>10</v>
      </c>
      <c r="Q57">
        <f>D57+H57</f>
        <v>3</v>
      </c>
      <c r="R57">
        <f>E57+I57+F57+J57</f>
        <v>7</v>
      </c>
      <c r="S57">
        <f>Tabela1[[#This Row],[medale złote]]-Tabela1[[#This Row],[medale srebrne i br]]</f>
        <v>-4</v>
      </c>
      <c r="T57">
        <f>Tabela1[[#This Row],[medale srebrne i br]]+Tabela1[[#This Row],[medale złote]]</f>
        <v>10</v>
      </c>
      <c r="U57">
        <f>IF(AND(Tabela1[[#This Row],[Zloty]]&gt;Tabela1[[#This Row],[Zloty2]],Tabela1[[#This Row],[Srebrny]]&gt;Tabela1[[#This Row],[Srebrny3]],Tabela1[[#This Row],[Brazowy]]&gt;Tabela1[[#This Row],[Brazowy4]]),1,0)</f>
        <v>1</v>
      </c>
      <c r="V57">
        <f>IF(AND(Tabela1[[#This Row],[Zloty2]]&gt;Tabela1[[#This Row],[Zloty]],Tabela1[[#This Row],[Srebrny3]]&gt;Tabela1[[#This Row],[Srebrny]],Tabela1[[#This Row],[Brazowy4]]&gt;Tabela1[[#This Row],[Brazowy]]),1,0)</f>
        <v>0</v>
      </c>
    </row>
    <row r="58" spans="1:22" x14ac:dyDescent="0.25">
      <c r="A58" t="s">
        <v>117</v>
      </c>
      <c r="B58" t="s">
        <v>8</v>
      </c>
      <c r="C58">
        <v>15</v>
      </c>
      <c r="D58">
        <v>0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f>IF(C58&gt;=1,1,0)</f>
        <v>1</v>
      </c>
      <c r="L58">
        <f>IF(G58&gt;=1,1,0)</f>
        <v>0</v>
      </c>
      <c r="M58">
        <f>IF(OR(D58&gt;=1,E58&gt;=1,F58&gt;=1),1,0)</f>
        <v>1</v>
      </c>
      <c r="N58">
        <f>IF(AND(H58=0,I58=0,J58=0),1,0)</f>
        <v>1</v>
      </c>
      <c r="O58">
        <f>IF(AND(K58=1,L58=1,M58=1,N58=1),1,0)</f>
        <v>0</v>
      </c>
      <c r="P58">
        <f>IF(O58=1,D58+E58+F58,0)</f>
        <v>0</v>
      </c>
      <c r="Q58">
        <f>D58+H58</f>
        <v>0</v>
      </c>
      <c r="R58">
        <f>E58+I58+F58+J58</f>
        <v>4</v>
      </c>
      <c r="S58">
        <f>Tabela1[[#This Row],[medale złote]]-Tabela1[[#This Row],[medale srebrne i br]]</f>
        <v>-4</v>
      </c>
      <c r="T58">
        <f>Tabela1[[#This Row],[medale srebrne i br]]+Tabela1[[#This Row],[medale złote]]</f>
        <v>4</v>
      </c>
      <c r="U58">
        <f>IF(AND(Tabela1[[#This Row],[Zloty]]&gt;Tabela1[[#This Row],[Zloty2]],Tabela1[[#This Row],[Srebrny]]&gt;Tabela1[[#This Row],[Srebrny3]],Tabela1[[#This Row],[Brazowy]]&gt;Tabela1[[#This Row],[Brazowy4]]),1,0)</f>
        <v>0</v>
      </c>
      <c r="V58">
        <f>IF(AND(Tabela1[[#This Row],[Zloty2]]&gt;Tabela1[[#This Row],[Zloty]],Tabela1[[#This Row],[Srebrny3]]&gt;Tabela1[[#This Row],[Srebrny]],Tabela1[[#This Row],[Brazowy4]]&gt;Tabela1[[#This Row],[Brazowy]]),1,0)</f>
        <v>0</v>
      </c>
    </row>
    <row r="59" spans="1:22" x14ac:dyDescent="0.25">
      <c r="A59" t="s">
        <v>133</v>
      </c>
      <c r="B59" t="s">
        <v>10</v>
      </c>
      <c r="C59">
        <v>13</v>
      </c>
      <c r="D59">
        <v>3</v>
      </c>
      <c r="E59">
        <v>3</v>
      </c>
      <c r="F59">
        <v>4</v>
      </c>
      <c r="G59">
        <v>0</v>
      </c>
      <c r="H59">
        <v>0</v>
      </c>
      <c r="I59">
        <v>0</v>
      </c>
      <c r="J59">
        <v>0</v>
      </c>
      <c r="K59">
        <f>IF(C59&gt;=1,1,0)</f>
        <v>1</v>
      </c>
      <c r="L59">
        <f>IF(G59&gt;=1,1,0)</f>
        <v>0</v>
      </c>
      <c r="M59">
        <f>IF(OR(D59&gt;=1,E59&gt;=1,F59&gt;=1),1,0)</f>
        <v>1</v>
      </c>
      <c r="N59">
        <f>IF(AND(H59=0,I59=0,J59=0),1,0)</f>
        <v>1</v>
      </c>
      <c r="O59">
        <f>IF(AND(K59=1,L59=1,M59=1,N59=1),1,0)</f>
        <v>0</v>
      </c>
      <c r="P59">
        <f>IF(O59=1,D59+E59+F59,0)</f>
        <v>0</v>
      </c>
      <c r="Q59">
        <f>D59+H59</f>
        <v>3</v>
      </c>
      <c r="R59">
        <f>E59+I59+F59+J59</f>
        <v>7</v>
      </c>
      <c r="S59">
        <f>Tabela1[[#This Row],[medale złote]]-Tabela1[[#This Row],[medale srebrne i br]]</f>
        <v>-4</v>
      </c>
      <c r="T59">
        <f>Tabela1[[#This Row],[medale srebrne i br]]+Tabela1[[#This Row],[medale złote]]</f>
        <v>10</v>
      </c>
      <c r="U59">
        <f>IF(AND(Tabela1[[#This Row],[Zloty]]&gt;Tabela1[[#This Row],[Zloty2]],Tabela1[[#This Row],[Srebrny]]&gt;Tabela1[[#This Row],[Srebrny3]],Tabela1[[#This Row],[Brazowy]]&gt;Tabela1[[#This Row],[Brazowy4]]),1,0)</f>
        <v>1</v>
      </c>
      <c r="V59">
        <f>IF(AND(Tabela1[[#This Row],[Zloty2]]&gt;Tabela1[[#This Row],[Zloty]],Tabela1[[#This Row],[Srebrny3]]&gt;Tabela1[[#This Row],[Srebrny]],Tabela1[[#This Row],[Brazowy4]]&gt;Tabela1[[#This Row],[Brazowy]]),1,0)</f>
        <v>0</v>
      </c>
    </row>
    <row r="60" spans="1:22" x14ac:dyDescent="0.25">
      <c r="A60" t="s">
        <v>9</v>
      </c>
      <c r="B60" t="s">
        <v>10</v>
      </c>
      <c r="C60">
        <v>12</v>
      </c>
      <c r="D60">
        <v>5</v>
      </c>
      <c r="E60">
        <v>2</v>
      </c>
      <c r="F60">
        <v>8</v>
      </c>
      <c r="G60">
        <v>3</v>
      </c>
      <c r="H60">
        <v>0</v>
      </c>
      <c r="I60">
        <v>0</v>
      </c>
      <c r="J60">
        <v>0</v>
      </c>
      <c r="K60">
        <f>IF(C60&gt;=1,1,0)</f>
        <v>1</v>
      </c>
      <c r="L60">
        <f>IF(G60&gt;=1,1,0)</f>
        <v>1</v>
      </c>
      <c r="M60">
        <f>IF(OR(D60&gt;=1,E60&gt;=1,F60&gt;=1),1,0)</f>
        <v>1</v>
      </c>
      <c r="N60">
        <f>IF(AND(H60=0,I60=0,J60=0),1,0)</f>
        <v>1</v>
      </c>
      <c r="O60">
        <f>IF(AND(K60=1,L60=1,M60=1,N60=1),1,0)</f>
        <v>1</v>
      </c>
      <c r="P60">
        <f>IF(O60=1,D60+E60+F60,0)</f>
        <v>15</v>
      </c>
      <c r="Q60">
        <f>D60+H60</f>
        <v>5</v>
      </c>
      <c r="R60">
        <f>E60+I60+F60+J60</f>
        <v>10</v>
      </c>
      <c r="S60">
        <f>Tabela1[[#This Row],[medale złote]]-Tabela1[[#This Row],[medale srebrne i br]]</f>
        <v>-5</v>
      </c>
      <c r="T60">
        <f>Tabela1[[#This Row],[medale srebrne i br]]+Tabela1[[#This Row],[medale złote]]</f>
        <v>15</v>
      </c>
      <c r="U60">
        <f>IF(AND(Tabela1[[#This Row],[Zloty]]&gt;Tabela1[[#This Row],[Zloty2]],Tabela1[[#This Row],[Srebrny]]&gt;Tabela1[[#This Row],[Srebrny3]],Tabela1[[#This Row],[Brazowy]]&gt;Tabela1[[#This Row],[Brazowy4]]),1,0)</f>
        <v>1</v>
      </c>
      <c r="V60">
        <f>IF(AND(Tabela1[[#This Row],[Zloty2]]&gt;Tabela1[[#This Row],[Zloty]],Tabela1[[#This Row],[Srebrny3]]&gt;Tabela1[[#This Row],[Srebrny]],Tabela1[[#This Row],[Brazowy4]]&gt;Tabela1[[#This Row],[Brazowy]]),1,0)</f>
        <v>0</v>
      </c>
    </row>
    <row r="61" spans="1:22" x14ac:dyDescent="0.25">
      <c r="A61" t="s">
        <v>65</v>
      </c>
      <c r="B61" t="s">
        <v>8</v>
      </c>
      <c r="C61">
        <v>15</v>
      </c>
      <c r="D61">
        <v>1</v>
      </c>
      <c r="E61">
        <v>1</v>
      </c>
      <c r="F61">
        <v>5</v>
      </c>
      <c r="G61">
        <v>6</v>
      </c>
      <c r="H61">
        <v>0</v>
      </c>
      <c r="I61">
        <v>0</v>
      </c>
      <c r="J61">
        <v>0</v>
      </c>
      <c r="K61">
        <f>IF(C61&gt;=1,1,0)</f>
        <v>1</v>
      </c>
      <c r="L61">
        <f>IF(G61&gt;=1,1,0)</f>
        <v>1</v>
      </c>
      <c r="M61">
        <f>IF(OR(D61&gt;=1,E61&gt;=1,F61&gt;=1),1,0)</f>
        <v>1</v>
      </c>
      <c r="N61">
        <f>IF(AND(H61=0,I61=0,J61=0),1,0)</f>
        <v>1</v>
      </c>
      <c r="O61">
        <f>IF(AND(K61=1,L61=1,M61=1,N61=1),1,0)</f>
        <v>1</v>
      </c>
      <c r="P61">
        <f>IF(O61=1,D61+E61+F61,0)</f>
        <v>7</v>
      </c>
      <c r="Q61">
        <f>D61+H61</f>
        <v>1</v>
      </c>
      <c r="R61">
        <f>E61+I61+F61+J61</f>
        <v>6</v>
      </c>
      <c r="S61">
        <f>Tabela1[[#This Row],[medale złote]]-Tabela1[[#This Row],[medale srebrne i br]]</f>
        <v>-5</v>
      </c>
      <c r="T61">
        <f>Tabela1[[#This Row],[medale srebrne i br]]+Tabela1[[#This Row],[medale złote]]</f>
        <v>7</v>
      </c>
      <c r="U61">
        <f>IF(AND(Tabela1[[#This Row],[Zloty]]&gt;Tabela1[[#This Row],[Zloty2]],Tabela1[[#This Row],[Srebrny]]&gt;Tabela1[[#This Row],[Srebrny3]],Tabela1[[#This Row],[Brazowy]]&gt;Tabela1[[#This Row],[Brazowy4]]),1,0)</f>
        <v>1</v>
      </c>
      <c r="V61">
        <f>IF(AND(Tabela1[[#This Row],[Zloty2]]&gt;Tabela1[[#This Row],[Zloty]],Tabela1[[#This Row],[Srebrny3]]&gt;Tabela1[[#This Row],[Srebrny]],Tabela1[[#This Row],[Brazowy4]]&gt;Tabela1[[#This Row],[Brazowy]]),1,0)</f>
        <v>0</v>
      </c>
    </row>
    <row r="62" spans="1:22" x14ac:dyDescent="0.25">
      <c r="A62" t="s">
        <v>82</v>
      </c>
      <c r="B62" t="s">
        <v>19</v>
      </c>
      <c r="C62">
        <v>16</v>
      </c>
      <c r="D62">
        <v>0</v>
      </c>
      <c r="E62">
        <v>0</v>
      </c>
      <c r="F62">
        <v>0</v>
      </c>
      <c r="G62">
        <v>18</v>
      </c>
      <c r="H62">
        <v>2</v>
      </c>
      <c r="I62">
        <v>2</v>
      </c>
      <c r="J62">
        <v>5</v>
      </c>
      <c r="K62">
        <f>IF(C62&gt;=1,1,0)</f>
        <v>1</v>
      </c>
      <c r="L62">
        <f>IF(G62&gt;=1,1,0)</f>
        <v>1</v>
      </c>
      <c r="M62">
        <f>IF(OR(D62&gt;=1,E62&gt;=1,F62&gt;=1),1,0)</f>
        <v>0</v>
      </c>
      <c r="N62">
        <f>IF(AND(H62=0,I62=0,J62=0),1,0)</f>
        <v>0</v>
      </c>
      <c r="O62">
        <f>IF(AND(K62=1,L62=1,M62=1,N62=1),1,0)</f>
        <v>0</v>
      </c>
      <c r="P62">
        <f>IF(O62=1,D62+E62+F62,0)</f>
        <v>0</v>
      </c>
      <c r="Q62">
        <f>D62+H62</f>
        <v>2</v>
      </c>
      <c r="R62">
        <f>E62+I62+F62+J62</f>
        <v>7</v>
      </c>
      <c r="S62">
        <f>Tabela1[[#This Row],[medale złote]]-Tabela1[[#This Row],[medale srebrne i br]]</f>
        <v>-5</v>
      </c>
      <c r="T62">
        <f>Tabela1[[#This Row],[medale srebrne i br]]+Tabela1[[#This Row],[medale złote]]</f>
        <v>9</v>
      </c>
      <c r="U62">
        <f>IF(AND(Tabela1[[#This Row],[Zloty]]&gt;Tabela1[[#This Row],[Zloty2]],Tabela1[[#This Row],[Srebrny]]&gt;Tabela1[[#This Row],[Srebrny3]],Tabela1[[#This Row],[Brazowy]]&gt;Tabela1[[#This Row],[Brazowy4]]),1,0)</f>
        <v>0</v>
      </c>
      <c r="V62">
        <f>IF(AND(Tabela1[[#This Row],[Zloty2]]&gt;Tabela1[[#This Row],[Zloty]],Tabela1[[#This Row],[Srebrny3]]&gt;Tabela1[[#This Row],[Srebrny]],Tabela1[[#This Row],[Brazowy4]]&gt;Tabela1[[#This Row],[Brazowy]]),1,0)</f>
        <v>1</v>
      </c>
    </row>
    <row r="63" spans="1:22" x14ac:dyDescent="0.25">
      <c r="A63" t="s">
        <v>115</v>
      </c>
      <c r="B63" t="s">
        <v>19</v>
      </c>
      <c r="C63">
        <v>3</v>
      </c>
      <c r="D63">
        <v>1</v>
      </c>
      <c r="E63">
        <v>2</v>
      </c>
      <c r="F63">
        <v>4</v>
      </c>
      <c r="G63">
        <v>2</v>
      </c>
      <c r="H63">
        <v>0</v>
      </c>
      <c r="I63">
        <v>0</v>
      </c>
      <c r="J63">
        <v>0</v>
      </c>
      <c r="K63">
        <f>IF(C63&gt;=1,1,0)</f>
        <v>1</v>
      </c>
      <c r="L63">
        <f>IF(G63&gt;=1,1,0)</f>
        <v>1</v>
      </c>
      <c r="M63">
        <f>IF(OR(D63&gt;=1,E63&gt;=1,F63&gt;=1),1,0)</f>
        <v>1</v>
      </c>
      <c r="N63">
        <f>IF(AND(H63=0,I63=0,J63=0),1,0)</f>
        <v>1</v>
      </c>
      <c r="O63">
        <f>IF(AND(K63=1,L63=1,M63=1,N63=1),1,0)</f>
        <v>1</v>
      </c>
      <c r="P63">
        <f>IF(O63=1,D63+E63+F63,0)</f>
        <v>7</v>
      </c>
      <c r="Q63">
        <f>D63+H63</f>
        <v>1</v>
      </c>
      <c r="R63">
        <f>E63+I63+F63+J63</f>
        <v>6</v>
      </c>
      <c r="S63">
        <f>Tabela1[[#This Row],[medale złote]]-Tabela1[[#This Row],[medale srebrne i br]]</f>
        <v>-5</v>
      </c>
      <c r="T63">
        <f>Tabela1[[#This Row],[medale srebrne i br]]+Tabela1[[#This Row],[medale złote]]</f>
        <v>7</v>
      </c>
      <c r="U63">
        <f>IF(AND(Tabela1[[#This Row],[Zloty]]&gt;Tabela1[[#This Row],[Zloty2]],Tabela1[[#This Row],[Srebrny]]&gt;Tabela1[[#This Row],[Srebrny3]],Tabela1[[#This Row],[Brazowy]]&gt;Tabela1[[#This Row],[Brazowy4]]),1,0)</f>
        <v>1</v>
      </c>
      <c r="V63">
        <f>IF(AND(Tabela1[[#This Row],[Zloty2]]&gt;Tabela1[[#This Row],[Zloty]],Tabela1[[#This Row],[Srebrny3]]&gt;Tabela1[[#This Row],[Srebrny]],Tabela1[[#This Row],[Brazowy4]]&gt;Tabela1[[#This Row],[Brazowy]]),1,0)</f>
        <v>0</v>
      </c>
    </row>
    <row r="64" spans="1:22" x14ac:dyDescent="0.25">
      <c r="A64" t="s">
        <v>87</v>
      </c>
      <c r="B64" t="s">
        <v>8</v>
      </c>
      <c r="C64">
        <v>12</v>
      </c>
      <c r="D64">
        <v>0</v>
      </c>
      <c r="E64">
        <v>3</v>
      </c>
      <c r="F64">
        <v>3</v>
      </c>
      <c r="G64">
        <v>0</v>
      </c>
      <c r="H64">
        <v>0</v>
      </c>
      <c r="I64">
        <v>0</v>
      </c>
      <c r="J64">
        <v>0</v>
      </c>
      <c r="K64">
        <f>IF(C64&gt;=1,1,0)</f>
        <v>1</v>
      </c>
      <c r="L64">
        <f>IF(G64&gt;=1,1,0)</f>
        <v>0</v>
      </c>
      <c r="M64">
        <f>IF(OR(D64&gt;=1,E64&gt;=1,F64&gt;=1),1,0)</f>
        <v>1</v>
      </c>
      <c r="N64">
        <f>IF(AND(H64=0,I64=0,J64=0),1,0)</f>
        <v>1</v>
      </c>
      <c r="O64">
        <f>IF(AND(K64=1,L64=1,M64=1,N64=1),1,0)</f>
        <v>0</v>
      </c>
      <c r="P64">
        <f>IF(O64=1,D64+E64+F64,0)</f>
        <v>0</v>
      </c>
      <c r="Q64">
        <f>D64+H64</f>
        <v>0</v>
      </c>
      <c r="R64">
        <f>E64+I64+F64+J64</f>
        <v>6</v>
      </c>
      <c r="S64">
        <f>Tabela1[[#This Row],[medale złote]]-Tabela1[[#This Row],[medale srebrne i br]]</f>
        <v>-6</v>
      </c>
      <c r="T64">
        <f>Tabela1[[#This Row],[medale srebrne i br]]+Tabela1[[#This Row],[medale złote]]</f>
        <v>6</v>
      </c>
      <c r="U64">
        <f>IF(AND(Tabela1[[#This Row],[Zloty]]&gt;Tabela1[[#This Row],[Zloty2]],Tabela1[[#This Row],[Srebrny]]&gt;Tabela1[[#This Row],[Srebrny3]],Tabela1[[#This Row],[Brazowy]]&gt;Tabela1[[#This Row],[Brazowy4]]),1,0)</f>
        <v>0</v>
      </c>
      <c r="V64">
        <f>IF(AND(Tabela1[[#This Row],[Zloty2]]&gt;Tabela1[[#This Row],[Zloty]],Tabela1[[#This Row],[Srebrny3]]&gt;Tabela1[[#This Row],[Srebrny]],Tabela1[[#This Row],[Brazowy4]]&gt;Tabela1[[#This Row],[Brazowy]]),1,0)</f>
        <v>0</v>
      </c>
    </row>
    <row r="65" spans="1:22" x14ac:dyDescent="0.25">
      <c r="A65" t="s">
        <v>112</v>
      </c>
      <c r="B65" t="s">
        <v>19</v>
      </c>
      <c r="C65">
        <v>3</v>
      </c>
      <c r="D65">
        <v>1</v>
      </c>
      <c r="E65">
        <v>4</v>
      </c>
      <c r="F65">
        <v>3</v>
      </c>
      <c r="G65">
        <v>0</v>
      </c>
      <c r="H65">
        <v>0</v>
      </c>
      <c r="I65">
        <v>0</v>
      </c>
      <c r="J65">
        <v>0</v>
      </c>
      <c r="K65">
        <f>IF(C65&gt;=1,1,0)</f>
        <v>1</v>
      </c>
      <c r="L65">
        <f>IF(G65&gt;=1,1,0)</f>
        <v>0</v>
      </c>
      <c r="M65">
        <f>IF(OR(D65&gt;=1,E65&gt;=1,F65&gt;=1),1,0)</f>
        <v>1</v>
      </c>
      <c r="N65">
        <f>IF(AND(H65=0,I65=0,J65=0),1,0)</f>
        <v>1</v>
      </c>
      <c r="O65">
        <f>IF(AND(K65=1,L65=1,M65=1,N65=1),1,0)</f>
        <v>0</v>
      </c>
      <c r="P65">
        <f>IF(O65=1,D65+E65+F65,0)</f>
        <v>0</v>
      </c>
      <c r="Q65">
        <f>D65+H65</f>
        <v>1</v>
      </c>
      <c r="R65">
        <f>E65+I65+F65+J65</f>
        <v>7</v>
      </c>
      <c r="S65">
        <f>Tabela1[[#This Row],[medale złote]]-Tabela1[[#This Row],[medale srebrne i br]]</f>
        <v>-6</v>
      </c>
      <c r="T65">
        <f>Tabela1[[#This Row],[medale srebrne i br]]+Tabela1[[#This Row],[medale złote]]</f>
        <v>8</v>
      </c>
      <c r="U65">
        <f>IF(AND(Tabela1[[#This Row],[Zloty]]&gt;Tabela1[[#This Row],[Zloty2]],Tabela1[[#This Row],[Srebrny]]&gt;Tabela1[[#This Row],[Srebrny3]],Tabela1[[#This Row],[Brazowy]]&gt;Tabela1[[#This Row],[Brazowy4]]),1,0)</f>
        <v>1</v>
      </c>
      <c r="V65">
        <f>IF(AND(Tabela1[[#This Row],[Zloty2]]&gt;Tabela1[[#This Row],[Zloty]],Tabela1[[#This Row],[Srebrny3]]&gt;Tabela1[[#This Row],[Srebrny]],Tabela1[[#This Row],[Brazowy4]]&gt;Tabela1[[#This Row],[Brazowy]]),1,0)</f>
        <v>0</v>
      </c>
    </row>
    <row r="66" spans="1:22" x14ac:dyDescent="0.25">
      <c r="A66" t="s">
        <v>137</v>
      </c>
      <c r="B66" t="s">
        <v>12</v>
      </c>
      <c r="C66">
        <v>20</v>
      </c>
      <c r="D66">
        <v>2</v>
      </c>
      <c r="E66">
        <v>2</v>
      </c>
      <c r="F66">
        <v>6</v>
      </c>
      <c r="G66">
        <v>1</v>
      </c>
      <c r="H66">
        <v>0</v>
      </c>
      <c r="I66">
        <v>0</v>
      </c>
      <c r="J66">
        <v>0</v>
      </c>
      <c r="K66">
        <f>IF(C66&gt;=1,1,0)</f>
        <v>1</v>
      </c>
      <c r="L66">
        <f>IF(G66&gt;=1,1,0)</f>
        <v>1</v>
      </c>
      <c r="M66">
        <f>IF(OR(D66&gt;=1,E66&gt;=1,F66&gt;=1),1,0)</f>
        <v>1</v>
      </c>
      <c r="N66">
        <f>IF(AND(H66=0,I66=0,J66=0),1,0)</f>
        <v>1</v>
      </c>
      <c r="O66">
        <f>IF(AND(K66=1,L66=1,M66=1,N66=1),1,0)</f>
        <v>1</v>
      </c>
      <c r="P66">
        <f>IF(O66=1,D66+E66+F66,0)</f>
        <v>10</v>
      </c>
      <c r="Q66">
        <f>D66+H66</f>
        <v>2</v>
      </c>
      <c r="R66">
        <f>E66+I66+F66+J66</f>
        <v>8</v>
      </c>
      <c r="S66">
        <f>Tabela1[[#This Row],[medale złote]]-Tabela1[[#This Row],[medale srebrne i br]]</f>
        <v>-6</v>
      </c>
      <c r="T66">
        <f>Tabela1[[#This Row],[medale srebrne i br]]+Tabela1[[#This Row],[medale złote]]</f>
        <v>10</v>
      </c>
      <c r="U66">
        <f>IF(AND(Tabela1[[#This Row],[Zloty]]&gt;Tabela1[[#This Row],[Zloty2]],Tabela1[[#This Row],[Srebrny]]&gt;Tabela1[[#This Row],[Srebrny3]],Tabela1[[#This Row],[Brazowy]]&gt;Tabela1[[#This Row],[Brazowy4]]),1,0)</f>
        <v>1</v>
      </c>
      <c r="V66">
        <f>IF(AND(Tabela1[[#This Row],[Zloty2]]&gt;Tabela1[[#This Row],[Zloty]],Tabela1[[#This Row],[Srebrny3]]&gt;Tabela1[[#This Row],[Srebrny]],Tabela1[[#This Row],[Brazowy4]]&gt;Tabela1[[#This Row],[Brazowy]]),1,0)</f>
        <v>0</v>
      </c>
    </row>
    <row r="67" spans="1:22" x14ac:dyDescent="0.25">
      <c r="A67" t="s">
        <v>91</v>
      </c>
      <c r="B67" t="s">
        <v>19</v>
      </c>
      <c r="C67">
        <v>5</v>
      </c>
      <c r="D67">
        <v>0</v>
      </c>
      <c r="E67">
        <v>2</v>
      </c>
      <c r="F67">
        <v>5</v>
      </c>
      <c r="G67">
        <v>6</v>
      </c>
      <c r="H67">
        <v>0</v>
      </c>
      <c r="I67">
        <v>0</v>
      </c>
      <c r="J67">
        <v>0</v>
      </c>
      <c r="K67">
        <f>IF(C67&gt;=1,1,0)</f>
        <v>1</v>
      </c>
      <c r="L67">
        <f>IF(G67&gt;=1,1,0)</f>
        <v>1</v>
      </c>
      <c r="M67">
        <f>IF(OR(D67&gt;=1,E67&gt;=1,F67&gt;=1),1,0)</f>
        <v>1</v>
      </c>
      <c r="N67">
        <f>IF(AND(H67=0,I67=0,J67=0),1,0)</f>
        <v>1</v>
      </c>
      <c r="O67">
        <f>IF(AND(K67=1,L67=1,M67=1,N67=1),1,0)</f>
        <v>1</v>
      </c>
      <c r="P67">
        <f>IF(O67=1,D67+E67+F67,0)</f>
        <v>7</v>
      </c>
      <c r="Q67">
        <f>D67+H67</f>
        <v>0</v>
      </c>
      <c r="R67">
        <f>E67+I67+F67+J67</f>
        <v>7</v>
      </c>
      <c r="S67">
        <f>Tabela1[[#This Row],[medale złote]]-Tabela1[[#This Row],[medale srebrne i br]]</f>
        <v>-7</v>
      </c>
      <c r="T67">
        <f>Tabela1[[#This Row],[medale srebrne i br]]+Tabela1[[#This Row],[medale złote]]</f>
        <v>7</v>
      </c>
      <c r="U67">
        <f>IF(AND(Tabela1[[#This Row],[Zloty]]&gt;Tabela1[[#This Row],[Zloty2]],Tabela1[[#This Row],[Srebrny]]&gt;Tabela1[[#This Row],[Srebrny3]],Tabela1[[#This Row],[Brazowy]]&gt;Tabela1[[#This Row],[Brazowy4]]),1,0)</f>
        <v>0</v>
      </c>
      <c r="V67">
        <f>IF(AND(Tabela1[[#This Row],[Zloty2]]&gt;Tabela1[[#This Row],[Zloty]],Tabela1[[#This Row],[Srebrny3]]&gt;Tabela1[[#This Row],[Srebrny]],Tabela1[[#This Row],[Brazowy4]]&gt;Tabela1[[#This Row],[Brazowy]]),1,0)</f>
        <v>0</v>
      </c>
    </row>
    <row r="68" spans="1:22" x14ac:dyDescent="0.25">
      <c r="A68" t="s">
        <v>59</v>
      </c>
      <c r="B68" t="s">
        <v>8</v>
      </c>
      <c r="C68">
        <v>23</v>
      </c>
      <c r="D68">
        <v>9</v>
      </c>
      <c r="E68">
        <v>6</v>
      </c>
      <c r="F68">
        <v>11</v>
      </c>
      <c r="G68">
        <v>9</v>
      </c>
      <c r="H68">
        <v>0</v>
      </c>
      <c r="I68">
        <v>0</v>
      </c>
      <c r="J68">
        <v>0</v>
      </c>
      <c r="K68">
        <f>IF(C68&gt;=1,1,0)</f>
        <v>1</v>
      </c>
      <c r="L68">
        <f>IF(G68&gt;=1,1,0)</f>
        <v>1</v>
      </c>
      <c r="M68">
        <f>IF(OR(D68&gt;=1,E68&gt;=1,F68&gt;=1),1,0)</f>
        <v>1</v>
      </c>
      <c r="N68">
        <f>IF(AND(H68=0,I68=0,J68=0),1,0)</f>
        <v>1</v>
      </c>
      <c r="O68">
        <f>IF(AND(K68=1,L68=1,M68=1,N68=1),1,0)</f>
        <v>1</v>
      </c>
      <c r="P68">
        <f>IF(O68=1,D68+E68+F68,0)</f>
        <v>26</v>
      </c>
      <c r="Q68">
        <f>D68+H68</f>
        <v>9</v>
      </c>
      <c r="R68">
        <f>E68+I68+F68+J68</f>
        <v>17</v>
      </c>
      <c r="S68">
        <f>Tabela1[[#This Row],[medale złote]]-Tabela1[[#This Row],[medale srebrne i br]]</f>
        <v>-8</v>
      </c>
      <c r="T68">
        <f>Tabela1[[#This Row],[medale srebrne i br]]+Tabela1[[#This Row],[medale złote]]</f>
        <v>26</v>
      </c>
      <c r="U68">
        <f>IF(AND(Tabela1[[#This Row],[Zloty]]&gt;Tabela1[[#This Row],[Zloty2]],Tabela1[[#This Row],[Srebrny]]&gt;Tabela1[[#This Row],[Srebrny3]],Tabela1[[#This Row],[Brazowy]]&gt;Tabela1[[#This Row],[Brazowy4]]),1,0)</f>
        <v>1</v>
      </c>
      <c r="V68">
        <f>IF(AND(Tabela1[[#This Row],[Zloty2]]&gt;Tabela1[[#This Row],[Zloty]],Tabela1[[#This Row],[Srebrny3]]&gt;Tabela1[[#This Row],[Srebrny]],Tabela1[[#This Row],[Brazowy4]]&gt;Tabela1[[#This Row],[Brazowy]]),1,0)</f>
        <v>0</v>
      </c>
    </row>
    <row r="69" spans="1:22" x14ac:dyDescent="0.25">
      <c r="A69" t="s">
        <v>108</v>
      </c>
      <c r="B69" t="s">
        <v>22</v>
      </c>
      <c r="C69">
        <v>17</v>
      </c>
      <c r="D69">
        <v>0</v>
      </c>
      <c r="E69">
        <v>2</v>
      </c>
      <c r="F69">
        <v>6</v>
      </c>
      <c r="G69">
        <v>6</v>
      </c>
      <c r="H69">
        <v>0</v>
      </c>
      <c r="I69">
        <v>0</v>
      </c>
      <c r="J69">
        <v>0</v>
      </c>
      <c r="K69">
        <f>IF(C69&gt;=1,1,0)</f>
        <v>1</v>
      </c>
      <c r="L69">
        <f>IF(G69&gt;=1,1,0)</f>
        <v>1</v>
      </c>
      <c r="M69">
        <f>IF(OR(D69&gt;=1,E69&gt;=1,F69&gt;=1),1,0)</f>
        <v>1</v>
      </c>
      <c r="N69">
        <f>IF(AND(H69=0,I69=0,J69=0),1,0)</f>
        <v>1</v>
      </c>
      <c r="O69">
        <f>IF(AND(K69=1,L69=1,M69=1,N69=1),1,0)</f>
        <v>1</v>
      </c>
      <c r="P69">
        <f>IF(O69=1,D69+E69+F69,0)</f>
        <v>8</v>
      </c>
      <c r="Q69">
        <f>D69+H69</f>
        <v>0</v>
      </c>
      <c r="R69">
        <f>E69+I69+F69+J69</f>
        <v>8</v>
      </c>
      <c r="S69">
        <f>Tabela1[[#This Row],[medale złote]]-Tabela1[[#This Row],[medale srebrne i br]]</f>
        <v>-8</v>
      </c>
      <c r="T69">
        <f>Tabela1[[#This Row],[medale srebrne i br]]+Tabela1[[#This Row],[medale złote]]</f>
        <v>8</v>
      </c>
      <c r="U69">
        <f>IF(AND(Tabela1[[#This Row],[Zloty]]&gt;Tabela1[[#This Row],[Zloty2]],Tabela1[[#This Row],[Srebrny]]&gt;Tabela1[[#This Row],[Srebrny3]],Tabela1[[#This Row],[Brazowy]]&gt;Tabela1[[#This Row],[Brazowy4]]),1,0)</f>
        <v>0</v>
      </c>
      <c r="V69">
        <f>IF(AND(Tabela1[[#This Row],[Zloty2]]&gt;Tabela1[[#This Row],[Zloty]],Tabela1[[#This Row],[Srebrny3]]&gt;Tabela1[[#This Row],[Srebrny]],Tabela1[[#This Row],[Brazowy4]]&gt;Tabela1[[#This Row],[Brazowy]]),1,0)</f>
        <v>0</v>
      </c>
    </row>
    <row r="70" spans="1:22" x14ac:dyDescent="0.25">
      <c r="A70" t="s">
        <v>139</v>
      </c>
      <c r="B70" t="s">
        <v>12</v>
      </c>
      <c r="C70">
        <v>17</v>
      </c>
      <c r="D70">
        <v>2</v>
      </c>
      <c r="E70">
        <v>2</v>
      </c>
      <c r="F70">
        <v>8</v>
      </c>
      <c r="G70">
        <v>4</v>
      </c>
      <c r="H70">
        <v>0</v>
      </c>
      <c r="I70">
        <v>0</v>
      </c>
      <c r="J70">
        <v>0</v>
      </c>
      <c r="K70">
        <f>IF(C70&gt;=1,1,0)</f>
        <v>1</v>
      </c>
      <c r="L70">
        <f>IF(G70&gt;=1,1,0)</f>
        <v>1</v>
      </c>
      <c r="M70">
        <f>IF(OR(D70&gt;=1,E70&gt;=1,F70&gt;=1),1,0)</f>
        <v>1</v>
      </c>
      <c r="N70">
        <f>IF(AND(H70=0,I70=0,J70=0),1,0)</f>
        <v>1</v>
      </c>
      <c r="O70">
        <f>IF(AND(K70=1,L70=1,M70=1,N70=1),1,0)</f>
        <v>1</v>
      </c>
      <c r="P70">
        <f>IF(O70=1,D70+E70+F70,0)</f>
        <v>12</v>
      </c>
      <c r="Q70">
        <f>D70+H70</f>
        <v>2</v>
      </c>
      <c r="R70">
        <f>E70+I70+F70+J70</f>
        <v>10</v>
      </c>
      <c r="S70">
        <f>Tabela1[[#This Row],[medale złote]]-Tabela1[[#This Row],[medale srebrne i br]]</f>
        <v>-8</v>
      </c>
      <c r="T70">
        <f>Tabela1[[#This Row],[medale srebrne i br]]+Tabela1[[#This Row],[medale złote]]</f>
        <v>12</v>
      </c>
      <c r="U70">
        <f>IF(AND(Tabela1[[#This Row],[Zloty]]&gt;Tabela1[[#This Row],[Zloty2]],Tabela1[[#This Row],[Srebrny]]&gt;Tabela1[[#This Row],[Srebrny3]],Tabela1[[#This Row],[Brazowy]]&gt;Tabela1[[#This Row],[Brazowy4]]),1,0)</f>
        <v>1</v>
      </c>
      <c r="V70">
        <f>IF(AND(Tabela1[[#This Row],[Zloty2]]&gt;Tabela1[[#This Row],[Zloty]],Tabela1[[#This Row],[Srebrny3]]&gt;Tabela1[[#This Row],[Srebrny]],Tabela1[[#This Row],[Brazowy4]]&gt;Tabela1[[#This Row],[Brazowy]]),1,0)</f>
        <v>0</v>
      </c>
    </row>
    <row r="71" spans="1:22" x14ac:dyDescent="0.25">
      <c r="A71" t="s">
        <v>32</v>
      </c>
      <c r="B71" t="s">
        <v>12</v>
      </c>
      <c r="C71">
        <v>22</v>
      </c>
      <c r="D71">
        <v>2</v>
      </c>
      <c r="E71">
        <v>7</v>
      </c>
      <c r="F71">
        <v>4</v>
      </c>
      <c r="G71">
        <v>16</v>
      </c>
      <c r="H71">
        <v>0</v>
      </c>
      <c r="I71">
        <v>0</v>
      </c>
      <c r="J71">
        <v>0</v>
      </c>
      <c r="K71">
        <f>IF(C71&gt;=1,1,0)</f>
        <v>1</v>
      </c>
      <c r="L71">
        <f>IF(G71&gt;=1,1,0)</f>
        <v>1</v>
      </c>
      <c r="M71">
        <f>IF(OR(D71&gt;=1,E71&gt;=1,F71&gt;=1),1,0)</f>
        <v>1</v>
      </c>
      <c r="N71">
        <f>IF(AND(H71=0,I71=0,J71=0),1,0)</f>
        <v>1</v>
      </c>
      <c r="O71">
        <f>IF(AND(K71=1,L71=1,M71=1,N71=1),1,0)</f>
        <v>1</v>
      </c>
      <c r="P71">
        <f>IF(O71=1,D71+E71+F71,0)</f>
        <v>13</v>
      </c>
      <c r="Q71">
        <f>D71+H71</f>
        <v>2</v>
      </c>
      <c r="R71">
        <f>E71+I71+F71+J71</f>
        <v>11</v>
      </c>
      <c r="S71">
        <f>Tabela1[[#This Row],[medale złote]]-Tabela1[[#This Row],[medale srebrne i br]]</f>
        <v>-9</v>
      </c>
      <c r="T71">
        <f>Tabela1[[#This Row],[medale srebrne i br]]+Tabela1[[#This Row],[medale złote]]</f>
        <v>13</v>
      </c>
      <c r="U71">
        <f>IF(AND(Tabela1[[#This Row],[Zloty]]&gt;Tabela1[[#This Row],[Zloty2]],Tabela1[[#This Row],[Srebrny]]&gt;Tabela1[[#This Row],[Srebrny3]],Tabela1[[#This Row],[Brazowy]]&gt;Tabela1[[#This Row],[Brazowy4]]),1,0)</f>
        <v>1</v>
      </c>
      <c r="V71">
        <f>IF(AND(Tabela1[[#This Row],[Zloty2]]&gt;Tabela1[[#This Row],[Zloty]],Tabela1[[#This Row],[Srebrny3]]&gt;Tabela1[[#This Row],[Srebrny]],Tabela1[[#This Row],[Brazowy4]]&gt;Tabela1[[#This Row],[Brazowy]]),1,0)</f>
        <v>0</v>
      </c>
    </row>
    <row r="72" spans="1:22" x14ac:dyDescent="0.25">
      <c r="A72" t="s">
        <v>47</v>
      </c>
      <c r="B72" t="s">
        <v>8</v>
      </c>
      <c r="C72">
        <v>20</v>
      </c>
      <c r="D72">
        <v>0</v>
      </c>
      <c r="E72">
        <v>2</v>
      </c>
      <c r="F72">
        <v>7</v>
      </c>
      <c r="G72">
        <v>4</v>
      </c>
      <c r="H72">
        <v>0</v>
      </c>
      <c r="I72">
        <v>0</v>
      </c>
      <c r="J72">
        <v>0</v>
      </c>
      <c r="K72">
        <f>IF(C72&gt;=1,1,0)</f>
        <v>1</v>
      </c>
      <c r="L72">
        <f>IF(G72&gt;=1,1,0)</f>
        <v>1</v>
      </c>
      <c r="M72">
        <f>IF(OR(D72&gt;=1,E72&gt;=1,F72&gt;=1),1,0)</f>
        <v>1</v>
      </c>
      <c r="N72">
        <f>IF(AND(H72=0,I72=0,J72=0),1,0)</f>
        <v>1</v>
      </c>
      <c r="O72">
        <f>IF(AND(K72=1,L72=1,M72=1,N72=1),1,0)</f>
        <v>1</v>
      </c>
      <c r="P72">
        <f>IF(O72=1,D72+E72+F72,0)</f>
        <v>9</v>
      </c>
      <c r="Q72">
        <f>D72+H72</f>
        <v>0</v>
      </c>
      <c r="R72">
        <f>E72+I72+F72+J72</f>
        <v>9</v>
      </c>
      <c r="S72">
        <f>Tabela1[[#This Row],[medale złote]]-Tabela1[[#This Row],[medale srebrne i br]]</f>
        <v>-9</v>
      </c>
      <c r="T72">
        <f>Tabela1[[#This Row],[medale srebrne i br]]+Tabela1[[#This Row],[medale złote]]</f>
        <v>9</v>
      </c>
      <c r="U72">
        <f>IF(AND(Tabela1[[#This Row],[Zloty]]&gt;Tabela1[[#This Row],[Zloty2]],Tabela1[[#This Row],[Srebrny]]&gt;Tabela1[[#This Row],[Srebrny3]],Tabela1[[#This Row],[Brazowy]]&gt;Tabela1[[#This Row],[Brazowy4]]),1,0)</f>
        <v>0</v>
      </c>
      <c r="V72">
        <f>IF(AND(Tabela1[[#This Row],[Zloty2]]&gt;Tabela1[[#This Row],[Zloty]],Tabela1[[#This Row],[Srebrny3]]&gt;Tabela1[[#This Row],[Srebrny]],Tabela1[[#This Row],[Brazowy4]]&gt;Tabela1[[#This Row],[Brazowy]]),1,0)</f>
        <v>0</v>
      </c>
    </row>
    <row r="73" spans="1:22" x14ac:dyDescent="0.25">
      <c r="A73" t="s">
        <v>83</v>
      </c>
      <c r="B73" t="s">
        <v>19</v>
      </c>
      <c r="C73">
        <v>8</v>
      </c>
      <c r="D73">
        <v>6</v>
      </c>
      <c r="E73">
        <v>5</v>
      </c>
      <c r="F73">
        <v>10</v>
      </c>
      <c r="G73">
        <v>8</v>
      </c>
      <c r="H73">
        <v>0</v>
      </c>
      <c r="I73">
        <v>0</v>
      </c>
      <c r="J73">
        <v>0</v>
      </c>
      <c r="K73">
        <f>IF(C73&gt;=1,1,0)</f>
        <v>1</v>
      </c>
      <c r="L73">
        <f>IF(G73&gt;=1,1,0)</f>
        <v>1</v>
      </c>
      <c r="M73">
        <f>IF(OR(D73&gt;=1,E73&gt;=1,F73&gt;=1),1,0)</f>
        <v>1</v>
      </c>
      <c r="N73">
        <f>IF(AND(H73=0,I73=0,J73=0),1,0)</f>
        <v>1</v>
      </c>
      <c r="O73">
        <f>IF(AND(K73=1,L73=1,M73=1,N73=1),1,0)</f>
        <v>1</v>
      </c>
      <c r="P73">
        <f>IF(O73=1,D73+E73+F73,0)</f>
        <v>21</v>
      </c>
      <c r="Q73">
        <f>D73+H73</f>
        <v>6</v>
      </c>
      <c r="R73">
        <f>E73+I73+F73+J73</f>
        <v>15</v>
      </c>
      <c r="S73">
        <f>Tabela1[[#This Row],[medale złote]]-Tabela1[[#This Row],[medale srebrne i br]]</f>
        <v>-9</v>
      </c>
      <c r="T73">
        <f>Tabela1[[#This Row],[medale srebrne i br]]+Tabela1[[#This Row],[medale złote]]</f>
        <v>21</v>
      </c>
      <c r="U73">
        <f>IF(AND(Tabela1[[#This Row],[Zloty]]&gt;Tabela1[[#This Row],[Zloty2]],Tabela1[[#This Row],[Srebrny]]&gt;Tabela1[[#This Row],[Srebrny3]],Tabela1[[#This Row],[Brazowy]]&gt;Tabela1[[#This Row],[Brazowy4]]),1,0)</f>
        <v>1</v>
      </c>
      <c r="V73">
        <f>IF(AND(Tabela1[[#This Row],[Zloty2]]&gt;Tabela1[[#This Row],[Zloty]],Tabela1[[#This Row],[Srebrny3]]&gt;Tabela1[[#This Row],[Srebrny]],Tabela1[[#This Row],[Brazowy4]]&gt;Tabela1[[#This Row],[Brazowy]]),1,0)</f>
        <v>0</v>
      </c>
    </row>
    <row r="74" spans="1:22" x14ac:dyDescent="0.25">
      <c r="A74" t="s">
        <v>138</v>
      </c>
      <c r="B74" t="s">
        <v>8</v>
      </c>
      <c r="C74">
        <v>5</v>
      </c>
      <c r="D74">
        <v>5</v>
      </c>
      <c r="E74">
        <v>5</v>
      </c>
      <c r="F74">
        <v>10</v>
      </c>
      <c r="G74">
        <v>6</v>
      </c>
      <c r="H74">
        <v>1</v>
      </c>
      <c r="I74">
        <v>0</v>
      </c>
      <c r="J74">
        <v>0</v>
      </c>
      <c r="K74">
        <f>IF(C74&gt;=1,1,0)</f>
        <v>1</v>
      </c>
      <c r="L74">
        <f>IF(G74&gt;=1,1,0)</f>
        <v>1</v>
      </c>
      <c r="M74">
        <f>IF(OR(D74&gt;=1,E74&gt;=1,F74&gt;=1),1,0)</f>
        <v>1</v>
      </c>
      <c r="N74">
        <f>IF(AND(H74=0,I74=0,J74=0),1,0)</f>
        <v>0</v>
      </c>
      <c r="O74">
        <f>IF(AND(K74=1,L74=1,M74=1,N74=1),1,0)</f>
        <v>0</v>
      </c>
      <c r="P74">
        <f>IF(O74=1,D74+E74+F74,0)</f>
        <v>0</v>
      </c>
      <c r="Q74">
        <f>D74+H74</f>
        <v>6</v>
      </c>
      <c r="R74">
        <f>E74+I74+F74+J74</f>
        <v>15</v>
      </c>
      <c r="S74">
        <f>Tabela1[[#This Row],[medale złote]]-Tabela1[[#This Row],[medale srebrne i br]]</f>
        <v>-9</v>
      </c>
      <c r="T74">
        <f>Tabela1[[#This Row],[medale srebrne i br]]+Tabela1[[#This Row],[medale złote]]</f>
        <v>21</v>
      </c>
      <c r="U74">
        <f>IF(AND(Tabela1[[#This Row],[Zloty]]&gt;Tabela1[[#This Row],[Zloty2]],Tabela1[[#This Row],[Srebrny]]&gt;Tabela1[[#This Row],[Srebrny3]],Tabela1[[#This Row],[Brazowy]]&gt;Tabela1[[#This Row],[Brazowy4]]),1,0)</f>
        <v>1</v>
      </c>
      <c r="V74">
        <f>IF(AND(Tabela1[[#This Row],[Zloty2]]&gt;Tabela1[[#This Row],[Zloty]],Tabela1[[#This Row],[Srebrny3]]&gt;Tabela1[[#This Row],[Srebrny]],Tabela1[[#This Row],[Brazowy4]]&gt;Tabela1[[#This Row],[Brazowy]]),1,0)</f>
        <v>0</v>
      </c>
    </row>
    <row r="75" spans="1:22" x14ac:dyDescent="0.25">
      <c r="A75" t="s">
        <v>15</v>
      </c>
      <c r="B75" t="s">
        <v>8</v>
      </c>
      <c r="C75">
        <v>5</v>
      </c>
      <c r="D75">
        <v>1</v>
      </c>
      <c r="E75">
        <v>2</v>
      </c>
      <c r="F75">
        <v>9</v>
      </c>
      <c r="G75">
        <v>6</v>
      </c>
      <c r="H75">
        <v>0</v>
      </c>
      <c r="I75">
        <v>0</v>
      </c>
      <c r="J75">
        <v>0</v>
      </c>
      <c r="K75">
        <f>IF(C75&gt;=1,1,0)</f>
        <v>1</v>
      </c>
      <c r="L75">
        <f>IF(G75&gt;=1,1,0)</f>
        <v>1</v>
      </c>
      <c r="M75">
        <f>IF(OR(D75&gt;=1,E75&gt;=1,F75&gt;=1),1,0)</f>
        <v>1</v>
      </c>
      <c r="N75">
        <f>IF(AND(H75=0,I75=0,J75=0),1,0)</f>
        <v>1</v>
      </c>
      <c r="O75">
        <f>IF(AND(K75=1,L75=1,M75=1,N75=1),1,0)</f>
        <v>1</v>
      </c>
      <c r="P75">
        <f>IF(O75=1,D75+E75+F75,0)</f>
        <v>12</v>
      </c>
      <c r="Q75">
        <f>D75+H75</f>
        <v>1</v>
      </c>
      <c r="R75">
        <f>E75+I75+F75+J75</f>
        <v>11</v>
      </c>
      <c r="S75">
        <f>Tabela1[[#This Row],[medale złote]]-Tabela1[[#This Row],[medale srebrne i br]]</f>
        <v>-10</v>
      </c>
      <c r="T75">
        <f>Tabela1[[#This Row],[medale srebrne i br]]+Tabela1[[#This Row],[medale złote]]</f>
        <v>12</v>
      </c>
      <c r="U75">
        <f>IF(AND(Tabela1[[#This Row],[Zloty]]&gt;Tabela1[[#This Row],[Zloty2]],Tabela1[[#This Row],[Srebrny]]&gt;Tabela1[[#This Row],[Srebrny3]],Tabela1[[#This Row],[Brazowy]]&gt;Tabela1[[#This Row],[Brazowy4]]),1,0)</f>
        <v>1</v>
      </c>
      <c r="V75">
        <f>IF(AND(Tabela1[[#This Row],[Zloty2]]&gt;Tabela1[[#This Row],[Zloty]],Tabela1[[#This Row],[Srebrny3]]&gt;Tabela1[[#This Row],[Srebrny]],Tabela1[[#This Row],[Brazowy4]]&gt;Tabela1[[#This Row],[Brazowy]]),1,0)</f>
        <v>0</v>
      </c>
    </row>
    <row r="76" spans="1:22" x14ac:dyDescent="0.25">
      <c r="A76" t="s">
        <v>63</v>
      </c>
      <c r="B76" t="s">
        <v>19</v>
      </c>
      <c r="C76">
        <v>20</v>
      </c>
      <c r="D76">
        <v>9</v>
      </c>
      <c r="E76">
        <v>8</v>
      </c>
      <c r="F76">
        <v>11</v>
      </c>
      <c r="G76">
        <v>6</v>
      </c>
      <c r="H76">
        <v>0</v>
      </c>
      <c r="I76">
        <v>0</v>
      </c>
      <c r="J76">
        <v>0</v>
      </c>
      <c r="K76">
        <f>IF(C76&gt;=1,1,0)</f>
        <v>1</v>
      </c>
      <c r="L76">
        <f>IF(G76&gt;=1,1,0)</f>
        <v>1</v>
      </c>
      <c r="M76">
        <f>IF(OR(D76&gt;=1,E76&gt;=1,F76&gt;=1),1,0)</f>
        <v>1</v>
      </c>
      <c r="N76">
        <f>IF(AND(H76=0,I76=0,J76=0),1,0)</f>
        <v>1</v>
      </c>
      <c r="O76">
        <f>IF(AND(K76=1,L76=1,M76=1,N76=1),1,0)</f>
        <v>1</v>
      </c>
      <c r="P76">
        <f>IF(O76=1,D76+E76+F76,0)</f>
        <v>28</v>
      </c>
      <c r="Q76">
        <f>D76+H76</f>
        <v>9</v>
      </c>
      <c r="R76">
        <f>E76+I76+F76+J76</f>
        <v>19</v>
      </c>
      <c r="S76">
        <f>Tabela1[[#This Row],[medale złote]]-Tabela1[[#This Row],[medale srebrne i br]]</f>
        <v>-10</v>
      </c>
      <c r="T76">
        <f>Tabela1[[#This Row],[medale srebrne i br]]+Tabela1[[#This Row],[medale złote]]</f>
        <v>28</v>
      </c>
      <c r="U76">
        <f>IF(AND(Tabela1[[#This Row],[Zloty]]&gt;Tabela1[[#This Row],[Zloty2]],Tabela1[[#This Row],[Srebrny]]&gt;Tabela1[[#This Row],[Srebrny3]],Tabela1[[#This Row],[Brazowy]]&gt;Tabela1[[#This Row],[Brazowy4]]),1,0)</f>
        <v>1</v>
      </c>
      <c r="V76">
        <f>IF(AND(Tabela1[[#This Row],[Zloty2]]&gt;Tabela1[[#This Row],[Zloty]],Tabela1[[#This Row],[Srebrny3]]&gt;Tabela1[[#This Row],[Srebrny]],Tabela1[[#This Row],[Brazowy4]]&gt;Tabela1[[#This Row],[Brazowy]]),1,0)</f>
        <v>0</v>
      </c>
    </row>
    <row r="77" spans="1:22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>IF(C77&gt;=1,1,0)</f>
        <v>1</v>
      </c>
      <c r="L77">
        <f>IF(G77&gt;=1,1,0)</f>
        <v>1</v>
      </c>
      <c r="M77">
        <f>IF(OR(D77&gt;=1,E77&gt;=1,F77&gt;=1),1,0)</f>
        <v>1</v>
      </c>
      <c r="N77">
        <f>IF(AND(H77=0,I77=0,J77=0),1,0)</f>
        <v>1</v>
      </c>
      <c r="O77">
        <f>IF(AND(K77=1,L77=1,M77=1,N77=1),1,0)</f>
        <v>1</v>
      </c>
      <c r="P77">
        <f>IF(O77=1,D77+E77+F77,0)</f>
        <v>22</v>
      </c>
      <c r="Q77">
        <f>D77+H77</f>
        <v>6</v>
      </c>
      <c r="R77">
        <f>E77+I77+F77+J77</f>
        <v>16</v>
      </c>
      <c r="S77">
        <f>Tabela1[[#This Row],[medale złote]]-Tabela1[[#This Row],[medale srebrne i br]]</f>
        <v>-10</v>
      </c>
      <c r="T77">
        <f>Tabela1[[#This Row],[medale srebrne i br]]+Tabela1[[#This Row],[medale złote]]</f>
        <v>22</v>
      </c>
      <c r="U77">
        <f>IF(AND(Tabela1[[#This Row],[Zloty]]&gt;Tabela1[[#This Row],[Zloty2]],Tabela1[[#This Row],[Srebrny]]&gt;Tabela1[[#This Row],[Srebrny3]],Tabela1[[#This Row],[Brazowy]]&gt;Tabela1[[#This Row],[Brazowy4]]),1,0)</f>
        <v>1</v>
      </c>
      <c r="V77">
        <f>IF(AND(Tabela1[[#This Row],[Zloty2]]&gt;Tabela1[[#This Row],[Zloty]],Tabela1[[#This Row],[Srebrny3]]&gt;Tabela1[[#This Row],[Srebrny]],Tabela1[[#This Row],[Brazowy4]]&gt;Tabela1[[#This Row],[Brazowy]]),1,0)</f>
        <v>0</v>
      </c>
    </row>
    <row r="78" spans="1:22" x14ac:dyDescent="0.25">
      <c r="A78" t="s">
        <v>128</v>
      </c>
      <c r="B78" t="s">
        <v>8</v>
      </c>
      <c r="C78">
        <v>15</v>
      </c>
      <c r="D78">
        <v>7</v>
      </c>
      <c r="E78">
        <v>6</v>
      </c>
      <c r="F78">
        <v>11</v>
      </c>
      <c r="G78">
        <v>3</v>
      </c>
      <c r="H78">
        <v>0</v>
      </c>
      <c r="I78">
        <v>0</v>
      </c>
      <c r="J78">
        <v>0</v>
      </c>
      <c r="K78">
        <f>IF(C78&gt;=1,1,0)</f>
        <v>1</v>
      </c>
      <c r="L78">
        <f>IF(G78&gt;=1,1,0)</f>
        <v>1</v>
      </c>
      <c r="M78">
        <f>IF(OR(D78&gt;=1,E78&gt;=1,F78&gt;=1),1,0)</f>
        <v>1</v>
      </c>
      <c r="N78">
        <f>IF(AND(H78=0,I78=0,J78=0),1,0)</f>
        <v>1</v>
      </c>
      <c r="O78">
        <f>IF(AND(K78=1,L78=1,M78=1,N78=1),1,0)</f>
        <v>1</v>
      </c>
      <c r="P78">
        <f>IF(O78=1,D78+E78+F78,0)</f>
        <v>24</v>
      </c>
      <c r="Q78">
        <f>D78+H78</f>
        <v>7</v>
      </c>
      <c r="R78">
        <f>E78+I78+F78+J78</f>
        <v>17</v>
      </c>
      <c r="S78">
        <f>Tabela1[[#This Row],[medale złote]]-Tabela1[[#This Row],[medale srebrne i br]]</f>
        <v>-10</v>
      </c>
      <c r="T78">
        <f>Tabela1[[#This Row],[medale srebrne i br]]+Tabela1[[#This Row],[medale złote]]</f>
        <v>24</v>
      </c>
      <c r="U78">
        <f>IF(AND(Tabela1[[#This Row],[Zloty]]&gt;Tabela1[[#This Row],[Zloty2]],Tabela1[[#This Row],[Srebrny]]&gt;Tabela1[[#This Row],[Srebrny3]],Tabela1[[#This Row],[Brazowy]]&gt;Tabela1[[#This Row],[Brazowy4]]),1,0)</f>
        <v>1</v>
      </c>
      <c r="V78">
        <f>IF(AND(Tabela1[[#This Row],[Zloty2]]&gt;Tabela1[[#This Row],[Zloty]],Tabela1[[#This Row],[Srebrny3]]&gt;Tabela1[[#This Row],[Srebrny]],Tabela1[[#This Row],[Brazowy4]]&gt;Tabela1[[#This Row],[Brazowy]]),1,0)</f>
        <v>0</v>
      </c>
    </row>
    <row r="79" spans="1:22" x14ac:dyDescent="0.25">
      <c r="A79" t="s">
        <v>134</v>
      </c>
      <c r="B79" t="s">
        <v>8</v>
      </c>
      <c r="C79">
        <v>21</v>
      </c>
      <c r="D79">
        <v>39</v>
      </c>
      <c r="E79">
        <v>25</v>
      </c>
      <c r="F79">
        <v>24</v>
      </c>
      <c r="G79">
        <v>16</v>
      </c>
      <c r="H79">
        <v>0</v>
      </c>
      <c r="I79">
        <v>0</v>
      </c>
      <c r="J79">
        <v>0</v>
      </c>
      <c r="K79">
        <f>IF(C79&gt;=1,1,0)</f>
        <v>1</v>
      </c>
      <c r="L79">
        <f>IF(G79&gt;=1,1,0)</f>
        <v>1</v>
      </c>
      <c r="M79">
        <f>IF(OR(D79&gt;=1,E79&gt;=1,F79&gt;=1),1,0)</f>
        <v>1</v>
      </c>
      <c r="N79">
        <f>IF(AND(H79=0,I79=0,J79=0),1,0)</f>
        <v>1</v>
      </c>
      <c r="O79">
        <f>IF(AND(K79=1,L79=1,M79=1,N79=1),1,0)</f>
        <v>1</v>
      </c>
      <c r="P79">
        <f>IF(O79=1,D79+E79+F79,0)</f>
        <v>88</v>
      </c>
      <c r="Q79">
        <f>D79+H79</f>
        <v>39</v>
      </c>
      <c r="R79">
        <f>E79+I79+F79+J79</f>
        <v>49</v>
      </c>
      <c r="S79">
        <f>Tabela1[[#This Row],[medale złote]]-Tabela1[[#This Row],[medale srebrne i br]]</f>
        <v>-10</v>
      </c>
      <c r="T79">
        <f>Tabela1[[#This Row],[medale srebrne i br]]+Tabela1[[#This Row],[medale złote]]</f>
        <v>88</v>
      </c>
      <c r="U79">
        <f>IF(AND(Tabela1[[#This Row],[Zloty]]&gt;Tabela1[[#This Row],[Zloty2]],Tabela1[[#This Row],[Srebrny]]&gt;Tabela1[[#This Row],[Srebrny3]],Tabela1[[#This Row],[Brazowy]]&gt;Tabela1[[#This Row],[Brazowy4]]),1,0)</f>
        <v>1</v>
      </c>
      <c r="V79">
        <f>IF(AND(Tabela1[[#This Row],[Zloty2]]&gt;Tabela1[[#This Row],[Zloty]],Tabela1[[#This Row],[Srebrny3]]&gt;Tabela1[[#This Row],[Srebrny]],Tabela1[[#This Row],[Brazowy4]]&gt;Tabela1[[#This Row],[Brazowy]]),1,0)</f>
        <v>0</v>
      </c>
    </row>
    <row r="80" spans="1:22" x14ac:dyDescent="0.25">
      <c r="A80" t="s">
        <v>118</v>
      </c>
      <c r="B80" t="s">
        <v>19</v>
      </c>
      <c r="C80">
        <v>5</v>
      </c>
      <c r="D80">
        <v>7</v>
      </c>
      <c r="E80">
        <v>9</v>
      </c>
      <c r="F80">
        <v>8</v>
      </c>
      <c r="G80">
        <v>6</v>
      </c>
      <c r="H80">
        <v>2</v>
      </c>
      <c r="I80">
        <v>2</v>
      </c>
      <c r="J80">
        <v>1</v>
      </c>
      <c r="K80">
        <f>IF(C80&gt;=1,1,0)</f>
        <v>1</v>
      </c>
      <c r="L80">
        <f>IF(G80&gt;=1,1,0)</f>
        <v>1</v>
      </c>
      <c r="M80">
        <f>IF(OR(D80&gt;=1,E80&gt;=1,F80&gt;=1),1,0)</f>
        <v>1</v>
      </c>
      <c r="N80">
        <f>IF(AND(H80=0,I80=0,J80=0),1,0)</f>
        <v>0</v>
      </c>
      <c r="O80">
        <f>IF(AND(K80=1,L80=1,M80=1,N80=1),1,0)</f>
        <v>0</v>
      </c>
      <c r="P80">
        <f>IF(O80=1,D80+E80+F80,0)</f>
        <v>0</v>
      </c>
      <c r="Q80">
        <f>D80+H80</f>
        <v>9</v>
      </c>
      <c r="R80">
        <f>E80+I80+F80+J80</f>
        <v>20</v>
      </c>
      <c r="S80">
        <f>Tabela1[[#This Row],[medale złote]]-Tabela1[[#This Row],[medale srebrne i br]]</f>
        <v>-11</v>
      </c>
      <c r="T80">
        <f>Tabela1[[#This Row],[medale srebrne i br]]+Tabela1[[#This Row],[medale złote]]</f>
        <v>29</v>
      </c>
      <c r="U80">
        <f>IF(AND(Tabela1[[#This Row],[Zloty]]&gt;Tabela1[[#This Row],[Zloty2]],Tabela1[[#This Row],[Srebrny]]&gt;Tabela1[[#This Row],[Srebrny3]],Tabela1[[#This Row],[Brazowy]]&gt;Tabela1[[#This Row],[Brazowy4]]),1,0)</f>
        <v>1</v>
      </c>
      <c r="V80">
        <f>IF(AND(Tabela1[[#This Row],[Zloty2]]&gt;Tabela1[[#This Row],[Zloty]],Tabela1[[#This Row],[Srebrny3]]&gt;Tabela1[[#This Row],[Srebrny]],Tabela1[[#This Row],[Brazowy4]]&gt;Tabela1[[#This Row],[Brazowy]]),1,0)</f>
        <v>0</v>
      </c>
    </row>
    <row r="81" spans="1:22" x14ac:dyDescent="0.25">
      <c r="A81" t="s">
        <v>42</v>
      </c>
      <c r="B81" t="s">
        <v>10</v>
      </c>
      <c r="C81">
        <v>21</v>
      </c>
      <c r="D81">
        <v>7</v>
      </c>
      <c r="E81">
        <v>9</v>
      </c>
      <c r="F81">
        <v>10</v>
      </c>
      <c r="G81">
        <v>1</v>
      </c>
      <c r="H81">
        <v>0</v>
      </c>
      <c r="I81">
        <v>0</v>
      </c>
      <c r="J81">
        <v>0</v>
      </c>
      <c r="K81">
        <f>IF(C81&gt;=1,1,0)</f>
        <v>1</v>
      </c>
      <c r="L81">
        <f>IF(G81&gt;=1,1,0)</f>
        <v>1</v>
      </c>
      <c r="M81">
        <f>IF(OR(D81&gt;=1,E81&gt;=1,F81&gt;=1),1,0)</f>
        <v>1</v>
      </c>
      <c r="N81">
        <f>IF(AND(H81=0,I81=0,J81=0),1,0)</f>
        <v>1</v>
      </c>
      <c r="O81">
        <f>IF(AND(K81=1,L81=1,M81=1,N81=1),1,0)</f>
        <v>1</v>
      </c>
      <c r="P81">
        <f>IF(O81=1,D81+E81+F81,0)</f>
        <v>26</v>
      </c>
      <c r="Q81">
        <f>D81+H81</f>
        <v>7</v>
      </c>
      <c r="R81">
        <f>E81+I81+F81+J81</f>
        <v>19</v>
      </c>
      <c r="S81">
        <f>Tabela1[[#This Row],[medale złote]]-Tabela1[[#This Row],[medale srebrne i br]]</f>
        <v>-12</v>
      </c>
      <c r="T81">
        <f>Tabela1[[#This Row],[medale srebrne i br]]+Tabela1[[#This Row],[medale złote]]</f>
        <v>26</v>
      </c>
      <c r="U81">
        <f>IF(AND(Tabela1[[#This Row],[Zloty]]&gt;Tabela1[[#This Row],[Zloty2]],Tabela1[[#This Row],[Srebrny]]&gt;Tabela1[[#This Row],[Srebrny3]],Tabela1[[#This Row],[Brazowy]]&gt;Tabela1[[#This Row],[Brazowy4]]),1,0)</f>
        <v>1</v>
      </c>
      <c r="V81">
        <f>IF(AND(Tabela1[[#This Row],[Zloty2]]&gt;Tabela1[[#This Row],[Zloty]],Tabela1[[#This Row],[Srebrny3]]&gt;Tabela1[[#This Row],[Srebrny]],Tabela1[[#This Row],[Brazowy4]]&gt;Tabela1[[#This Row],[Brazowy]]),1,0)</f>
        <v>0</v>
      </c>
    </row>
    <row r="82" spans="1:22" x14ac:dyDescent="0.25">
      <c r="A82" t="s">
        <v>53</v>
      </c>
      <c r="B82" t="s">
        <v>8</v>
      </c>
      <c r="C82">
        <v>5</v>
      </c>
      <c r="D82">
        <v>6</v>
      </c>
      <c r="E82">
        <v>5</v>
      </c>
      <c r="F82">
        <v>14</v>
      </c>
      <c r="G82">
        <v>6</v>
      </c>
      <c r="H82">
        <v>0</v>
      </c>
      <c r="I82">
        <v>0</v>
      </c>
      <c r="J82">
        <v>0</v>
      </c>
      <c r="K82">
        <f>IF(C82&gt;=1,1,0)</f>
        <v>1</v>
      </c>
      <c r="L82">
        <f>IF(G82&gt;=1,1,0)</f>
        <v>1</v>
      </c>
      <c r="M82">
        <f>IF(OR(D82&gt;=1,E82&gt;=1,F82&gt;=1),1,0)</f>
        <v>1</v>
      </c>
      <c r="N82">
        <f>IF(AND(H82=0,I82=0,J82=0),1,0)</f>
        <v>1</v>
      </c>
      <c r="O82">
        <f>IF(AND(K82=1,L82=1,M82=1,N82=1),1,0)</f>
        <v>1</v>
      </c>
      <c r="P82">
        <f>IF(O82=1,D82+E82+F82,0)</f>
        <v>25</v>
      </c>
      <c r="Q82">
        <f>D82+H82</f>
        <v>6</v>
      </c>
      <c r="R82">
        <f>E82+I82+F82+J82</f>
        <v>19</v>
      </c>
      <c r="S82">
        <f>Tabela1[[#This Row],[medale złote]]-Tabela1[[#This Row],[medale srebrne i br]]</f>
        <v>-13</v>
      </c>
      <c r="T82">
        <f>Tabela1[[#This Row],[medale srebrne i br]]+Tabela1[[#This Row],[medale złote]]</f>
        <v>25</v>
      </c>
      <c r="U82">
        <f>IF(AND(Tabela1[[#This Row],[Zloty]]&gt;Tabela1[[#This Row],[Zloty2]],Tabela1[[#This Row],[Srebrny]]&gt;Tabela1[[#This Row],[Srebrny3]],Tabela1[[#This Row],[Brazowy]]&gt;Tabela1[[#This Row],[Brazowy4]]),1,0)</f>
        <v>1</v>
      </c>
      <c r="V82">
        <f>IF(AND(Tabela1[[#This Row],[Zloty2]]&gt;Tabela1[[#This Row],[Zloty]],Tabela1[[#This Row],[Srebrny3]]&gt;Tabela1[[#This Row],[Srebrny]],Tabela1[[#This Row],[Brazowy4]]&gt;Tabela1[[#This Row],[Brazowy]]),1,0)</f>
        <v>0</v>
      </c>
    </row>
    <row r="83" spans="1:22" x14ac:dyDescent="0.25">
      <c r="A83" t="s">
        <v>20</v>
      </c>
      <c r="B83" t="s">
        <v>8</v>
      </c>
      <c r="C83">
        <v>5</v>
      </c>
      <c r="D83">
        <v>6</v>
      </c>
      <c r="E83">
        <v>5</v>
      </c>
      <c r="F83">
        <v>15</v>
      </c>
      <c r="G83">
        <v>5</v>
      </c>
      <c r="H83">
        <v>0</v>
      </c>
      <c r="I83">
        <v>0</v>
      </c>
      <c r="J83">
        <v>0</v>
      </c>
      <c r="K83">
        <f>IF(C83&gt;=1,1,0)</f>
        <v>1</v>
      </c>
      <c r="L83">
        <f>IF(G83&gt;=1,1,0)</f>
        <v>1</v>
      </c>
      <c r="M83">
        <f>IF(OR(D83&gt;=1,E83&gt;=1,F83&gt;=1),1,0)</f>
        <v>1</v>
      </c>
      <c r="N83">
        <f>IF(AND(H83=0,I83=0,J83=0),1,0)</f>
        <v>1</v>
      </c>
      <c r="O83">
        <f>IF(AND(K83=1,L83=1,M83=1,N83=1),1,0)</f>
        <v>1</v>
      </c>
      <c r="P83">
        <f>IF(O83=1,D83+E83+F83,0)</f>
        <v>26</v>
      </c>
      <c r="Q83">
        <f>D83+H83</f>
        <v>6</v>
      </c>
      <c r="R83">
        <f>E83+I83+F83+J83</f>
        <v>20</v>
      </c>
      <c r="S83">
        <f>Tabela1[[#This Row],[medale złote]]-Tabela1[[#This Row],[medale srebrne i br]]</f>
        <v>-14</v>
      </c>
      <c r="T83">
        <f>Tabela1[[#This Row],[medale srebrne i br]]+Tabela1[[#This Row],[medale złote]]</f>
        <v>26</v>
      </c>
      <c r="U83">
        <f>IF(AND(Tabela1[[#This Row],[Zloty]]&gt;Tabela1[[#This Row],[Zloty2]],Tabela1[[#This Row],[Srebrny]]&gt;Tabela1[[#This Row],[Srebrny3]],Tabela1[[#This Row],[Brazowy]]&gt;Tabela1[[#This Row],[Brazowy4]]),1,0)</f>
        <v>1</v>
      </c>
      <c r="V83">
        <f>IF(AND(Tabela1[[#This Row],[Zloty2]]&gt;Tabela1[[#This Row],[Zloty]],Tabela1[[#This Row],[Srebrny3]]&gt;Tabela1[[#This Row],[Srebrny]],Tabela1[[#This Row],[Brazowy4]]&gt;Tabela1[[#This Row],[Brazowy]]),1,0)</f>
        <v>0</v>
      </c>
    </row>
    <row r="84" spans="1:22" x14ac:dyDescent="0.25">
      <c r="A84" t="s">
        <v>34</v>
      </c>
      <c r="B84" t="s">
        <v>19</v>
      </c>
      <c r="C84">
        <v>6</v>
      </c>
      <c r="D84">
        <v>6</v>
      </c>
      <c r="E84">
        <v>7</v>
      </c>
      <c r="F84">
        <v>10</v>
      </c>
      <c r="G84">
        <v>7</v>
      </c>
      <c r="H84">
        <v>4</v>
      </c>
      <c r="I84">
        <v>6</v>
      </c>
      <c r="J84">
        <v>1</v>
      </c>
      <c r="K84">
        <f>IF(C84&gt;=1,1,0)</f>
        <v>1</v>
      </c>
      <c r="L84">
        <f>IF(G84&gt;=1,1,0)</f>
        <v>1</v>
      </c>
      <c r="M84">
        <f>IF(OR(D84&gt;=1,E84&gt;=1,F84&gt;=1),1,0)</f>
        <v>1</v>
      </c>
      <c r="N84">
        <f>IF(AND(H84=0,I84=0,J84=0),1,0)</f>
        <v>0</v>
      </c>
      <c r="O84">
        <f>IF(AND(K84=1,L84=1,M84=1,N84=1),1,0)</f>
        <v>0</v>
      </c>
      <c r="P84">
        <f>IF(O84=1,D84+E84+F84,0)</f>
        <v>0</v>
      </c>
      <c r="Q84">
        <f>D84+H84</f>
        <v>10</v>
      </c>
      <c r="R84">
        <f>E84+I84+F84+J84</f>
        <v>24</v>
      </c>
      <c r="S84">
        <f>Tabela1[[#This Row],[medale złote]]-Tabela1[[#This Row],[medale srebrne i br]]</f>
        <v>-14</v>
      </c>
      <c r="T84">
        <f>Tabela1[[#This Row],[medale srebrne i br]]+Tabela1[[#This Row],[medale złote]]</f>
        <v>34</v>
      </c>
      <c r="U84">
        <f>IF(AND(Tabela1[[#This Row],[Zloty]]&gt;Tabela1[[#This Row],[Zloty2]],Tabela1[[#This Row],[Srebrny]]&gt;Tabela1[[#This Row],[Srebrny3]],Tabela1[[#This Row],[Brazowy]]&gt;Tabela1[[#This Row],[Brazowy4]]),1,0)</f>
        <v>1</v>
      </c>
      <c r="V84">
        <f>IF(AND(Tabela1[[#This Row],[Zloty2]]&gt;Tabela1[[#This Row],[Zloty]],Tabela1[[#This Row],[Srebrny3]]&gt;Tabela1[[#This Row],[Srebrny]],Tabela1[[#This Row],[Brazowy4]]&gt;Tabela1[[#This Row],[Brazowy]]),1,0)</f>
        <v>0</v>
      </c>
    </row>
    <row r="85" spans="1:22" x14ac:dyDescent="0.25">
      <c r="A85" t="s">
        <v>45</v>
      </c>
      <c r="B85" t="s">
        <v>19</v>
      </c>
      <c r="C85">
        <v>11</v>
      </c>
      <c r="D85">
        <v>9</v>
      </c>
      <c r="E85">
        <v>9</v>
      </c>
      <c r="F85">
        <v>15</v>
      </c>
      <c r="G85">
        <v>9</v>
      </c>
      <c r="H85">
        <v>4</v>
      </c>
      <c r="I85">
        <v>2</v>
      </c>
      <c r="J85">
        <v>1</v>
      </c>
      <c r="K85">
        <f>IF(C85&gt;=1,1,0)</f>
        <v>1</v>
      </c>
      <c r="L85">
        <f>IF(G85&gt;=1,1,0)</f>
        <v>1</v>
      </c>
      <c r="M85">
        <f>IF(OR(D85&gt;=1,E85&gt;=1,F85&gt;=1),1,0)</f>
        <v>1</v>
      </c>
      <c r="N85">
        <f>IF(AND(H85=0,I85=0,J85=0),1,0)</f>
        <v>0</v>
      </c>
      <c r="O85">
        <f>IF(AND(K85=1,L85=1,M85=1,N85=1),1,0)</f>
        <v>0</v>
      </c>
      <c r="P85">
        <f>IF(O85=1,D85+E85+F85,0)</f>
        <v>0</v>
      </c>
      <c r="Q85">
        <f>D85+H85</f>
        <v>13</v>
      </c>
      <c r="R85">
        <f>E85+I85+F85+J85</f>
        <v>27</v>
      </c>
      <c r="S85">
        <f>Tabela1[[#This Row],[medale złote]]-Tabela1[[#This Row],[medale srebrne i br]]</f>
        <v>-14</v>
      </c>
      <c r="T85">
        <f>Tabela1[[#This Row],[medale srebrne i br]]+Tabela1[[#This Row],[medale złote]]</f>
        <v>40</v>
      </c>
      <c r="U85">
        <f>IF(AND(Tabela1[[#This Row],[Zloty]]&gt;Tabela1[[#This Row],[Zloty2]],Tabela1[[#This Row],[Srebrny]]&gt;Tabela1[[#This Row],[Srebrny3]],Tabela1[[#This Row],[Brazowy]]&gt;Tabela1[[#This Row],[Brazowy4]]),1,0)</f>
        <v>1</v>
      </c>
      <c r="V85">
        <f>IF(AND(Tabela1[[#This Row],[Zloty2]]&gt;Tabela1[[#This Row],[Zloty]],Tabela1[[#This Row],[Srebrny3]]&gt;Tabela1[[#This Row],[Srebrny]],Tabela1[[#This Row],[Brazowy4]]&gt;Tabela1[[#This Row],[Brazowy]]),1,0)</f>
        <v>0</v>
      </c>
    </row>
    <row r="86" spans="1:22" x14ac:dyDescent="0.25">
      <c r="A86" t="s">
        <v>132</v>
      </c>
      <c r="B86" t="s">
        <v>22</v>
      </c>
      <c r="C86">
        <v>16</v>
      </c>
      <c r="D86">
        <v>2</v>
      </c>
      <c r="E86">
        <v>5</v>
      </c>
      <c r="F86">
        <v>11</v>
      </c>
      <c r="G86">
        <v>3</v>
      </c>
      <c r="H86">
        <v>0</v>
      </c>
      <c r="I86">
        <v>0</v>
      </c>
      <c r="J86">
        <v>0</v>
      </c>
      <c r="K86">
        <f>IF(C86&gt;=1,1,0)</f>
        <v>1</v>
      </c>
      <c r="L86">
        <f>IF(G86&gt;=1,1,0)</f>
        <v>1</v>
      </c>
      <c r="M86">
        <f>IF(OR(D86&gt;=1,E86&gt;=1,F86&gt;=1),1,0)</f>
        <v>1</v>
      </c>
      <c r="N86">
        <f>IF(AND(H86=0,I86=0,J86=0),1,0)</f>
        <v>1</v>
      </c>
      <c r="O86">
        <f>IF(AND(K86=1,L86=1,M86=1,N86=1),1,0)</f>
        <v>1</v>
      </c>
      <c r="P86">
        <f>IF(O86=1,D86+E86+F86,0)</f>
        <v>18</v>
      </c>
      <c r="Q86">
        <f>D86+H86</f>
        <v>2</v>
      </c>
      <c r="R86">
        <f>E86+I86+F86+J86</f>
        <v>16</v>
      </c>
      <c r="S86">
        <f>Tabela1[[#This Row],[medale złote]]-Tabela1[[#This Row],[medale srebrne i br]]</f>
        <v>-14</v>
      </c>
      <c r="T86">
        <f>Tabela1[[#This Row],[medale srebrne i br]]+Tabela1[[#This Row],[medale złote]]</f>
        <v>18</v>
      </c>
      <c r="U86">
        <f>IF(AND(Tabela1[[#This Row],[Zloty]]&gt;Tabela1[[#This Row],[Zloty2]],Tabela1[[#This Row],[Srebrny]]&gt;Tabela1[[#This Row],[Srebrny3]],Tabela1[[#This Row],[Brazowy]]&gt;Tabela1[[#This Row],[Brazowy4]]),1,0)</f>
        <v>1</v>
      </c>
      <c r="V86">
        <f>IF(AND(Tabela1[[#This Row],[Zloty2]]&gt;Tabela1[[#This Row],[Zloty]],Tabela1[[#This Row],[Srebrny3]]&gt;Tabela1[[#This Row],[Srebrny]],Tabela1[[#This Row],[Brazowy4]]&gt;Tabela1[[#This Row],[Brazowy]]),1,0)</f>
        <v>0</v>
      </c>
    </row>
    <row r="87" spans="1:22" x14ac:dyDescent="0.25">
      <c r="A87" t="s">
        <v>60</v>
      </c>
      <c r="B87" t="s">
        <v>8</v>
      </c>
      <c r="C87">
        <v>14</v>
      </c>
      <c r="D87">
        <v>6</v>
      </c>
      <c r="E87">
        <v>10</v>
      </c>
      <c r="F87">
        <v>11</v>
      </c>
      <c r="G87">
        <v>0</v>
      </c>
      <c r="H87">
        <v>0</v>
      </c>
      <c r="I87">
        <v>0</v>
      </c>
      <c r="J87">
        <v>0</v>
      </c>
      <c r="K87">
        <f>IF(C87&gt;=1,1,0)</f>
        <v>1</v>
      </c>
      <c r="L87">
        <f>IF(G87&gt;=1,1,0)</f>
        <v>0</v>
      </c>
      <c r="M87">
        <f>IF(OR(D87&gt;=1,E87&gt;=1,F87&gt;=1),1,0)</f>
        <v>1</v>
      </c>
      <c r="N87">
        <f>IF(AND(H87=0,I87=0,J87=0),1,0)</f>
        <v>1</v>
      </c>
      <c r="O87">
        <f>IF(AND(K87=1,L87=1,M87=1,N87=1),1,0)</f>
        <v>0</v>
      </c>
      <c r="P87">
        <f>IF(O87=1,D87+E87+F87,0)</f>
        <v>0</v>
      </c>
      <c r="Q87">
        <f>D87+H87</f>
        <v>6</v>
      </c>
      <c r="R87">
        <f>E87+I87+F87+J87</f>
        <v>21</v>
      </c>
      <c r="S87">
        <f>Tabela1[[#This Row],[medale złote]]-Tabela1[[#This Row],[medale srebrne i br]]</f>
        <v>-15</v>
      </c>
      <c r="T87">
        <f>Tabela1[[#This Row],[medale srebrne i br]]+Tabela1[[#This Row],[medale złote]]</f>
        <v>27</v>
      </c>
      <c r="U87">
        <f>IF(AND(Tabela1[[#This Row],[Zloty]]&gt;Tabela1[[#This Row],[Zloty2]],Tabela1[[#This Row],[Srebrny]]&gt;Tabela1[[#This Row],[Srebrny3]],Tabela1[[#This Row],[Brazowy]]&gt;Tabela1[[#This Row],[Brazowy4]]),1,0)</f>
        <v>1</v>
      </c>
      <c r="V87">
        <f>IF(AND(Tabela1[[#This Row],[Zloty2]]&gt;Tabela1[[#This Row],[Zloty]],Tabela1[[#This Row],[Srebrny3]]&gt;Tabela1[[#This Row],[Srebrny]],Tabela1[[#This Row],[Brazowy4]]&gt;Tabela1[[#This Row],[Brazowy]]),1,0)</f>
        <v>0</v>
      </c>
    </row>
    <row r="88" spans="1:22" x14ac:dyDescent="0.25">
      <c r="A88" t="s">
        <v>75</v>
      </c>
      <c r="B88" t="s">
        <v>12</v>
      </c>
      <c r="C88">
        <v>18</v>
      </c>
      <c r="D88">
        <v>2</v>
      </c>
      <c r="E88">
        <v>6</v>
      </c>
      <c r="F88">
        <v>11</v>
      </c>
      <c r="G88">
        <v>1</v>
      </c>
      <c r="H88">
        <v>0</v>
      </c>
      <c r="I88">
        <v>0</v>
      </c>
      <c r="J88">
        <v>0</v>
      </c>
      <c r="K88">
        <f>IF(C88&gt;=1,1,0)</f>
        <v>1</v>
      </c>
      <c r="L88">
        <f>IF(G88&gt;=1,1,0)</f>
        <v>1</v>
      </c>
      <c r="M88">
        <f>IF(OR(D88&gt;=1,E88&gt;=1,F88&gt;=1),1,0)</f>
        <v>1</v>
      </c>
      <c r="N88">
        <f>IF(AND(H88=0,I88=0,J88=0),1,0)</f>
        <v>1</v>
      </c>
      <c r="O88">
        <f>IF(AND(K88=1,L88=1,M88=1,N88=1),1,0)</f>
        <v>1</v>
      </c>
      <c r="P88">
        <f>IF(O88=1,D88+E88+F88,0)</f>
        <v>19</v>
      </c>
      <c r="Q88">
        <f>D88+H88</f>
        <v>2</v>
      </c>
      <c r="R88">
        <f>E88+I88+F88+J88</f>
        <v>17</v>
      </c>
      <c r="S88">
        <f>Tabela1[[#This Row],[medale złote]]-Tabela1[[#This Row],[medale srebrne i br]]</f>
        <v>-15</v>
      </c>
      <c r="T88">
        <f>Tabela1[[#This Row],[medale srebrne i br]]+Tabela1[[#This Row],[medale złote]]</f>
        <v>19</v>
      </c>
      <c r="U88">
        <f>IF(AND(Tabela1[[#This Row],[Zloty]]&gt;Tabela1[[#This Row],[Zloty2]],Tabela1[[#This Row],[Srebrny]]&gt;Tabela1[[#This Row],[Srebrny3]],Tabela1[[#This Row],[Brazowy]]&gt;Tabela1[[#This Row],[Brazowy4]]),1,0)</f>
        <v>1</v>
      </c>
      <c r="V88">
        <f>IF(AND(Tabela1[[#This Row],[Zloty2]]&gt;Tabela1[[#This Row],[Zloty]],Tabela1[[#This Row],[Srebrny3]]&gt;Tabela1[[#This Row],[Srebrny]],Tabela1[[#This Row],[Brazowy4]]&gt;Tabela1[[#This Row],[Brazowy]]),1,0)</f>
        <v>0</v>
      </c>
    </row>
    <row r="89" spans="1:22" x14ac:dyDescent="0.25">
      <c r="A89" t="s">
        <v>109</v>
      </c>
      <c r="B89" t="s">
        <v>19</v>
      </c>
      <c r="C89">
        <v>23</v>
      </c>
      <c r="D89">
        <v>4</v>
      </c>
      <c r="E89">
        <v>8</v>
      </c>
      <c r="F89">
        <v>11</v>
      </c>
      <c r="G89">
        <v>7</v>
      </c>
      <c r="H89">
        <v>0</v>
      </c>
      <c r="I89">
        <v>0</v>
      </c>
      <c r="J89">
        <v>0</v>
      </c>
      <c r="K89">
        <f>IF(C89&gt;=1,1,0)</f>
        <v>1</v>
      </c>
      <c r="L89">
        <f>IF(G89&gt;=1,1,0)</f>
        <v>1</v>
      </c>
      <c r="M89">
        <f>IF(OR(D89&gt;=1,E89&gt;=1,F89&gt;=1),1,0)</f>
        <v>1</v>
      </c>
      <c r="N89">
        <f>IF(AND(H89=0,I89=0,J89=0),1,0)</f>
        <v>1</v>
      </c>
      <c r="O89">
        <f>IF(AND(K89=1,L89=1,M89=1,N89=1),1,0)</f>
        <v>1</v>
      </c>
      <c r="P89">
        <f>IF(O89=1,D89+E89+F89,0)</f>
        <v>23</v>
      </c>
      <c r="Q89">
        <f>D89+H89</f>
        <v>4</v>
      </c>
      <c r="R89">
        <f>E89+I89+F89+J89</f>
        <v>19</v>
      </c>
      <c r="S89">
        <f>Tabela1[[#This Row],[medale złote]]-Tabela1[[#This Row],[medale srebrne i br]]</f>
        <v>-15</v>
      </c>
      <c r="T89">
        <f>Tabela1[[#This Row],[medale srebrne i br]]+Tabela1[[#This Row],[medale złote]]</f>
        <v>23</v>
      </c>
      <c r="U89">
        <f>IF(AND(Tabela1[[#This Row],[Zloty]]&gt;Tabela1[[#This Row],[Zloty2]],Tabela1[[#This Row],[Srebrny]]&gt;Tabela1[[#This Row],[Srebrny3]],Tabela1[[#This Row],[Brazowy]]&gt;Tabela1[[#This Row],[Brazowy4]]),1,0)</f>
        <v>1</v>
      </c>
      <c r="V89">
        <f>IF(AND(Tabela1[[#This Row],[Zloty2]]&gt;Tabela1[[#This Row],[Zloty]],Tabela1[[#This Row],[Srebrny3]]&gt;Tabela1[[#This Row],[Srebrny]],Tabela1[[#This Row],[Brazowy4]]&gt;Tabela1[[#This Row],[Brazowy]]),1,0)</f>
        <v>0</v>
      </c>
    </row>
    <row r="90" spans="1:22" x14ac:dyDescent="0.25">
      <c r="A90" t="s">
        <v>102</v>
      </c>
      <c r="B90" t="s">
        <v>17</v>
      </c>
      <c r="C90">
        <v>22</v>
      </c>
      <c r="D90">
        <v>42</v>
      </c>
      <c r="E90">
        <v>18</v>
      </c>
      <c r="F90">
        <v>39</v>
      </c>
      <c r="G90">
        <v>15</v>
      </c>
      <c r="H90">
        <v>0</v>
      </c>
      <c r="I90">
        <v>1</v>
      </c>
      <c r="J90">
        <v>0</v>
      </c>
      <c r="K90">
        <f>IF(C90&gt;=1,1,0)</f>
        <v>1</v>
      </c>
      <c r="L90">
        <f>IF(G90&gt;=1,1,0)</f>
        <v>1</v>
      </c>
      <c r="M90">
        <f>IF(OR(D90&gt;=1,E90&gt;=1,F90&gt;=1),1,0)</f>
        <v>1</v>
      </c>
      <c r="N90">
        <f>IF(AND(H90=0,I90=0,J90=0),1,0)</f>
        <v>0</v>
      </c>
      <c r="O90">
        <f>IF(AND(K90=1,L90=1,M90=1,N90=1),1,0)</f>
        <v>0</v>
      </c>
      <c r="P90">
        <f>IF(O90=1,D90+E90+F90,0)</f>
        <v>0</v>
      </c>
      <c r="Q90">
        <f>D90+H90</f>
        <v>42</v>
      </c>
      <c r="R90">
        <f>E90+I90+F90+J90</f>
        <v>58</v>
      </c>
      <c r="S90">
        <f>Tabela1[[#This Row],[medale złote]]-Tabela1[[#This Row],[medale srebrne i br]]</f>
        <v>-16</v>
      </c>
      <c r="T90">
        <f>Tabela1[[#This Row],[medale srebrne i br]]+Tabela1[[#This Row],[medale złote]]</f>
        <v>100</v>
      </c>
      <c r="U90">
        <f>IF(AND(Tabela1[[#This Row],[Zloty]]&gt;Tabela1[[#This Row],[Zloty2]],Tabela1[[#This Row],[Srebrny]]&gt;Tabela1[[#This Row],[Srebrny3]],Tabela1[[#This Row],[Brazowy]]&gt;Tabela1[[#This Row],[Brazowy4]]),1,0)</f>
        <v>1</v>
      </c>
      <c r="V90">
        <f>IF(AND(Tabela1[[#This Row],[Zloty2]]&gt;Tabela1[[#This Row],[Zloty]],Tabela1[[#This Row],[Srebrny3]]&gt;Tabela1[[#This Row],[Srebrny]],Tabela1[[#This Row],[Brazowy4]]&gt;Tabela1[[#This Row],[Brazowy]]),1,0)</f>
        <v>0</v>
      </c>
    </row>
    <row r="91" spans="1:22" x14ac:dyDescent="0.25">
      <c r="A91" t="s">
        <v>100</v>
      </c>
      <c r="B91" t="s">
        <v>10</v>
      </c>
      <c r="C91">
        <v>15</v>
      </c>
      <c r="D91">
        <v>3</v>
      </c>
      <c r="E91">
        <v>8</v>
      </c>
      <c r="F91">
        <v>12</v>
      </c>
      <c r="G91">
        <v>0</v>
      </c>
      <c r="H91">
        <v>0</v>
      </c>
      <c r="I91">
        <v>0</v>
      </c>
      <c r="J91">
        <v>0</v>
      </c>
      <c r="K91">
        <f>IF(C91&gt;=1,1,0)</f>
        <v>1</v>
      </c>
      <c r="L91">
        <f>IF(G91&gt;=1,1,0)</f>
        <v>0</v>
      </c>
      <c r="M91">
        <f>IF(OR(D91&gt;=1,E91&gt;=1,F91&gt;=1),1,0)</f>
        <v>1</v>
      </c>
      <c r="N91">
        <f>IF(AND(H91=0,I91=0,J91=0),1,0)</f>
        <v>1</v>
      </c>
      <c r="O91">
        <f>IF(AND(K91=1,L91=1,M91=1,N91=1),1,0)</f>
        <v>0</v>
      </c>
      <c r="P91">
        <f>IF(O91=1,D91+E91+F91,0)</f>
        <v>0</v>
      </c>
      <c r="Q91">
        <f>D91+H91</f>
        <v>3</v>
      </c>
      <c r="R91">
        <f>E91+I91+F91+J91</f>
        <v>20</v>
      </c>
      <c r="S91">
        <f>Tabela1[[#This Row],[medale złote]]-Tabela1[[#This Row],[medale srebrne i br]]</f>
        <v>-17</v>
      </c>
      <c r="T91">
        <f>Tabela1[[#This Row],[medale srebrne i br]]+Tabela1[[#This Row],[medale złote]]</f>
        <v>23</v>
      </c>
      <c r="U91">
        <f>IF(AND(Tabela1[[#This Row],[Zloty]]&gt;Tabela1[[#This Row],[Zloty2]],Tabela1[[#This Row],[Srebrny]]&gt;Tabela1[[#This Row],[Srebrny3]],Tabela1[[#This Row],[Brazowy]]&gt;Tabela1[[#This Row],[Brazowy4]]),1,0)</f>
        <v>1</v>
      </c>
      <c r="V91">
        <f>IF(AND(Tabela1[[#This Row],[Zloty2]]&gt;Tabela1[[#This Row],[Zloty]],Tabela1[[#This Row],[Srebrny3]]&gt;Tabela1[[#This Row],[Srebrny]],Tabela1[[#This Row],[Brazowy4]]&gt;Tabela1[[#This Row],[Brazowy]]),1,0)</f>
        <v>0</v>
      </c>
    </row>
    <row r="92" spans="1:22" x14ac:dyDescent="0.25">
      <c r="A92" t="s">
        <v>85</v>
      </c>
      <c r="B92" t="s">
        <v>19</v>
      </c>
      <c r="C92">
        <v>10</v>
      </c>
      <c r="D92">
        <v>3</v>
      </c>
      <c r="E92">
        <v>11</v>
      </c>
      <c r="F92">
        <v>5</v>
      </c>
      <c r="G92">
        <v>10</v>
      </c>
      <c r="H92">
        <v>0</v>
      </c>
      <c r="I92">
        <v>4</v>
      </c>
      <c r="J92">
        <v>3</v>
      </c>
      <c r="K92">
        <f>IF(C92&gt;=1,1,0)</f>
        <v>1</v>
      </c>
      <c r="L92">
        <f>IF(G92&gt;=1,1,0)</f>
        <v>1</v>
      </c>
      <c r="M92">
        <f>IF(OR(D92&gt;=1,E92&gt;=1,F92&gt;=1),1,0)</f>
        <v>1</v>
      </c>
      <c r="N92">
        <f>IF(AND(H92=0,I92=0,J92=0),1,0)</f>
        <v>0</v>
      </c>
      <c r="O92">
        <f>IF(AND(K92=1,L92=1,M92=1,N92=1),1,0)</f>
        <v>0</v>
      </c>
      <c r="P92">
        <f>IF(O92=1,D92+E92+F92,0)</f>
        <v>0</v>
      </c>
      <c r="Q92">
        <f>D92+H92</f>
        <v>3</v>
      </c>
      <c r="R92">
        <f>E92+I92+F92+J92</f>
        <v>23</v>
      </c>
      <c r="S92">
        <f>Tabela1[[#This Row],[medale złote]]-Tabela1[[#This Row],[medale srebrne i br]]</f>
        <v>-20</v>
      </c>
      <c r="T92">
        <f>Tabela1[[#This Row],[medale srebrne i br]]+Tabela1[[#This Row],[medale złote]]</f>
        <v>26</v>
      </c>
      <c r="U92">
        <f>IF(AND(Tabela1[[#This Row],[Zloty]]&gt;Tabela1[[#This Row],[Zloty2]],Tabela1[[#This Row],[Srebrny]]&gt;Tabela1[[#This Row],[Srebrny3]],Tabela1[[#This Row],[Brazowy]]&gt;Tabela1[[#This Row],[Brazowy4]]),1,0)</f>
        <v>1</v>
      </c>
      <c r="V92">
        <f>IF(AND(Tabela1[[#This Row],[Zloty2]]&gt;Tabela1[[#This Row],[Zloty]],Tabela1[[#This Row],[Srebrny3]]&gt;Tabela1[[#This Row],[Srebrny]],Tabela1[[#This Row],[Brazowy4]]&gt;Tabela1[[#This Row],[Brazowy]]),1,0)</f>
        <v>0</v>
      </c>
    </row>
    <row r="93" spans="1:22" x14ac:dyDescent="0.25">
      <c r="A93" t="s">
        <v>92</v>
      </c>
      <c r="B93" t="s">
        <v>8</v>
      </c>
      <c r="C93">
        <v>12</v>
      </c>
      <c r="D93">
        <v>2</v>
      </c>
      <c r="E93">
        <v>9</v>
      </c>
      <c r="F93">
        <v>13</v>
      </c>
      <c r="G93">
        <v>13</v>
      </c>
      <c r="H93">
        <v>0</v>
      </c>
      <c r="I93">
        <v>0</v>
      </c>
      <c r="J93">
        <v>0</v>
      </c>
      <c r="K93">
        <f>IF(C93&gt;=1,1,0)</f>
        <v>1</v>
      </c>
      <c r="L93">
        <f>IF(G93&gt;=1,1,0)</f>
        <v>1</v>
      </c>
      <c r="M93">
        <f>IF(OR(D93&gt;=1,E93&gt;=1,F93&gt;=1),1,0)</f>
        <v>1</v>
      </c>
      <c r="N93">
        <f>IF(AND(H93=0,I93=0,J93=0),1,0)</f>
        <v>1</v>
      </c>
      <c r="O93">
        <f>IF(AND(K93=1,L93=1,M93=1,N93=1),1,0)</f>
        <v>1</v>
      </c>
      <c r="P93">
        <f>IF(O93=1,D93+E93+F93,0)</f>
        <v>24</v>
      </c>
      <c r="Q93">
        <f>D93+H93</f>
        <v>2</v>
      </c>
      <c r="R93">
        <f>E93+I93+F93+J93</f>
        <v>22</v>
      </c>
      <c r="S93">
        <f>Tabela1[[#This Row],[medale złote]]-Tabela1[[#This Row],[medale srebrne i br]]</f>
        <v>-20</v>
      </c>
      <c r="T93">
        <f>Tabela1[[#This Row],[medale srebrne i br]]+Tabela1[[#This Row],[medale złote]]</f>
        <v>24</v>
      </c>
      <c r="U93">
        <f>IF(AND(Tabela1[[#This Row],[Zloty]]&gt;Tabela1[[#This Row],[Zloty2]],Tabela1[[#This Row],[Srebrny]]&gt;Tabela1[[#This Row],[Srebrny3]],Tabela1[[#This Row],[Brazowy]]&gt;Tabela1[[#This Row],[Brazowy4]]),1,0)</f>
        <v>1</v>
      </c>
      <c r="V93">
        <f>IF(AND(Tabela1[[#This Row],[Zloty2]]&gt;Tabela1[[#This Row],[Zloty]],Tabela1[[#This Row],[Srebrny3]]&gt;Tabela1[[#This Row],[Srebrny]],Tabela1[[#This Row],[Brazowy4]]&gt;Tabela1[[#This Row],[Brazowy]]),1,0)</f>
        <v>0</v>
      </c>
    </row>
    <row r="94" spans="1:22" x14ac:dyDescent="0.25">
      <c r="A94" t="s">
        <v>77</v>
      </c>
      <c r="B94" t="s">
        <v>8</v>
      </c>
      <c r="C94">
        <v>9</v>
      </c>
      <c r="D94">
        <v>14</v>
      </c>
      <c r="E94">
        <v>12</v>
      </c>
      <c r="F94">
        <v>21</v>
      </c>
      <c r="G94">
        <v>8</v>
      </c>
      <c r="H94">
        <v>0</v>
      </c>
      <c r="I94">
        <v>1</v>
      </c>
      <c r="J94">
        <v>1</v>
      </c>
      <c r="K94">
        <f>IF(C94&gt;=1,1,0)</f>
        <v>1</v>
      </c>
      <c r="L94">
        <f>IF(G94&gt;=1,1,0)</f>
        <v>1</v>
      </c>
      <c r="M94">
        <f>IF(OR(D94&gt;=1,E94&gt;=1,F94&gt;=1),1,0)</f>
        <v>1</v>
      </c>
      <c r="N94">
        <f>IF(AND(H94=0,I94=0,J94=0),1,0)</f>
        <v>0</v>
      </c>
      <c r="O94">
        <f>IF(AND(K94=1,L94=1,M94=1,N94=1),1,0)</f>
        <v>0</v>
      </c>
      <c r="P94">
        <f>IF(O94=1,D94+E94+F94,0)</f>
        <v>0</v>
      </c>
      <c r="Q94">
        <f>D94+H94</f>
        <v>14</v>
      </c>
      <c r="R94">
        <f>E94+I94+F94+J94</f>
        <v>35</v>
      </c>
      <c r="S94">
        <f>Tabela1[[#This Row],[medale złote]]-Tabela1[[#This Row],[medale srebrne i br]]</f>
        <v>-21</v>
      </c>
      <c r="T94">
        <f>Tabela1[[#This Row],[medale srebrne i br]]+Tabela1[[#This Row],[medale złote]]</f>
        <v>49</v>
      </c>
      <c r="U94">
        <f>IF(AND(Tabela1[[#This Row],[Zloty]]&gt;Tabela1[[#This Row],[Zloty2]],Tabela1[[#This Row],[Srebrny]]&gt;Tabela1[[#This Row],[Srebrny3]],Tabela1[[#This Row],[Brazowy]]&gt;Tabela1[[#This Row],[Brazowy4]]),1,0)</f>
        <v>1</v>
      </c>
      <c r="V94">
        <f>IF(AND(Tabela1[[#This Row],[Zloty2]]&gt;Tabela1[[#This Row],[Zloty]],Tabela1[[#This Row],[Srebrny3]]&gt;Tabela1[[#This Row],[Srebrny]],Tabela1[[#This Row],[Brazowy4]]&gt;Tabela1[[#This Row],[Brazowy]]),1,0)</f>
        <v>0</v>
      </c>
    </row>
    <row r="95" spans="1:22" x14ac:dyDescent="0.25">
      <c r="A95" t="s">
        <v>119</v>
      </c>
      <c r="B95" t="s">
        <v>19</v>
      </c>
      <c r="C95">
        <v>6</v>
      </c>
      <c r="D95">
        <v>4</v>
      </c>
      <c r="E95">
        <v>6</v>
      </c>
      <c r="F95">
        <v>9</v>
      </c>
      <c r="G95">
        <v>7</v>
      </c>
      <c r="H95">
        <v>2</v>
      </c>
      <c r="I95">
        <v>4</v>
      </c>
      <c r="J95">
        <v>9</v>
      </c>
      <c r="K95">
        <f>IF(C95&gt;=1,1,0)</f>
        <v>1</v>
      </c>
      <c r="L95">
        <f>IF(G95&gt;=1,1,0)</f>
        <v>1</v>
      </c>
      <c r="M95">
        <f>IF(OR(D95&gt;=1,E95&gt;=1,F95&gt;=1),1,0)</f>
        <v>1</v>
      </c>
      <c r="N95">
        <f>IF(AND(H95=0,I95=0,J95=0),1,0)</f>
        <v>0</v>
      </c>
      <c r="O95">
        <f>IF(AND(K95=1,L95=1,M95=1,N95=1),1,0)</f>
        <v>0</v>
      </c>
      <c r="P95">
        <f>IF(O95=1,D95+E95+F95,0)</f>
        <v>0</v>
      </c>
      <c r="Q95">
        <f>D95+H95</f>
        <v>6</v>
      </c>
      <c r="R95">
        <f>E95+I95+F95+J95</f>
        <v>28</v>
      </c>
      <c r="S95">
        <f>Tabela1[[#This Row],[medale złote]]-Tabela1[[#This Row],[medale srebrne i br]]</f>
        <v>-22</v>
      </c>
      <c r="T95">
        <f>Tabela1[[#This Row],[medale srebrne i br]]+Tabela1[[#This Row],[medale złote]]</f>
        <v>34</v>
      </c>
      <c r="U95">
        <f>IF(AND(Tabela1[[#This Row],[Zloty]]&gt;Tabela1[[#This Row],[Zloty2]],Tabela1[[#This Row],[Srebrny]]&gt;Tabela1[[#This Row],[Srebrny3]],Tabela1[[#This Row],[Brazowy]]&gt;Tabela1[[#This Row],[Brazowy4]]),1,0)</f>
        <v>0</v>
      </c>
      <c r="V95">
        <f>IF(AND(Tabela1[[#This Row],[Zloty2]]&gt;Tabela1[[#This Row],[Zloty]],Tabela1[[#This Row],[Srebrny3]]&gt;Tabela1[[#This Row],[Srebrny]],Tabela1[[#This Row],[Brazowy4]]&gt;Tabela1[[#This Row],[Brazowy]]),1,0)</f>
        <v>0</v>
      </c>
    </row>
    <row r="96" spans="1:22" x14ac:dyDescent="0.25">
      <c r="A96" t="s">
        <v>72</v>
      </c>
      <c r="B96" t="s">
        <v>8</v>
      </c>
      <c r="C96">
        <v>5</v>
      </c>
      <c r="D96">
        <v>16</v>
      </c>
      <c r="E96">
        <v>17</v>
      </c>
      <c r="F96">
        <v>19</v>
      </c>
      <c r="G96">
        <v>6</v>
      </c>
      <c r="H96">
        <v>1</v>
      </c>
      <c r="I96">
        <v>3</v>
      </c>
      <c r="J96">
        <v>3</v>
      </c>
      <c r="K96">
        <f>IF(C96&gt;=1,1,0)</f>
        <v>1</v>
      </c>
      <c r="L96">
        <f>IF(G96&gt;=1,1,0)</f>
        <v>1</v>
      </c>
      <c r="M96">
        <f>IF(OR(D96&gt;=1,E96&gt;=1,F96&gt;=1),1,0)</f>
        <v>1</v>
      </c>
      <c r="N96">
        <f>IF(AND(H96=0,I96=0,J96=0),1,0)</f>
        <v>0</v>
      </c>
      <c r="O96">
        <f>IF(AND(K96=1,L96=1,M96=1,N96=1),1,0)</f>
        <v>0</v>
      </c>
      <c r="P96">
        <f>IF(O96=1,D96+E96+F96,0)</f>
        <v>0</v>
      </c>
      <c r="Q96">
        <f>D96+H96</f>
        <v>17</v>
      </c>
      <c r="R96">
        <f>E96+I96+F96+J96</f>
        <v>42</v>
      </c>
      <c r="S96">
        <f>Tabela1[[#This Row],[medale złote]]-Tabela1[[#This Row],[medale srebrne i br]]</f>
        <v>-25</v>
      </c>
      <c r="T96">
        <f>Tabela1[[#This Row],[medale srebrne i br]]+Tabela1[[#This Row],[medale złote]]</f>
        <v>59</v>
      </c>
      <c r="U96">
        <f>IF(AND(Tabela1[[#This Row],[Zloty]]&gt;Tabela1[[#This Row],[Zloty2]],Tabela1[[#This Row],[Srebrny]]&gt;Tabela1[[#This Row],[Srebrny3]],Tabela1[[#This Row],[Brazowy]]&gt;Tabela1[[#This Row],[Brazowy4]]),1,0)</f>
        <v>1</v>
      </c>
      <c r="V96">
        <f>IF(AND(Tabela1[[#This Row],[Zloty2]]&gt;Tabela1[[#This Row],[Zloty]],Tabela1[[#This Row],[Srebrny3]]&gt;Tabela1[[#This Row],[Srebrny]],Tabela1[[#This Row],[Brazowy4]]&gt;Tabela1[[#This Row],[Brazowy]]),1,0)</f>
        <v>0</v>
      </c>
    </row>
    <row r="97" spans="1:22" x14ac:dyDescent="0.25">
      <c r="A97" t="s">
        <v>38</v>
      </c>
      <c r="B97" t="s">
        <v>19</v>
      </c>
      <c r="C97">
        <v>5</v>
      </c>
      <c r="D97">
        <v>14</v>
      </c>
      <c r="E97">
        <v>15</v>
      </c>
      <c r="F97">
        <v>15</v>
      </c>
      <c r="G97">
        <v>6</v>
      </c>
      <c r="H97">
        <v>7</v>
      </c>
      <c r="I97">
        <v>9</v>
      </c>
      <c r="J97">
        <v>8</v>
      </c>
      <c r="K97">
        <f>IF(C97&gt;=1,1,0)</f>
        <v>1</v>
      </c>
      <c r="L97">
        <f>IF(G97&gt;=1,1,0)</f>
        <v>1</v>
      </c>
      <c r="M97">
        <f>IF(OR(D97&gt;=1,E97&gt;=1,F97&gt;=1),1,0)</f>
        <v>1</v>
      </c>
      <c r="N97">
        <f>IF(AND(H97=0,I97=0,J97=0),1,0)</f>
        <v>0</v>
      </c>
      <c r="O97">
        <f>IF(AND(K97=1,L97=1,M97=1,N97=1),1,0)</f>
        <v>0</v>
      </c>
      <c r="P97">
        <f>IF(O97=1,D97+E97+F97,0)</f>
        <v>0</v>
      </c>
      <c r="Q97">
        <f>D97+H97</f>
        <v>21</v>
      </c>
      <c r="R97">
        <f>E97+I97+F97+J97</f>
        <v>47</v>
      </c>
      <c r="S97">
        <f>Tabela1[[#This Row],[medale złote]]-Tabela1[[#This Row],[medale srebrne i br]]</f>
        <v>-26</v>
      </c>
      <c r="T97">
        <f>Tabela1[[#This Row],[medale srebrne i br]]+Tabela1[[#This Row],[medale złote]]</f>
        <v>68</v>
      </c>
      <c r="U97">
        <f>IF(AND(Tabela1[[#This Row],[Zloty]]&gt;Tabela1[[#This Row],[Zloty2]],Tabela1[[#This Row],[Srebrny]]&gt;Tabela1[[#This Row],[Srebrny3]],Tabela1[[#This Row],[Brazowy]]&gt;Tabela1[[#This Row],[Brazowy4]]),1,0)</f>
        <v>1</v>
      </c>
      <c r="V97">
        <f>IF(AND(Tabela1[[#This Row],[Zloty2]]&gt;Tabela1[[#This Row],[Zloty]],Tabela1[[#This Row],[Srebrny3]]&gt;Tabela1[[#This Row],[Srebrny]],Tabela1[[#This Row],[Brazowy4]]&gt;Tabela1[[#This Row],[Brazowy]]),1,0)</f>
        <v>0</v>
      </c>
    </row>
    <row r="98" spans="1:22" x14ac:dyDescent="0.25">
      <c r="A98" t="s">
        <v>144</v>
      </c>
      <c r="B98" t="s">
        <v>19</v>
      </c>
      <c r="C98">
        <v>1</v>
      </c>
      <c r="D98">
        <v>45</v>
      </c>
      <c r="E98">
        <v>38</v>
      </c>
      <c r="F98">
        <v>29</v>
      </c>
      <c r="G98">
        <v>1</v>
      </c>
      <c r="H98">
        <v>9</v>
      </c>
      <c r="I98">
        <v>6</v>
      </c>
      <c r="J98">
        <v>8</v>
      </c>
      <c r="K98">
        <f>IF(C98&gt;=1,1,0)</f>
        <v>1</v>
      </c>
      <c r="L98">
        <f>IF(G98&gt;=1,1,0)</f>
        <v>1</v>
      </c>
      <c r="M98">
        <f>IF(OR(D98&gt;=1,E98&gt;=1,F98&gt;=1),1,0)</f>
        <v>1</v>
      </c>
      <c r="N98">
        <f>IF(AND(H98=0,I98=0,J98=0),1,0)</f>
        <v>0</v>
      </c>
      <c r="O98">
        <f>IF(AND(K98=1,L98=1,M98=1,N98=1),1,0)</f>
        <v>0</v>
      </c>
      <c r="P98">
        <f>IF(O98=1,D98+E98+F98,0)</f>
        <v>0</v>
      </c>
      <c r="Q98">
        <f>D98+H98</f>
        <v>54</v>
      </c>
      <c r="R98">
        <f>E98+I98+F98+J98</f>
        <v>81</v>
      </c>
      <c r="S98">
        <f>Tabela1[[#This Row],[medale złote]]-Tabela1[[#This Row],[medale srebrne i br]]</f>
        <v>-27</v>
      </c>
      <c r="T98">
        <f>Tabela1[[#This Row],[medale srebrne i br]]+Tabela1[[#This Row],[medale złote]]</f>
        <v>135</v>
      </c>
      <c r="U98">
        <f>IF(AND(Tabela1[[#This Row],[Zloty]]&gt;Tabela1[[#This Row],[Zloty2]],Tabela1[[#This Row],[Srebrny]]&gt;Tabela1[[#This Row],[Srebrny3]],Tabela1[[#This Row],[Brazowy]]&gt;Tabela1[[#This Row],[Brazowy4]]),1,0)</f>
        <v>1</v>
      </c>
      <c r="V98">
        <f>IF(AND(Tabela1[[#This Row],[Zloty2]]&gt;Tabela1[[#This Row],[Zloty]],Tabela1[[#This Row],[Srebrny3]]&gt;Tabela1[[#This Row],[Srebrny]],Tabela1[[#This Row],[Brazowy4]]&gt;Tabela1[[#This Row],[Brazowy]]),1,0)</f>
        <v>0</v>
      </c>
    </row>
    <row r="99" spans="1:22" x14ac:dyDescent="0.25">
      <c r="A99" t="s">
        <v>62</v>
      </c>
      <c r="B99" t="s">
        <v>8</v>
      </c>
      <c r="C99">
        <v>15</v>
      </c>
      <c r="D99">
        <v>15</v>
      </c>
      <c r="E99">
        <v>20</v>
      </c>
      <c r="F99">
        <v>25</v>
      </c>
      <c r="G99">
        <v>10</v>
      </c>
      <c r="H99">
        <v>0</v>
      </c>
      <c r="I99">
        <v>0</v>
      </c>
      <c r="J99">
        <v>0</v>
      </c>
      <c r="K99">
        <f>IF(C99&gt;=1,1,0)</f>
        <v>1</v>
      </c>
      <c r="L99">
        <f>IF(G99&gt;=1,1,0)</f>
        <v>1</v>
      </c>
      <c r="M99">
        <f>IF(OR(D99&gt;=1,E99&gt;=1,F99&gt;=1),1,0)</f>
        <v>1</v>
      </c>
      <c r="N99">
        <f>IF(AND(H99=0,I99=0,J99=0),1,0)</f>
        <v>1</v>
      </c>
      <c r="O99">
        <f>IF(AND(K99=1,L99=1,M99=1,N99=1),1,0)</f>
        <v>1</v>
      </c>
      <c r="P99">
        <f>IF(O99=1,D99+E99+F99,0)</f>
        <v>60</v>
      </c>
      <c r="Q99">
        <f>D99+H99</f>
        <v>15</v>
      </c>
      <c r="R99">
        <f>E99+I99+F99+J99</f>
        <v>45</v>
      </c>
      <c r="S99">
        <f>Tabela1[[#This Row],[medale złote]]-Tabela1[[#This Row],[medale srebrne i br]]</f>
        <v>-30</v>
      </c>
      <c r="T99">
        <f>Tabela1[[#This Row],[medale srebrne i br]]+Tabela1[[#This Row],[medale złote]]</f>
        <v>60</v>
      </c>
      <c r="U99">
        <f>IF(AND(Tabela1[[#This Row],[Zloty]]&gt;Tabela1[[#This Row],[Zloty2]],Tabela1[[#This Row],[Srebrny]]&gt;Tabela1[[#This Row],[Srebrny3]],Tabela1[[#This Row],[Brazowy]]&gt;Tabela1[[#This Row],[Brazowy4]]),1,0)</f>
        <v>1</v>
      </c>
      <c r="V99">
        <f>IF(AND(Tabela1[[#This Row],[Zloty2]]&gt;Tabela1[[#This Row],[Zloty]],Tabela1[[#This Row],[Srebrny3]]&gt;Tabela1[[#This Row],[Srebrny]],Tabela1[[#This Row],[Brazowy4]]&gt;Tabela1[[#This Row],[Brazowy]]),1,0)</f>
        <v>0</v>
      </c>
    </row>
    <row r="100" spans="1:22" x14ac:dyDescent="0.25">
      <c r="A100" t="s">
        <v>110</v>
      </c>
      <c r="B100" t="s">
        <v>10</v>
      </c>
      <c r="C100">
        <v>18</v>
      </c>
      <c r="D100">
        <v>23</v>
      </c>
      <c r="E100">
        <v>26</v>
      </c>
      <c r="F100">
        <v>27</v>
      </c>
      <c r="G100">
        <v>6</v>
      </c>
      <c r="H100">
        <v>0</v>
      </c>
      <c r="I100">
        <v>0</v>
      </c>
      <c r="J100">
        <v>0</v>
      </c>
      <c r="K100">
        <f>IF(C100&gt;=1,1,0)</f>
        <v>1</v>
      </c>
      <c r="L100">
        <f>IF(G100&gt;=1,1,0)</f>
        <v>1</v>
      </c>
      <c r="M100">
        <f>IF(OR(D100&gt;=1,E100&gt;=1,F100&gt;=1),1,0)</f>
        <v>1</v>
      </c>
      <c r="N100">
        <f>IF(AND(H100=0,I100=0,J100=0),1,0)</f>
        <v>1</v>
      </c>
      <c r="O100">
        <f>IF(AND(K100=1,L100=1,M100=1,N100=1),1,0)</f>
        <v>1</v>
      </c>
      <c r="P100">
        <f>IF(O100=1,D100+E100+F100,0)</f>
        <v>76</v>
      </c>
      <c r="Q100">
        <f>D100+H100</f>
        <v>23</v>
      </c>
      <c r="R100">
        <f>E100+I100+F100+J100</f>
        <v>53</v>
      </c>
      <c r="S100">
        <f>Tabela1[[#This Row],[medale złote]]-Tabela1[[#This Row],[medale srebrne i br]]</f>
        <v>-30</v>
      </c>
      <c r="T100">
        <f>Tabela1[[#This Row],[medale srebrne i br]]+Tabela1[[#This Row],[medale złote]]</f>
        <v>76</v>
      </c>
      <c r="U100">
        <f>IF(AND(Tabela1[[#This Row],[Zloty]]&gt;Tabela1[[#This Row],[Zloty2]],Tabela1[[#This Row],[Srebrny]]&gt;Tabela1[[#This Row],[Srebrny3]],Tabela1[[#This Row],[Brazowy]]&gt;Tabela1[[#This Row],[Brazowy4]]),1,0)</f>
        <v>1</v>
      </c>
      <c r="V100">
        <f>IF(AND(Tabela1[[#This Row],[Zloty2]]&gt;Tabela1[[#This Row],[Zloty]],Tabela1[[#This Row],[Srebrny3]]&gt;Tabela1[[#This Row],[Srebrny]],Tabela1[[#This Row],[Brazowy4]]&gt;Tabela1[[#This Row],[Brazowy]]),1,0)</f>
        <v>0</v>
      </c>
    </row>
    <row r="101" spans="1:22" x14ac:dyDescent="0.25">
      <c r="A101" t="s">
        <v>66</v>
      </c>
      <c r="B101" t="s">
        <v>22</v>
      </c>
      <c r="C101">
        <v>16</v>
      </c>
      <c r="D101">
        <v>17</v>
      </c>
      <c r="E101">
        <v>30</v>
      </c>
      <c r="F101">
        <v>20</v>
      </c>
      <c r="G101">
        <v>7</v>
      </c>
      <c r="H101">
        <v>0</v>
      </c>
      <c r="I101">
        <v>0</v>
      </c>
      <c r="J101">
        <v>0</v>
      </c>
      <c r="K101">
        <f>IF(C101&gt;=1,1,0)</f>
        <v>1</v>
      </c>
      <c r="L101">
        <f>IF(G101&gt;=1,1,0)</f>
        <v>1</v>
      </c>
      <c r="M101">
        <f>IF(OR(D101&gt;=1,E101&gt;=1,F101&gt;=1),1,0)</f>
        <v>1</v>
      </c>
      <c r="N101">
        <f>IF(AND(H101=0,I101=0,J101=0),1,0)</f>
        <v>1</v>
      </c>
      <c r="O101">
        <f>IF(AND(K101=1,L101=1,M101=1,N101=1),1,0)</f>
        <v>1</v>
      </c>
      <c r="P101">
        <f>IF(O101=1,D101+E101+F101,0)</f>
        <v>67</v>
      </c>
      <c r="Q101">
        <f>D101+H101</f>
        <v>17</v>
      </c>
      <c r="R101">
        <f>E101+I101+F101+J101</f>
        <v>50</v>
      </c>
      <c r="S101">
        <f>Tabela1[[#This Row],[medale złote]]-Tabela1[[#This Row],[medale srebrne i br]]</f>
        <v>-33</v>
      </c>
      <c r="T101">
        <f>Tabela1[[#This Row],[medale srebrne i br]]+Tabela1[[#This Row],[medale złote]]</f>
        <v>67</v>
      </c>
      <c r="U101">
        <f>IF(AND(Tabela1[[#This Row],[Zloty]]&gt;Tabela1[[#This Row],[Zloty2]],Tabela1[[#This Row],[Srebrny]]&gt;Tabela1[[#This Row],[Srebrny3]],Tabela1[[#This Row],[Brazowy]]&gt;Tabela1[[#This Row],[Brazowy4]]),1,0)</f>
        <v>1</v>
      </c>
      <c r="V101">
        <f>IF(AND(Tabela1[[#This Row],[Zloty2]]&gt;Tabela1[[#This Row],[Zloty]],Tabela1[[#This Row],[Srebrny3]]&gt;Tabela1[[#This Row],[Srebrny]],Tabela1[[#This Row],[Brazowy4]]&gt;Tabela1[[#This Row],[Brazowy]]),1,0)</f>
        <v>0</v>
      </c>
    </row>
    <row r="102" spans="1:22" x14ac:dyDescent="0.25">
      <c r="A102" t="s">
        <v>14</v>
      </c>
      <c r="B102" t="s">
        <v>12</v>
      </c>
      <c r="C102">
        <v>23</v>
      </c>
      <c r="D102">
        <v>18</v>
      </c>
      <c r="E102">
        <v>24</v>
      </c>
      <c r="F102">
        <v>28</v>
      </c>
      <c r="G102">
        <v>18</v>
      </c>
      <c r="H102">
        <v>0</v>
      </c>
      <c r="I102">
        <v>0</v>
      </c>
      <c r="J102">
        <v>0</v>
      </c>
      <c r="K102">
        <f>IF(C102&gt;=1,1,0)</f>
        <v>1</v>
      </c>
      <c r="L102">
        <f>IF(G102&gt;=1,1,0)</f>
        <v>1</v>
      </c>
      <c r="M102">
        <f>IF(OR(D102&gt;=1,E102&gt;=1,F102&gt;=1),1,0)</f>
        <v>1</v>
      </c>
      <c r="N102">
        <f>IF(AND(H102=0,I102=0,J102=0),1,0)</f>
        <v>1</v>
      </c>
      <c r="O102">
        <f>IF(AND(K102=1,L102=1,M102=1,N102=1),1,0)</f>
        <v>1</v>
      </c>
      <c r="P102">
        <f>IF(O102=1,D102+E102+F102,0)</f>
        <v>70</v>
      </c>
      <c r="Q102">
        <f>D102+H102</f>
        <v>18</v>
      </c>
      <c r="R102">
        <f>E102+I102+F102+J102</f>
        <v>52</v>
      </c>
      <c r="S102">
        <f>Tabela1[[#This Row],[medale złote]]-Tabela1[[#This Row],[medale srebrne i br]]</f>
        <v>-34</v>
      </c>
      <c r="T102">
        <f>Tabela1[[#This Row],[medale srebrne i br]]+Tabela1[[#This Row],[medale złote]]</f>
        <v>70</v>
      </c>
      <c r="U102">
        <f>IF(AND(Tabela1[[#This Row],[Zloty]]&gt;Tabela1[[#This Row],[Zloty2]],Tabela1[[#This Row],[Srebrny]]&gt;Tabela1[[#This Row],[Srebrny3]],Tabela1[[#This Row],[Brazowy]]&gt;Tabela1[[#This Row],[Brazowy4]]),1,0)</f>
        <v>1</v>
      </c>
      <c r="V102">
        <f>IF(AND(Tabela1[[#This Row],[Zloty2]]&gt;Tabela1[[#This Row],[Zloty]],Tabela1[[#This Row],[Srebrny3]]&gt;Tabela1[[#This Row],[Srebrny]],Tabela1[[#This Row],[Brazowy4]]&gt;Tabela1[[#This Row],[Brazowy]]),1,0)</f>
        <v>0</v>
      </c>
    </row>
    <row r="103" spans="1:22" x14ac:dyDescent="0.25">
      <c r="A103" t="s">
        <v>73</v>
      </c>
      <c r="B103" t="s">
        <v>10</v>
      </c>
      <c r="C103">
        <v>13</v>
      </c>
      <c r="D103">
        <v>25</v>
      </c>
      <c r="E103">
        <v>32</v>
      </c>
      <c r="F103">
        <v>29</v>
      </c>
      <c r="G103">
        <v>3</v>
      </c>
      <c r="H103">
        <v>0</v>
      </c>
      <c r="I103">
        <v>0</v>
      </c>
      <c r="J103">
        <v>0</v>
      </c>
      <c r="K103">
        <f>IF(C103&gt;=1,1,0)</f>
        <v>1</v>
      </c>
      <c r="L103">
        <f>IF(G103&gt;=1,1,0)</f>
        <v>1</v>
      </c>
      <c r="M103">
        <f>IF(OR(D103&gt;=1,E103&gt;=1,F103&gt;=1),1,0)</f>
        <v>1</v>
      </c>
      <c r="N103">
        <f>IF(AND(H103=0,I103=0,J103=0),1,0)</f>
        <v>1</v>
      </c>
      <c r="O103">
        <f>IF(AND(K103=1,L103=1,M103=1,N103=1),1,0)</f>
        <v>1</v>
      </c>
      <c r="P103">
        <f>IF(O103=1,D103+E103+F103,0)</f>
        <v>86</v>
      </c>
      <c r="Q103">
        <f>D103+H103</f>
        <v>25</v>
      </c>
      <c r="R103">
        <f>E103+I103+F103+J103</f>
        <v>61</v>
      </c>
      <c r="S103">
        <f>Tabela1[[#This Row],[medale złote]]-Tabela1[[#This Row],[medale srebrne i br]]</f>
        <v>-36</v>
      </c>
      <c r="T103">
        <f>Tabela1[[#This Row],[medale srebrne i br]]+Tabela1[[#This Row],[medale złote]]</f>
        <v>86</v>
      </c>
      <c r="U103">
        <f>IF(AND(Tabela1[[#This Row],[Zloty]]&gt;Tabela1[[#This Row],[Zloty2]],Tabela1[[#This Row],[Srebrny]]&gt;Tabela1[[#This Row],[Srebrny3]],Tabela1[[#This Row],[Brazowy]]&gt;Tabela1[[#This Row],[Brazowy4]]),1,0)</f>
        <v>1</v>
      </c>
      <c r="V103">
        <f>IF(AND(Tabela1[[#This Row],[Zloty2]]&gt;Tabela1[[#This Row],[Zloty]],Tabela1[[#This Row],[Srebrny3]]&gt;Tabela1[[#This Row],[Srebrny]],Tabela1[[#This Row],[Brazowy4]]&gt;Tabela1[[#This Row],[Brazowy]]),1,0)</f>
        <v>0</v>
      </c>
    </row>
    <row r="104" spans="1:22" x14ac:dyDescent="0.25">
      <c r="A104" t="s">
        <v>90</v>
      </c>
      <c r="B104" t="s">
        <v>22</v>
      </c>
      <c r="C104">
        <v>22</v>
      </c>
      <c r="D104">
        <v>13</v>
      </c>
      <c r="E104">
        <v>21</v>
      </c>
      <c r="F104">
        <v>28</v>
      </c>
      <c r="G104">
        <v>8</v>
      </c>
      <c r="H104">
        <v>0</v>
      </c>
      <c r="I104">
        <v>0</v>
      </c>
      <c r="J104">
        <v>0</v>
      </c>
      <c r="K104">
        <f>IF(C104&gt;=1,1,0)</f>
        <v>1</v>
      </c>
      <c r="L104">
        <f>IF(G104&gt;=1,1,0)</f>
        <v>1</v>
      </c>
      <c r="M104">
        <f>IF(OR(D104&gt;=1,E104&gt;=1,F104&gt;=1),1,0)</f>
        <v>1</v>
      </c>
      <c r="N104">
        <f>IF(AND(H104=0,I104=0,J104=0),1,0)</f>
        <v>1</v>
      </c>
      <c r="O104">
        <f>IF(AND(K104=1,L104=1,M104=1,N104=1),1,0)</f>
        <v>1</v>
      </c>
      <c r="P104">
        <f>IF(O104=1,D104+E104+F104,0)</f>
        <v>62</v>
      </c>
      <c r="Q104">
        <f>D104+H104</f>
        <v>13</v>
      </c>
      <c r="R104">
        <f>E104+I104+F104+J104</f>
        <v>49</v>
      </c>
      <c r="S104">
        <f>Tabela1[[#This Row],[medale złote]]-Tabela1[[#This Row],[medale srebrne i br]]</f>
        <v>-36</v>
      </c>
      <c r="T104">
        <f>Tabela1[[#This Row],[medale srebrne i br]]+Tabela1[[#This Row],[medale złote]]</f>
        <v>62</v>
      </c>
      <c r="U104">
        <f>IF(AND(Tabela1[[#This Row],[Zloty]]&gt;Tabela1[[#This Row],[Zloty2]],Tabela1[[#This Row],[Srebrny]]&gt;Tabela1[[#This Row],[Srebrny3]],Tabela1[[#This Row],[Brazowy]]&gt;Tabela1[[#This Row],[Brazowy4]]),1,0)</f>
        <v>1</v>
      </c>
      <c r="V104">
        <f>IF(AND(Tabela1[[#This Row],[Zloty2]]&gt;Tabela1[[#This Row],[Zloty]],Tabela1[[#This Row],[Srebrny3]]&gt;Tabela1[[#This Row],[Srebrny]],Tabela1[[#This Row],[Brazowy4]]&gt;Tabela1[[#This Row],[Brazowy]]),1,0)</f>
        <v>0</v>
      </c>
    </row>
    <row r="105" spans="1:22" x14ac:dyDescent="0.25">
      <c r="A105" t="s">
        <v>68</v>
      </c>
      <c r="B105" t="s">
        <v>19</v>
      </c>
      <c r="C105">
        <v>18</v>
      </c>
      <c r="D105">
        <v>28</v>
      </c>
      <c r="E105">
        <v>31</v>
      </c>
      <c r="F105">
        <v>31</v>
      </c>
      <c r="G105">
        <v>16</v>
      </c>
      <c r="H105">
        <v>0</v>
      </c>
      <c r="I105">
        <v>3</v>
      </c>
      <c r="J105">
        <v>1</v>
      </c>
      <c r="K105">
        <f>IF(C105&gt;=1,1,0)</f>
        <v>1</v>
      </c>
      <c r="L105">
        <f>IF(G105&gt;=1,1,0)</f>
        <v>1</v>
      </c>
      <c r="M105">
        <f>IF(OR(D105&gt;=1,E105&gt;=1,F105&gt;=1),1,0)</f>
        <v>1</v>
      </c>
      <c r="N105">
        <f>IF(AND(H105=0,I105=0,J105=0),1,0)</f>
        <v>0</v>
      </c>
      <c r="O105">
        <f>IF(AND(K105=1,L105=1,M105=1,N105=1),1,0)</f>
        <v>0</v>
      </c>
      <c r="P105">
        <f>IF(O105=1,D105+E105+F105,0)</f>
        <v>0</v>
      </c>
      <c r="Q105">
        <f>D105+H105</f>
        <v>28</v>
      </c>
      <c r="R105">
        <f>E105+I105+F105+J105</f>
        <v>66</v>
      </c>
      <c r="S105">
        <f>Tabela1[[#This Row],[medale złote]]-Tabela1[[#This Row],[medale srebrne i br]]</f>
        <v>-38</v>
      </c>
      <c r="T105">
        <f>Tabela1[[#This Row],[medale srebrne i br]]+Tabela1[[#This Row],[medale złote]]</f>
        <v>94</v>
      </c>
      <c r="U105">
        <f>IF(AND(Tabela1[[#This Row],[Zloty]]&gt;Tabela1[[#This Row],[Zloty2]],Tabela1[[#This Row],[Srebrny]]&gt;Tabela1[[#This Row],[Srebrny3]],Tabela1[[#This Row],[Brazowy]]&gt;Tabela1[[#This Row],[Brazowy4]]),1,0)</f>
        <v>1</v>
      </c>
      <c r="V105">
        <f>IF(AND(Tabela1[[#This Row],[Zloty2]]&gt;Tabela1[[#This Row],[Zloty]],Tabela1[[#This Row],[Srebrny3]]&gt;Tabela1[[#This Row],[Srebrny]],Tabela1[[#This Row],[Brazowy4]]&gt;Tabela1[[#This Row],[Brazowy]]),1,0)</f>
        <v>0</v>
      </c>
    </row>
    <row r="106" spans="1:22" x14ac:dyDescent="0.25">
      <c r="A106" t="s">
        <v>52</v>
      </c>
      <c r="B106" t="s">
        <v>19</v>
      </c>
      <c r="C106">
        <v>27</v>
      </c>
      <c r="D106">
        <v>30</v>
      </c>
      <c r="E106">
        <v>42</v>
      </c>
      <c r="F106">
        <v>38</v>
      </c>
      <c r="G106">
        <v>18</v>
      </c>
      <c r="H106">
        <v>0</v>
      </c>
      <c r="I106">
        <v>0</v>
      </c>
      <c r="J106">
        <v>0</v>
      </c>
      <c r="K106">
        <f>IF(C106&gt;=1,1,0)</f>
        <v>1</v>
      </c>
      <c r="L106">
        <f>IF(G106&gt;=1,1,0)</f>
        <v>1</v>
      </c>
      <c r="M106">
        <f>IF(OR(D106&gt;=1,E106&gt;=1,F106&gt;=1),1,0)</f>
        <v>1</v>
      </c>
      <c r="N106">
        <f>IF(AND(H106=0,I106=0,J106=0),1,0)</f>
        <v>1</v>
      </c>
      <c r="O106">
        <f>IF(AND(K106=1,L106=1,M106=1,N106=1),1,0)</f>
        <v>1</v>
      </c>
      <c r="P106">
        <f>IF(O106=1,D106+E106+F106,0)</f>
        <v>110</v>
      </c>
      <c r="Q106">
        <f>D106+H106</f>
        <v>30</v>
      </c>
      <c r="R106">
        <f>E106+I106+F106+J106</f>
        <v>80</v>
      </c>
      <c r="S106">
        <f>Tabela1[[#This Row],[medale złote]]-Tabela1[[#This Row],[medale srebrne i br]]</f>
        <v>-50</v>
      </c>
      <c r="T106">
        <f>Tabela1[[#This Row],[medale srebrne i br]]+Tabela1[[#This Row],[medale złote]]</f>
        <v>110</v>
      </c>
      <c r="U106">
        <f>IF(AND(Tabela1[[#This Row],[Zloty]]&gt;Tabela1[[#This Row],[Zloty2]],Tabela1[[#This Row],[Srebrny]]&gt;Tabela1[[#This Row],[Srebrny3]],Tabela1[[#This Row],[Brazowy]]&gt;Tabela1[[#This Row],[Brazowy4]]),1,0)</f>
        <v>1</v>
      </c>
      <c r="V106">
        <f>IF(AND(Tabela1[[#This Row],[Zloty2]]&gt;Tabela1[[#This Row],[Zloty]],Tabela1[[#This Row],[Srebrny3]]&gt;Tabela1[[#This Row],[Srebrny]],Tabela1[[#This Row],[Brazowy4]]&gt;Tabela1[[#This Row],[Brazowy]]),1,0)</f>
        <v>0</v>
      </c>
    </row>
    <row r="107" spans="1:22" x14ac:dyDescent="0.25">
      <c r="A107" t="s">
        <v>136</v>
      </c>
      <c r="B107" t="s">
        <v>19</v>
      </c>
      <c r="C107">
        <v>5</v>
      </c>
      <c r="D107">
        <v>33</v>
      </c>
      <c r="E107">
        <v>27</v>
      </c>
      <c r="F107">
        <v>55</v>
      </c>
      <c r="G107">
        <v>6</v>
      </c>
      <c r="H107">
        <v>2</v>
      </c>
      <c r="I107">
        <v>1</v>
      </c>
      <c r="J107">
        <v>4</v>
      </c>
      <c r="K107">
        <f>IF(C107&gt;=1,1,0)</f>
        <v>1</v>
      </c>
      <c r="L107">
        <f>IF(G107&gt;=1,1,0)</f>
        <v>1</v>
      </c>
      <c r="M107">
        <f>IF(OR(D107&gt;=1,E107&gt;=1,F107&gt;=1),1,0)</f>
        <v>1</v>
      </c>
      <c r="N107">
        <f>IF(AND(H107=0,I107=0,J107=0),1,0)</f>
        <v>0</v>
      </c>
      <c r="O107">
        <f>IF(AND(K107=1,L107=1,M107=1,N107=1),1,0)</f>
        <v>0</v>
      </c>
      <c r="P107">
        <f>IF(O107=1,D107+E107+F107,0)</f>
        <v>0</v>
      </c>
      <c r="Q107">
        <f>D107+H107</f>
        <v>35</v>
      </c>
      <c r="R107">
        <f>E107+I107+F107+J107</f>
        <v>87</v>
      </c>
      <c r="S107">
        <f>Tabela1[[#This Row],[medale złote]]-Tabela1[[#This Row],[medale srebrne i br]]</f>
        <v>-52</v>
      </c>
      <c r="T107">
        <f>Tabela1[[#This Row],[medale srebrne i br]]+Tabela1[[#This Row],[medale złote]]</f>
        <v>122</v>
      </c>
      <c r="U107">
        <f>IF(AND(Tabela1[[#This Row],[Zloty]]&gt;Tabela1[[#This Row],[Zloty2]],Tabela1[[#This Row],[Srebrny]]&gt;Tabela1[[#This Row],[Srebrny3]],Tabela1[[#This Row],[Brazowy]]&gt;Tabela1[[#This Row],[Brazowy4]]),1,0)</f>
        <v>1</v>
      </c>
      <c r="V107">
        <f>IF(AND(Tabela1[[#This Row],[Zloty2]]&gt;Tabela1[[#This Row],[Zloty]],Tabela1[[#This Row],[Srebrny3]]&gt;Tabela1[[#This Row],[Srebrny]],Tabela1[[#This Row],[Brazowy4]]&gt;Tabela1[[#This Row],[Brazowy]]),1,0)</f>
        <v>0</v>
      </c>
    </row>
    <row r="108" spans="1:22" x14ac:dyDescent="0.25">
      <c r="A108" t="s">
        <v>27</v>
      </c>
      <c r="B108" t="s">
        <v>19</v>
      </c>
      <c r="C108">
        <v>5</v>
      </c>
      <c r="D108">
        <v>12</v>
      </c>
      <c r="E108">
        <v>24</v>
      </c>
      <c r="F108">
        <v>40</v>
      </c>
      <c r="G108">
        <v>6</v>
      </c>
      <c r="H108">
        <v>6</v>
      </c>
      <c r="I108">
        <v>4</v>
      </c>
      <c r="J108">
        <v>5</v>
      </c>
      <c r="K108">
        <f>IF(C108&gt;=1,1,0)</f>
        <v>1</v>
      </c>
      <c r="L108">
        <f>IF(G108&gt;=1,1,0)</f>
        <v>1</v>
      </c>
      <c r="M108">
        <f>IF(OR(D108&gt;=1,E108&gt;=1,F108&gt;=1),1,0)</f>
        <v>1</v>
      </c>
      <c r="N108">
        <f>IF(AND(H108=0,I108=0,J108=0),1,0)</f>
        <v>0</v>
      </c>
      <c r="O108">
        <f>IF(AND(K108=1,L108=1,M108=1,N108=1),1,0)</f>
        <v>0</v>
      </c>
      <c r="P108">
        <f>IF(O108=1,D108+E108+F108,0)</f>
        <v>0</v>
      </c>
      <c r="Q108">
        <f>D108+H108</f>
        <v>18</v>
      </c>
      <c r="R108">
        <f>E108+I108+F108+J108</f>
        <v>73</v>
      </c>
      <c r="S108">
        <f>Tabela1[[#This Row],[medale złote]]-Tabela1[[#This Row],[medale srebrne i br]]</f>
        <v>-55</v>
      </c>
      <c r="T108">
        <f>Tabela1[[#This Row],[medale srebrne i br]]+Tabela1[[#This Row],[medale złote]]</f>
        <v>91</v>
      </c>
      <c r="U108">
        <f>IF(AND(Tabela1[[#This Row],[Zloty]]&gt;Tabela1[[#This Row],[Zloty2]],Tabela1[[#This Row],[Srebrny]]&gt;Tabela1[[#This Row],[Srebrny3]],Tabela1[[#This Row],[Brazowy]]&gt;Tabela1[[#This Row],[Brazowy4]]),1,0)</f>
        <v>1</v>
      </c>
      <c r="V108">
        <f>IF(AND(Tabela1[[#This Row],[Zloty2]]&gt;Tabela1[[#This Row],[Zloty]],Tabela1[[#This Row],[Srebrny3]]&gt;Tabela1[[#This Row],[Srebrny]],Tabela1[[#This Row],[Brazowy4]]&gt;Tabela1[[#This Row],[Brazowy]]),1,0)</f>
        <v>0</v>
      </c>
    </row>
    <row r="109" spans="1:22" x14ac:dyDescent="0.25">
      <c r="A109" t="s">
        <v>56</v>
      </c>
      <c r="B109" t="s">
        <v>19</v>
      </c>
      <c r="C109">
        <v>22</v>
      </c>
      <c r="D109">
        <v>37</v>
      </c>
      <c r="E109">
        <v>59</v>
      </c>
      <c r="F109">
        <v>35</v>
      </c>
      <c r="G109">
        <v>19</v>
      </c>
      <c r="H109">
        <v>1</v>
      </c>
      <c r="I109">
        <v>0</v>
      </c>
      <c r="J109">
        <v>1</v>
      </c>
      <c r="K109">
        <f>IF(C109&gt;=1,1,0)</f>
        <v>1</v>
      </c>
      <c r="L109">
        <f>IF(G109&gt;=1,1,0)</f>
        <v>1</v>
      </c>
      <c r="M109">
        <f>IF(OR(D109&gt;=1,E109&gt;=1,F109&gt;=1),1,0)</f>
        <v>1</v>
      </c>
      <c r="N109">
        <f>IF(AND(H109=0,I109=0,J109=0),1,0)</f>
        <v>0</v>
      </c>
      <c r="O109">
        <f>IF(AND(K109=1,L109=1,M109=1,N109=1),1,0)</f>
        <v>0</v>
      </c>
      <c r="P109">
        <f>IF(O109=1,D109+E109+F109,0)</f>
        <v>0</v>
      </c>
      <c r="Q109">
        <f>D109+H109</f>
        <v>38</v>
      </c>
      <c r="R109">
        <f>E109+I109+F109+J109</f>
        <v>95</v>
      </c>
      <c r="S109">
        <f>Tabela1[[#This Row],[medale złote]]-Tabela1[[#This Row],[medale srebrne i br]]</f>
        <v>-57</v>
      </c>
      <c r="T109">
        <f>Tabela1[[#This Row],[medale srebrne i br]]+Tabela1[[#This Row],[medale złote]]</f>
        <v>133</v>
      </c>
      <c r="U109">
        <f>IF(AND(Tabela1[[#This Row],[Zloty]]&gt;Tabela1[[#This Row],[Zloty2]],Tabela1[[#This Row],[Srebrny]]&gt;Tabela1[[#This Row],[Srebrny3]],Tabela1[[#This Row],[Brazowy]]&gt;Tabela1[[#This Row],[Brazowy4]]),1,0)</f>
        <v>1</v>
      </c>
      <c r="V109">
        <f>IF(AND(Tabela1[[#This Row],[Zloty2]]&gt;Tabela1[[#This Row],[Zloty]],Tabela1[[#This Row],[Srebrny3]]&gt;Tabela1[[#This Row],[Srebrny]],Tabela1[[#This Row],[Brazowy4]]&gt;Tabela1[[#This Row],[Brazowy]]),1,0)</f>
        <v>0</v>
      </c>
    </row>
    <row r="110" spans="1:22" x14ac:dyDescent="0.25">
      <c r="A110" t="s">
        <v>29</v>
      </c>
      <c r="B110" t="s">
        <v>12</v>
      </c>
      <c r="C110">
        <v>21</v>
      </c>
      <c r="D110">
        <v>23</v>
      </c>
      <c r="E110">
        <v>30</v>
      </c>
      <c r="F110">
        <v>55</v>
      </c>
      <c r="G110">
        <v>7</v>
      </c>
      <c r="H110">
        <v>0</v>
      </c>
      <c r="I110">
        <v>0</v>
      </c>
      <c r="J110">
        <v>0</v>
      </c>
      <c r="K110">
        <f>IF(C110&gt;=1,1,0)</f>
        <v>1</v>
      </c>
      <c r="L110">
        <f>IF(G110&gt;=1,1,0)</f>
        <v>1</v>
      </c>
      <c r="M110">
        <f>IF(OR(D110&gt;=1,E110&gt;=1,F110&gt;=1),1,0)</f>
        <v>1</v>
      </c>
      <c r="N110">
        <f>IF(AND(H110=0,I110=0,J110=0),1,0)</f>
        <v>1</v>
      </c>
      <c r="O110">
        <f>IF(AND(K110=1,L110=1,M110=1,N110=1),1,0)</f>
        <v>1</v>
      </c>
      <c r="P110">
        <f>IF(O110=1,D110+E110+F110,0)</f>
        <v>108</v>
      </c>
      <c r="Q110">
        <f>D110+H110</f>
        <v>23</v>
      </c>
      <c r="R110">
        <f>E110+I110+F110+J110</f>
        <v>85</v>
      </c>
      <c r="S110">
        <f>Tabela1[[#This Row],[medale złote]]-Tabela1[[#This Row],[medale srebrne i br]]</f>
        <v>-62</v>
      </c>
      <c r="T110">
        <f>Tabela1[[#This Row],[medale srebrne i br]]+Tabela1[[#This Row],[medale złote]]</f>
        <v>108</v>
      </c>
      <c r="U110">
        <f>IF(AND(Tabela1[[#This Row],[Zloty]]&gt;Tabela1[[#This Row],[Zloty2]],Tabela1[[#This Row],[Srebrny]]&gt;Tabela1[[#This Row],[Srebrny3]],Tabela1[[#This Row],[Brazowy]]&gt;Tabela1[[#This Row],[Brazowy4]]),1,0)</f>
        <v>1</v>
      </c>
      <c r="V110">
        <f>IF(AND(Tabela1[[#This Row],[Zloty2]]&gt;Tabela1[[#This Row],[Zloty]],Tabela1[[#This Row],[Srebrny3]]&gt;Tabela1[[#This Row],[Srebrny]],Tabela1[[#This Row],[Brazowy4]]&gt;Tabela1[[#This Row],[Brazowy]]),1,0)</f>
        <v>0</v>
      </c>
    </row>
    <row r="111" spans="1:22" x14ac:dyDescent="0.25">
      <c r="A111" t="s">
        <v>79</v>
      </c>
      <c r="B111" t="s">
        <v>22</v>
      </c>
      <c r="C111">
        <v>19</v>
      </c>
      <c r="D111">
        <v>72</v>
      </c>
      <c r="E111">
        <v>67</v>
      </c>
      <c r="F111">
        <v>69</v>
      </c>
      <c r="G111">
        <v>0</v>
      </c>
      <c r="H111">
        <v>0</v>
      </c>
      <c r="I111">
        <v>0</v>
      </c>
      <c r="J111">
        <v>0</v>
      </c>
      <c r="K111">
        <f>IF(C111&gt;=1,1,0)</f>
        <v>1</v>
      </c>
      <c r="L111">
        <f>IF(G111&gt;=1,1,0)</f>
        <v>0</v>
      </c>
      <c r="M111">
        <f>IF(OR(D111&gt;=1,E111&gt;=1,F111&gt;=1),1,0)</f>
        <v>1</v>
      </c>
      <c r="N111">
        <f>IF(AND(H111=0,I111=0,J111=0),1,0)</f>
        <v>1</v>
      </c>
      <c r="O111">
        <f>IF(AND(K111=1,L111=1,M111=1,N111=1),1,0)</f>
        <v>0</v>
      </c>
      <c r="P111">
        <f>IF(O111=1,D111+E111+F111,0)</f>
        <v>0</v>
      </c>
      <c r="Q111">
        <f>D111+H111</f>
        <v>72</v>
      </c>
      <c r="R111">
        <f>E111+I111+F111+J111</f>
        <v>136</v>
      </c>
      <c r="S111">
        <f>Tabela1[[#This Row],[medale złote]]-Tabela1[[#This Row],[medale srebrne i br]]</f>
        <v>-64</v>
      </c>
      <c r="T111">
        <f>Tabela1[[#This Row],[medale srebrne i br]]+Tabela1[[#This Row],[medale złote]]</f>
        <v>208</v>
      </c>
      <c r="U111">
        <f>IF(AND(Tabela1[[#This Row],[Zloty]]&gt;Tabela1[[#This Row],[Zloty2]],Tabela1[[#This Row],[Srebrny]]&gt;Tabela1[[#This Row],[Srebrny3]],Tabela1[[#This Row],[Brazowy]]&gt;Tabela1[[#This Row],[Brazowy4]]),1,0)</f>
        <v>1</v>
      </c>
      <c r="V111">
        <f>IF(AND(Tabela1[[#This Row],[Zloty2]]&gt;Tabela1[[#This Row],[Zloty]],Tabela1[[#This Row],[Srebrny3]]&gt;Tabela1[[#This Row],[Srebrny]],Tabela1[[#This Row],[Brazowy4]]&gt;Tabela1[[#This Row],[Brazowy]]),1,0)</f>
        <v>0</v>
      </c>
    </row>
    <row r="112" spans="1:22" x14ac:dyDescent="0.25">
      <c r="A112" t="s">
        <v>97</v>
      </c>
      <c r="B112" t="s">
        <v>19</v>
      </c>
      <c r="C112">
        <v>3</v>
      </c>
      <c r="D112">
        <v>28</v>
      </c>
      <c r="E112">
        <v>54</v>
      </c>
      <c r="F112">
        <v>36</v>
      </c>
      <c r="G112">
        <v>3</v>
      </c>
      <c r="H112">
        <v>8</v>
      </c>
      <c r="I112">
        <v>6</v>
      </c>
      <c r="J112">
        <v>5</v>
      </c>
      <c r="K112">
        <f>IF(C112&gt;=1,1,0)</f>
        <v>1</v>
      </c>
      <c r="L112">
        <f>IF(G112&gt;=1,1,0)</f>
        <v>1</v>
      </c>
      <c r="M112">
        <f>IF(OR(D112&gt;=1,E112&gt;=1,F112&gt;=1),1,0)</f>
        <v>1</v>
      </c>
      <c r="N112">
        <f>IF(AND(H112=0,I112=0,J112=0),1,0)</f>
        <v>0</v>
      </c>
      <c r="O112">
        <f>IF(AND(K112=1,L112=1,M112=1,N112=1),1,0)</f>
        <v>0</v>
      </c>
      <c r="P112">
        <f>IF(O112=1,D112+E112+F112,0)</f>
        <v>0</v>
      </c>
      <c r="Q112">
        <f>D112+H112</f>
        <v>36</v>
      </c>
      <c r="R112">
        <f>E112+I112+F112+J112</f>
        <v>101</v>
      </c>
      <c r="S112">
        <f>Tabela1[[#This Row],[medale złote]]-Tabela1[[#This Row],[medale srebrne i br]]</f>
        <v>-65</v>
      </c>
      <c r="T112">
        <f>Tabela1[[#This Row],[medale srebrne i br]]+Tabela1[[#This Row],[medale złote]]</f>
        <v>137</v>
      </c>
      <c r="U112">
        <f>IF(AND(Tabela1[[#This Row],[Zloty]]&gt;Tabela1[[#This Row],[Zloty2]],Tabela1[[#This Row],[Srebrny]]&gt;Tabela1[[#This Row],[Srebrny3]],Tabela1[[#This Row],[Brazowy]]&gt;Tabela1[[#This Row],[Brazowy4]]),1,0)</f>
        <v>1</v>
      </c>
      <c r="V112">
        <f>IF(AND(Tabela1[[#This Row],[Zloty2]]&gt;Tabela1[[#This Row],[Zloty]],Tabela1[[#This Row],[Srebrny3]]&gt;Tabela1[[#This Row],[Srebrny]],Tabela1[[#This Row],[Brazowy4]]&gt;Tabela1[[#This Row],[Brazowy]]),1,0)</f>
        <v>0</v>
      </c>
    </row>
    <row r="113" spans="1:22" x14ac:dyDescent="0.25">
      <c r="A113" t="s">
        <v>37</v>
      </c>
      <c r="B113" t="s">
        <v>19</v>
      </c>
      <c r="C113">
        <v>16</v>
      </c>
      <c r="D113">
        <v>49</v>
      </c>
      <c r="E113">
        <v>49</v>
      </c>
      <c r="F113">
        <v>45</v>
      </c>
      <c r="G113">
        <v>16</v>
      </c>
      <c r="H113">
        <v>2</v>
      </c>
      <c r="I113">
        <v>8</v>
      </c>
      <c r="J113">
        <v>15</v>
      </c>
      <c r="K113">
        <f>IF(C113&gt;=1,1,0)</f>
        <v>1</v>
      </c>
      <c r="L113">
        <f>IF(G113&gt;=1,1,0)</f>
        <v>1</v>
      </c>
      <c r="M113">
        <f>IF(OR(D113&gt;=1,E113&gt;=1,F113&gt;=1),1,0)</f>
        <v>1</v>
      </c>
      <c r="N113">
        <f>IF(AND(H113=0,I113=0,J113=0),1,0)</f>
        <v>0</v>
      </c>
      <c r="O113">
        <f>IF(AND(K113=1,L113=1,M113=1,N113=1),1,0)</f>
        <v>0</v>
      </c>
      <c r="P113">
        <f>IF(O113=1,D113+E113+F113,0)</f>
        <v>0</v>
      </c>
      <c r="Q113">
        <f>D113+H113</f>
        <v>51</v>
      </c>
      <c r="R113">
        <f>E113+I113+F113+J113</f>
        <v>117</v>
      </c>
      <c r="S113">
        <f>Tabela1[[#This Row],[medale złote]]-Tabela1[[#This Row],[medale srebrne i br]]</f>
        <v>-66</v>
      </c>
      <c r="T113">
        <f>Tabela1[[#This Row],[medale srebrne i br]]+Tabela1[[#This Row],[medale złote]]</f>
        <v>168</v>
      </c>
      <c r="U113">
        <f>IF(AND(Tabela1[[#This Row],[Zloty]]&gt;Tabela1[[#This Row],[Zloty2]],Tabela1[[#This Row],[Srebrny]]&gt;Tabela1[[#This Row],[Srebrny3]],Tabela1[[#This Row],[Brazowy]]&gt;Tabela1[[#This Row],[Brazowy4]]),1,0)</f>
        <v>1</v>
      </c>
      <c r="V113">
        <f>IF(AND(Tabela1[[#This Row],[Zloty2]]&gt;Tabela1[[#This Row],[Zloty]],Tabela1[[#This Row],[Srebrny3]]&gt;Tabela1[[#This Row],[Srebrny]],Tabela1[[#This Row],[Brazowy4]]&gt;Tabela1[[#This Row],[Brazowy]]),1,0)</f>
        <v>0</v>
      </c>
    </row>
    <row r="114" spans="1:22" x14ac:dyDescent="0.25">
      <c r="A114" t="s">
        <v>25</v>
      </c>
      <c r="B114" t="s">
        <v>19</v>
      </c>
      <c r="C114">
        <v>25</v>
      </c>
      <c r="D114">
        <v>37</v>
      </c>
      <c r="E114">
        <v>52</v>
      </c>
      <c r="F114">
        <v>53</v>
      </c>
      <c r="G114">
        <v>20</v>
      </c>
      <c r="H114">
        <v>1</v>
      </c>
      <c r="I114">
        <v>1</v>
      </c>
      <c r="J114">
        <v>3</v>
      </c>
      <c r="K114">
        <f>IF(C114&gt;=1,1,0)</f>
        <v>1</v>
      </c>
      <c r="L114">
        <f>IF(G114&gt;=1,1,0)</f>
        <v>1</v>
      </c>
      <c r="M114">
        <f>IF(OR(D114&gt;=1,E114&gt;=1,F114&gt;=1),1,0)</f>
        <v>1</v>
      </c>
      <c r="N114">
        <f>IF(AND(H114=0,I114=0,J114=0),1,0)</f>
        <v>0</v>
      </c>
      <c r="O114">
        <f>IF(AND(K114=1,L114=1,M114=1,N114=1),1,0)</f>
        <v>0</v>
      </c>
      <c r="P114">
        <f>IF(O114=1,D114+E114+F114,0)</f>
        <v>0</v>
      </c>
      <c r="Q114">
        <f>D114+H114</f>
        <v>38</v>
      </c>
      <c r="R114">
        <f>E114+I114+F114+J114</f>
        <v>109</v>
      </c>
      <c r="S114">
        <f>Tabela1[[#This Row],[medale złote]]-Tabela1[[#This Row],[medale srebrne i br]]</f>
        <v>-71</v>
      </c>
      <c r="T114">
        <f>Tabela1[[#This Row],[medale srebrne i br]]+Tabela1[[#This Row],[medale złote]]</f>
        <v>147</v>
      </c>
      <c r="U114">
        <f>IF(AND(Tabela1[[#This Row],[Zloty]]&gt;Tabela1[[#This Row],[Zloty2]],Tabela1[[#This Row],[Srebrny]]&gt;Tabela1[[#This Row],[Srebrny3]],Tabela1[[#This Row],[Brazowy]]&gt;Tabela1[[#This Row],[Brazowy4]]),1,0)</f>
        <v>1</v>
      </c>
      <c r="V114">
        <f>IF(AND(Tabela1[[#This Row],[Zloty2]]&gt;Tabela1[[#This Row],[Zloty]],Tabela1[[#This Row],[Srebrny3]]&gt;Tabela1[[#This Row],[Srebrny]],Tabela1[[#This Row],[Brazowy4]]&gt;Tabela1[[#This Row],[Brazowy]]),1,0)</f>
        <v>0</v>
      </c>
    </row>
    <row r="115" spans="1:22" x14ac:dyDescent="0.25">
      <c r="A115" t="s">
        <v>76</v>
      </c>
      <c r="B115" t="s">
        <v>8</v>
      </c>
      <c r="C115">
        <v>16</v>
      </c>
      <c r="D115">
        <v>81</v>
      </c>
      <c r="E115">
        <v>82</v>
      </c>
      <c r="F115">
        <v>80</v>
      </c>
      <c r="G115">
        <v>17</v>
      </c>
      <c r="H115">
        <v>26</v>
      </c>
      <c r="I115">
        <v>17</v>
      </c>
      <c r="J115">
        <v>10</v>
      </c>
      <c r="K115">
        <f>IF(C115&gt;=1,1,0)</f>
        <v>1</v>
      </c>
      <c r="L115">
        <f>IF(G115&gt;=1,1,0)</f>
        <v>1</v>
      </c>
      <c r="M115">
        <f>IF(OR(D115&gt;=1,E115&gt;=1,F115&gt;=1),1,0)</f>
        <v>1</v>
      </c>
      <c r="N115">
        <f>IF(AND(H115=0,I115=0,J115=0),1,0)</f>
        <v>0</v>
      </c>
      <c r="O115">
        <f>IF(AND(K115=1,L115=1,M115=1,N115=1),1,0)</f>
        <v>0</v>
      </c>
      <c r="P115">
        <f>IF(O115=1,D115+E115+F115,0)</f>
        <v>0</v>
      </c>
      <c r="Q115">
        <f>D115+H115</f>
        <v>107</v>
      </c>
      <c r="R115">
        <f>E115+I115+F115+J115</f>
        <v>189</v>
      </c>
      <c r="S115">
        <f>Tabela1[[#This Row],[medale złote]]-Tabela1[[#This Row],[medale srebrne i br]]</f>
        <v>-82</v>
      </c>
      <c r="T115">
        <f>Tabela1[[#This Row],[medale srebrne i br]]+Tabela1[[#This Row],[medale złote]]</f>
        <v>296</v>
      </c>
      <c r="U115">
        <f>IF(AND(Tabela1[[#This Row],[Zloty]]&gt;Tabela1[[#This Row],[Zloty2]],Tabela1[[#This Row],[Srebrny]]&gt;Tabela1[[#This Row],[Srebrny3]],Tabela1[[#This Row],[Brazowy]]&gt;Tabela1[[#This Row],[Brazowy4]]),1,0)</f>
        <v>1</v>
      </c>
      <c r="V115">
        <f>IF(AND(Tabela1[[#This Row],[Zloty2]]&gt;Tabela1[[#This Row],[Zloty]],Tabela1[[#This Row],[Srebrny3]]&gt;Tabela1[[#This Row],[Srebrny]],Tabela1[[#This Row],[Brazowy4]]&gt;Tabela1[[#This Row],[Brazowy]]),1,0)</f>
        <v>0</v>
      </c>
    </row>
    <row r="116" spans="1:22" x14ac:dyDescent="0.25">
      <c r="A116" t="s">
        <v>39</v>
      </c>
      <c r="B116" t="s">
        <v>19</v>
      </c>
      <c r="C116">
        <v>26</v>
      </c>
      <c r="D116">
        <v>43</v>
      </c>
      <c r="E116">
        <v>68</v>
      </c>
      <c r="F116">
        <v>68</v>
      </c>
      <c r="G116">
        <v>13</v>
      </c>
      <c r="H116">
        <v>0</v>
      </c>
      <c r="I116">
        <v>1</v>
      </c>
      <c r="J116">
        <v>0</v>
      </c>
      <c r="K116">
        <f>IF(C116&gt;=1,1,0)</f>
        <v>1</v>
      </c>
      <c r="L116">
        <f>IF(G116&gt;=1,1,0)</f>
        <v>1</v>
      </c>
      <c r="M116">
        <f>IF(OR(D116&gt;=1,E116&gt;=1,F116&gt;=1),1,0)</f>
        <v>1</v>
      </c>
      <c r="N116">
        <f>IF(AND(H116=0,I116=0,J116=0),1,0)</f>
        <v>0</v>
      </c>
      <c r="O116">
        <f>IF(AND(K116=1,L116=1,M116=1,N116=1),1,0)</f>
        <v>0</v>
      </c>
      <c r="P116">
        <f>IF(O116=1,D116+E116+F116,0)</f>
        <v>0</v>
      </c>
      <c r="Q116">
        <f>D116+H116</f>
        <v>43</v>
      </c>
      <c r="R116">
        <f>E116+I116+F116+J116</f>
        <v>137</v>
      </c>
      <c r="S116">
        <f>Tabela1[[#This Row],[medale złote]]-Tabela1[[#This Row],[medale srebrne i br]]</f>
        <v>-94</v>
      </c>
      <c r="T116">
        <f>Tabela1[[#This Row],[medale srebrne i br]]+Tabela1[[#This Row],[medale złote]]</f>
        <v>180</v>
      </c>
      <c r="U116">
        <f>IF(AND(Tabela1[[#This Row],[Zloty]]&gt;Tabela1[[#This Row],[Zloty2]],Tabela1[[#This Row],[Srebrny]]&gt;Tabela1[[#This Row],[Srebrny3]],Tabela1[[#This Row],[Brazowy]]&gt;Tabela1[[#This Row],[Brazowy4]]),1,0)</f>
        <v>1</v>
      </c>
      <c r="V116">
        <f>IF(AND(Tabela1[[#This Row],[Zloty2]]&gt;Tabela1[[#This Row],[Zloty]],Tabela1[[#This Row],[Srebrny3]]&gt;Tabela1[[#This Row],[Srebrny]],Tabela1[[#This Row],[Brazowy4]]&gt;Tabela1[[#This Row],[Brazowy]]),1,0)</f>
        <v>0</v>
      </c>
    </row>
    <row r="117" spans="1:22" x14ac:dyDescent="0.25">
      <c r="A117" t="s">
        <v>33</v>
      </c>
      <c r="B117" t="s">
        <v>8</v>
      </c>
      <c r="C117">
        <v>9</v>
      </c>
      <c r="D117">
        <v>201</v>
      </c>
      <c r="E117">
        <v>144</v>
      </c>
      <c r="F117">
        <v>128</v>
      </c>
      <c r="G117">
        <v>10</v>
      </c>
      <c r="H117">
        <v>12</v>
      </c>
      <c r="I117">
        <v>22</v>
      </c>
      <c r="J117">
        <v>19</v>
      </c>
      <c r="K117">
        <f>IF(C117&gt;=1,1,0)</f>
        <v>1</v>
      </c>
      <c r="L117">
        <f>IF(G117&gt;=1,1,0)</f>
        <v>1</v>
      </c>
      <c r="M117">
        <f>IF(OR(D117&gt;=1,E117&gt;=1,F117&gt;=1),1,0)</f>
        <v>1</v>
      </c>
      <c r="N117">
        <f>IF(AND(H117=0,I117=0,J117=0),1,0)</f>
        <v>0</v>
      </c>
      <c r="O117">
        <f>IF(AND(K117=1,L117=1,M117=1,N117=1),1,0)</f>
        <v>0</v>
      </c>
      <c r="P117">
        <f>IF(O117=1,D117+E117+F117,0)</f>
        <v>0</v>
      </c>
      <c r="Q117">
        <f>D117+H117</f>
        <v>213</v>
      </c>
      <c r="R117">
        <f>E117+I117+F117+J117</f>
        <v>313</v>
      </c>
      <c r="S117">
        <f>Tabela1[[#This Row],[medale złote]]-Tabela1[[#This Row],[medale srebrne i br]]</f>
        <v>-100</v>
      </c>
      <c r="T117">
        <f>Tabela1[[#This Row],[medale srebrne i br]]+Tabela1[[#This Row],[medale złote]]</f>
        <v>526</v>
      </c>
      <c r="U117">
        <f>IF(AND(Tabela1[[#This Row],[Zloty]]&gt;Tabela1[[#This Row],[Zloty2]],Tabela1[[#This Row],[Srebrny]]&gt;Tabela1[[#This Row],[Srebrny3]],Tabela1[[#This Row],[Brazowy]]&gt;Tabela1[[#This Row],[Brazowy4]]),1,0)</f>
        <v>1</v>
      </c>
      <c r="V117">
        <f>IF(AND(Tabela1[[#This Row],[Zloty2]]&gt;Tabela1[[#This Row],[Zloty]],Tabela1[[#This Row],[Srebrny3]]&gt;Tabela1[[#This Row],[Srebrny]],Tabela1[[#This Row],[Brazowy4]]&gt;Tabela1[[#This Row],[Brazowy]]),1,0)</f>
        <v>0</v>
      </c>
    </row>
    <row r="118" spans="1:22" x14ac:dyDescent="0.25">
      <c r="A118" t="s">
        <v>96</v>
      </c>
      <c r="B118" t="s">
        <v>19</v>
      </c>
      <c r="C118">
        <v>5</v>
      </c>
      <c r="D118">
        <v>56</v>
      </c>
      <c r="E118">
        <v>67</v>
      </c>
      <c r="F118">
        <v>81</v>
      </c>
      <c r="G118">
        <v>7</v>
      </c>
      <c r="H118">
        <v>11</v>
      </c>
      <c r="I118">
        <v>15</v>
      </c>
      <c r="J118">
        <v>13</v>
      </c>
      <c r="K118">
        <f>IF(C118&gt;=1,1,0)</f>
        <v>1</v>
      </c>
      <c r="L118">
        <f>IF(G118&gt;=1,1,0)</f>
        <v>1</v>
      </c>
      <c r="M118">
        <f>IF(OR(D118&gt;=1,E118&gt;=1,F118&gt;=1),1,0)</f>
        <v>1</v>
      </c>
      <c r="N118">
        <f>IF(AND(H118=0,I118=0,J118=0),1,0)</f>
        <v>0</v>
      </c>
      <c r="O118">
        <f>IF(AND(K118=1,L118=1,M118=1,N118=1),1,0)</f>
        <v>0</v>
      </c>
      <c r="P118">
        <f>IF(O118=1,D118+E118+F118,0)</f>
        <v>0</v>
      </c>
      <c r="Q118">
        <f>D118+H118</f>
        <v>67</v>
      </c>
      <c r="R118">
        <f>E118+I118+F118+J118</f>
        <v>176</v>
      </c>
      <c r="S118">
        <f>Tabela1[[#This Row],[medale złote]]-Tabela1[[#This Row],[medale srebrne i br]]</f>
        <v>-109</v>
      </c>
      <c r="T118">
        <f>Tabela1[[#This Row],[medale srebrne i br]]+Tabela1[[#This Row],[medale złote]]</f>
        <v>243</v>
      </c>
      <c r="U118">
        <f>IF(AND(Tabela1[[#This Row],[Zloty]]&gt;Tabela1[[#This Row],[Zloty2]],Tabela1[[#This Row],[Srebrny]]&gt;Tabela1[[#This Row],[Srebrny3]],Tabela1[[#This Row],[Brazowy]]&gt;Tabela1[[#This Row],[Brazowy4]]),1,0)</f>
        <v>1</v>
      </c>
      <c r="V118">
        <f>IF(AND(Tabela1[[#This Row],[Zloty2]]&gt;Tabela1[[#This Row],[Zloty]],Tabela1[[#This Row],[Srebrny3]]&gt;Tabela1[[#This Row],[Srebrny]],Tabela1[[#This Row],[Brazowy4]]&gt;Tabela1[[#This Row],[Brazowy]]),1,0)</f>
        <v>0</v>
      </c>
    </row>
    <row r="119" spans="1:22" x14ac:dyDescent="0.25">
      <c r="A119" t="s">
        <v>30</v>
      </c>
      <c r="B119" t="s">
        <v>19</v>
      </c>
      <c r="C119">
        <v>19</v>
      </c>
      <c r="D119">
        <v>51</v>
      </c>
      <c r="E119">
        <v>85</v>
      </c>
      <c r="F119">
        <v>78</v>
      </c>
      <c r="G119">
        <v>19</v>
      </c>
      <c r="H119">
        <v>1</v>
      </c>
      <c r="I119">
        <v>2</v>
      </c>
      <c r="J119">
        <v>3</v>
      </c>
      <c r="K119">
        <f>IF(C119&gt;=1,1,0)</f>
        <v>1</v>
      </c>
      <c r="L119">
        <f>IF(G119&gt;=1,1,0)</f>
        <v>1</v>
      </c>
      <c r="M119">
        <f>IF(OR(D119&gt;=1,E119&gt;=1,F119&gt;=1),1,0)</f>
        <v>1</v>
      </c>
      <c r="N119">
        <f>IF(AND(H119=0,I119=0,J119=0),1,0)</f>
        <v>0</v>
      </c>
      <c r="O119">
        <f>IF(AND(K119=1,L119=1,M119=1,N119=1),1,0)</f>
        <v>0</v>
      </c>
      <c r="P119">
        <f>IF(O119=1,D119+E119+F119,0)</f>
        <v>0</v>
      </c>
      <c r="Q119">
        <f>D119+H119</f>
        <v>52</v>
      </c>
      <c r="R119">
        <f>E119+I119+F119+J119</f>
        <v>168</v>
      </c>
      <c r="S119">
        <f>Tabela1[[#This Row],[medale złote]]-Tabela1[[#This Row],[medale srebrne i br]]</f>
        <v>-116</v>
      </c>
      <c r="T119">
        <f>Tabela1[[#This Row],[medale srebrne i br]]+Tabela1[[#This Row],[medale złote]]</f>
        <v>220</v>
      </c>
      <c r="U119">
        <f>IF(AND(Tabela1[[#This Row],[Zloty]]&gt;Tabela1[[#This Row],[Zloty2]],Tabela1[[#This Row],[Srebrny]]&gt;Tabela1[[#This Row],[Srebrny3]],Tabela1[[#This Row],[Brazowy]]&gt;Tabela1[[#This Row],[Brazowy4]]),1,0)</f>
        <v>1</v>
      </c>
      <c r="V119">
        <f>IF(AND(Tabela1[[#This Row],[Zloty2]]&gt;Tabela1[[#This Row],[Zloty]],Tabela1[[#This Row],[Srebrny3]]&gt;Tabela1[[#This Row],[Srebrny]],Tabela1[[#This Row],[Brazowy4]]&gt;Tabela1[[#This Row],[Brazowy]]),1,0)</f>
        <v>0</v>
      </c>
    </row>
    <row r="120" spans="1:22" x14ac:dyDescent="0.25">
      <c r="A120" t="s">
        <v>113</v>
      </c>
      <c r="B120" t="s">
        <v>19</v>
      </c>
      <c r="C120">
        <v>20</v>
      </c>
      <c r="D120">
        <v>88</v>
      </c>
      <c r="E120">
        <v>94</v>
      </c>
      <c r="F120">
        <v>119</v>
      </c>
      <c r="G120">
        <v>20</v>
      </c>
      <c r="H120">
        <v>0</v>
      </c>
      <c r="I120">
        <v>0</v>
      </c>
      <c r="J120">
        <v>1</v>
      </c>
      <c r="K120">
        <f>IF(C120&gt;=1,1,0)</f>
        <v>1</v>
      </c>
      <c r="L120">
        <f>IF(G120&gt;=1,1,0)</f>
        <v>1</v>
      </c>
      <c r="M120">
        <f>IF(OR(D120&gt;=1,E120&gt;=1,F120&gt;=1),1,0)</f>
        <v>1</v>
      </c>
      <c r="N120">
        <f>IF(AND(H120=0,I120=0,J120=0),1,0)</f>
        <v>0</v>
      </c>
      <c r="O120">
        <f>IF(AND(K120=1,L120=1,M120=1,N120=1),1,0)</f>
        <v>0</v>
      </c>
      <c r="P120">
        <f>IF(O120=1,D120+E120+F120,0)</f>
        <v>0</v>
      </c>
      <c r="Q120">
        <f>D120+H120</f>
        <v>88</v>
      </c>
      <c r="R120">
        <f>E120+I120+F120+J120</f>
        <v>214</v>
      </c>
      <c r="S120">
        <f>Tabela1[[#This Row],[medale złote]]-Tabela1[[#This Row],[medale srebrne i br]]</f>
        <v>-126</v>
      </c>
      <c r="T120">
        <f>Tabela1[[#This Row],[medale srebrne i br]]+Tabela1[[#This Row],[medale złote]]</f>
        <v>302</v>
      </c>
      <c r="U120">
        <f>IF(AND(Tabela1[[#This Row],[Zloty]]&gt;Tabela1[[#This Row],[Zloty2]],Tabela1[[#This Row],[Srebrny]]&gt;Tabela1[[#This Row],[Srebrny3]],Tabela1[[#This Row],[Brazowy]]&gt;Tabela1[[#This Row],[Brazowy4]]),1,0)</f>
        <v>1</v>
      </c>
      <c r="V120">
        <f>IF(AND(Tabela1[[#This Row],[Zloty2]]&gt;Tabela1[[#This Row],[Zloty]],Tabela1[[#This Row],[Srebrny3]]&gt;Tabela1[[#This Row],[Srebrny]],Tabela1[[#This Row],[Brazowy4]]&gt;Tabela1[[#This Row],[Brazowy]]),1,0)</f>
        <v>0</v>
      </c>
    </row>
    <row r="121" spans="1:22" x14ac:dyDescent="0.25">
      <c r="A121" t="s">
        <v>101</v>
      </c>
      <c r="B121" t="s">
        <v>19</v>
      </c>
      <c r="C121">
        <v>24</v>
      </c>
      <c r="D121">
        <v>56</v>
      </c>
      <c r="E121">
        <v>49</v>
      </c>
      <c r="F121">
        <v>43</v>
      </c>
      <c r="G121">
        <v>22</v>
      </c>
      <c r="H121">
        <v>118</v>
      </c>
      <c r="I121">
        <v>111</v>
      </c>
      <c r="J121">
        <v>100</v>
      </c>
      <c r="K121">
        <f>IF(C121&gt;=1,1,0)</f>
        <v>1</v>
      </c>
      <c r="L121">
        <f>IF(G121&gt;=1,1,0)</f>
        <v>1</v>
      </c>
      <c r="M121">
        <f>IF(OR(D121&gt;=1,E121&gt;=1,F121&gt;=1),1,0)</f>
        <v>1</v>
      </c>
      <c r="N121">
        <f>IF(AND(H121=0,I121=0,J121=0),1,0)</f>
        <v>0</v>
      </c>
      <c r="O121">
        <f>IF(AND(K121=1,L121=1,M121=1,N121=1),1,0)</f>
        <v>0</v>
      </c>
      <c r="P121">
        <f>IF(O121=1,D121+E121+F121,0)</f>
        <v>0</v>
      </c>
      <c r="Q121">
        <f>D121+H121</f>
        <v>174</v>
      </c>
      <c r="R121">
        <f>E121+I121+F121+J121</f>
        <v>303</v>
      </c>
      <c r="S121">
        <f>Tabela1[[#This Row],[medale złote]]-Tabela1[[#This Row],[medale srebrne i br]]</f>
        <v>-129</v>
      </c>
      <c r="T121">
        <f>Tabela1[[#This Row],[medale srebrne i br]]+Tabela1[[#This Row],[medale złote]]</f>
        <v>477</v>
      </c>
      <c r="U121">
        <f>IF(AND(Tabela1[[#This Row],[Zloty]]&gt;Tabela1[[#This Row],[Zloty2]],Tabela1[[#This Row],[Srebrny]]&gt;Tabela1[[#This Row],[Srebrny3]],Tabela1[[#This Row],[Brazowy]]&gt;Tabela1[[#This Row],[Brazowy4]]),1,0)</f>
        <v>0</v>
      </c>
      <c r="V121">
        <f>IF(AND(Tabela1[[#This Row],[Zloty2]]&gt;Tabela1[[#This Row],[Zloty]],Tabela1[[#This Row],[Srebrny3]]&gt;Tabela1[[#This Row],[Srebrny]],Tabela1[[#This Row],[Brazowy4]]&gt;Tabela1[[#This Row],[Brazowy]]),1,0)</f>
        <v>1</v>
      </c>
    </row>
    <row r="122" spans="1:22" x14ac:dyDescent="0.25">
      <c r="A122" t="s">
        <v>125</v>
      </c>
      <c r="B122" t="s">
        <v>19</v>
      </c>
      <c r="C122">
        <v>27</v>
      </c>
      <c r="D122">
        <v>47</v>
      </c>
      <c r="E122">
        <v>73</v>
      </c>
      <c r="F122">
        <v>65</v>
      </c>
      <c r="G122">
        <v>22</v>
      </c>
      <c r="H122">
        <v>50</v>
      </c>
      <c r="I122">
        <v>40</v>
      </c>
      <c r="J122">
        <v>48</v>
      </c>
      <c r="K122">
        <f>IF(C122&gt;=1,1,0)</f>
        <v>1</v>
      </c>
      <c r="L122">
        <f>IF(G122&gt;=1,1,0)</f>
        <v>1</v>
      </c>
      <c r="M122">
        <f>IF(OR(D122&gt;=1,E122&gt;=1,F122&gt;=1),1,0)</f>
        <v>1</v>
      </c>
      <c r="N122">
        <f>IF(AND(H122=0,I122=0,J122=0),1,0)</f>
        <v>0</v>
      </c>
      <c r="O122">
        <f>IF(AND(K122=1,L122=1,M122=1,N122=1),1,0)</f>
        <v>0</v>
      </c>
      <c r="P122">
        <f>IF(O122=1,D122+E122+F122,0)</f>
        <v>0</v>
      </c>
      <c r="Q122">
        <f>D122+H122</f>
        <v>97</v>
      </c>
      <c r="R122">
        <f>E122+I122+F122+J122</f>
        <v>226</v>
      </c>
      <c r="S122">
        <f>Tabela1[[#This Row],[medale złote]]-Tabela1[[#This Row],[medale srebrne i br]]</f>
        <v>-129</v>
      </c>
      <c r="T122">
        <f>Tabela1[[#This Row],[medale srebrne i br]]+Tabela1[[#This Row],[medale złote]]</f>
        <v>323</v>
      </c>
      <c r="U122">
        <f>IF(AND(Tabela1[[#This Row],[Zloty]]&gt;Tabela1[[#This Row],[Zloty2]],Tabela1[[#This Row],[Srebrny]]&gt;Tabela1[[#This Row],[Srebrny3]],Tabela1[[#This Row],[Brazowy]]&gt;Tabela1[[#This Row],[Brazowy4]]),1,0)</f>
        <v>0</v>
      </c>
      <c r="V122">
        <f>IF(AND(Tabela1[[#This Row],[Zloty2]]&gt;Tabela1[[#This Row],[Zloty]],Tabela1[[#This Row],[Srebrny3]]&gt;Tabela1[[#This Row],[Srebrny]],Tabela1[[#This Row],[Brazowy4]]&gt;Tabela1[[#This Row],[Brazowy]]),1,0)</f>
        <v>0</v>
      </c>
    </row>
    <row r="123" spans="1:22" x14ac:dyDescent="0.25">
      <c r="A123" t="s">
        <v>98</v>
      </c>
      <c r="B123" t="s">
        <v>19</v>
      </c>
      <c r="C123">
        <v>5</v>
      </c>
      <c r="D123">
        <v>153</v>
      </c>
      <c r="E123">
        <v>129</v>
      </c>
      <c r="F123">
        <v>127</v>
      </c>
      <c r="G123">
        <v>6</v>
      </c>
      <c r="H123">
        <v>39</v>
      </c>
      <c r="I123">
        <v>36</v>
      </c>
      <c r="J123">
        <v>35</v>
      </c>
      <c r="K123">
        <f>IF(C123&gt;=1,1,0)</f>
        <v>1</v>
      </c>
      <c r="L123">
        <f>IF(G123&gt;=1,1,0)</f>
        <v>1</v>
      </c>
      <c r="M123">
        <f>IF(OR(D123&gt;=1,E123&gt;=1,F123&gt;=1),1,0)</f>
        <v>1</v>
      </c>
      <c r="N123">
        <f>IF(AND(H123=0,I123=0,J123=0),1,0)</f>
        <v>0</v>
      </c>
      <c r="O123">
        <f>IF(AND(K123=1,L123=1,M123=1,N123=1),1,0)</f>
        <v>0</v>
      </c>
      <c r="P123">
        <f>IF(O123=1,D123+E123+F123,0)</f>
        <v>0</v>
      </c>
      <c r="Q123">
        <f>D123+H123</f>
        <v>192</v>
      </c>
      <c r="R123">
        <f>E123+I123+F123+J123</f>
        <v>327</v>
      </c>
      <c r="S123">
        <f>Tabela1[[#This Row],[medale złote]]-Tabela1[[#This Row],[medale srebrne i br]]</f>
        <v>-135</v>
      </c>
      <c r="T123">
        <f>Tabela1[[#This Row],[medale srebrne i br]]+Tabela1[[#This Row],[medale złote]]</f>
        <v>519</v>
      </c>
      <c r="U123">
        <f>IF(AND(Tabela1[[#This Row],[Zloty]]&gt;Tabela1[[#This Row],[Zloty2]],Tabela1[[#This Row],[Srebrny]]&gt;Tabela1[[#This Row],[Srebrny3]],Tabela1[[#This Row],[Brazowy]]&gt;Tabela1[[#This Row],[Brazowy4]]),1,0)</f>
        <v>1</v>
      </c>
      <c r="V123">
        <f>IF(AND(Tabela1[[#This Row],[Zloty2]]&gt;Tabela1[[#This Row],[Zloty]],Tabela1[[#This Row],[Srebrny3]]&gt;Tabela1[[#This Row],[Srebrny]],Tabela1[[#This Row],[Brazowy4]]&gt;Tabela1[[#This Row],[Brazowy]]),1,0)</f>
        <v>0</v>
      </c>
    </row>
    <row r="124" spans="1:22" x14ac:dyDescent="0.25">
      <c r="A124" t="s">
        <v>57</v>
      </c>
      <c r="B124" t="s">
        <v>19</v>
      </c>
      <c r="C124">
        <v>25</v>
      </c>
      <c r="D124">
        <v>77</v>
      </c>
      <c r="E124">
        <v>85</v>
      </c>
      <c r="F124">
        <v>104</v>
      </c>
      <c r="G124">
        <v>20</v>
      </c>
      <c r="H124">
        <v>37</v>
      </c>
      <c r="I124">
        <v>38</v>
      </c>
      <c r="J124">
        <v>35</v>
      </c>
      <c r="K124">
        <f>IF(C124&gt;=1,1,0)</f>
        <v>1</v>
      </c>
      <c r="L124">
        <f>IF(G124&gt;=1,1,0)</f>
        <v>1</v>
      </c>
      <c r="M124">
        <f>IF(OR(D124&gt;=1,E124&gt;=1,F124&gt;=1),1,0)</f>
        <v>1</v>
      </c>
      <c r="N124">
        <f>IF(AND(H124=0,I124=0,J124=0),1,0)</f>
        <v>0</v>
      </c>
      <c r="O124">
        <f>IF(AND(K124=1,L124=1,M124=1,N124=1),1,0)</f>
        <v>0</v>
      </c>
      <c r="P124">
        <f>IF(O124=1,D124+E124+F124,0)</f>
        <v>0</v>
      </c>
      <c r="Q124">
        <f>D124+H124</f>
        <v>114</v>
      </c>
      <c r="R124">
        <f>E124+I124+F124+J124</f>
        <v>262</v>
      </c>
      <c r="S124">
        <f>Tabela1[[#This Row],[medale złote]]-Tabela1[[#This Row],[medale srebrne i br]]</f>
        <v>-148</v>
      </c>
      <c r="T124">
        <f>Tabela1[[#This Row],[medale srebrne i br]]+Tabela1[[#This Row],[medale złote]]</f>
        <v>376</v>
      </c>
      <c r="U124">
        <f>IF(AND(Tabela1[[#This Row],[Zloty]]&gt;Tabela1[[#This Row],[Zloty2]],Tabela1[[#This Row],[Srebrny]]&gt;Tabela1[[#This Row],[Srebrny3]],Tabela1[[#This Row],[Brazowy]]&gt;Tabela1[[#This Row],[Brazowy4]]),1,0)</f>
        <v>1</v>
      </c>
      <c r="V124">
        <f>IF(AND(Tabela1[[#This Row],[Zloty2]]&gt;Tabela1[[#This Row],[Zloty]],Tabela1[[#This Row],[Srebrny3]]&gt;Tabela1[[#This Row],[Srebrny]],Tabela1[[#This Row],[Brazowy4]]&gt;Tabela1[[#This Row],[Brazowy]]),1,0)</f>
        <v>0</v>
      </c>
    </row>
    <row r="125" spans="1:22" x14ac:dyDescent="0.25">
      <c r="A125" t="s">
        <v>140</v>
      </c>
      <c r="B125" t="s">
        <v>19</v>
      </c>
      <c r="C125">
        <v>25</v>
      </c>
      <c r="D125">
        <v>167</v>
      </c>
      <c r="E125">
        <v>144</v>
      </c>
      <c r="F125">
        <v>165</v>
      </c>
      <c r="G125">
        <v>22</v>
      </c>
      <c r="H125">
        <v>0</v>
      </c>
      <c r="I125">
        <v>2</v>
      </c>
      <c r="J125">
        <v>4</v>
      </c>
      <c r="K125">
        <f>IF(C125&gt;=1,1,0)</f>
        <v>1</v>
      </c>
      <c r="L125">
        <f>IF(G125&gt;=1,1,0)</f>
        <v>1</v>
      </c>
      <c r="M125">
        <f>IF(OR(D125&gt;=1,E125&gt;=1,F125&gt;=1),1,0)</f>
        <v>1</v>
      </c>
      <c r="N125">
        <f>IF(AND(H125=0,I125=0,J125=0),1,0)</f>
        <v>0</v>
      </c>
      <c r="O125">
        <f>IF(AND(K125=1,L125=1,M125=1,N125=1),1,0)</f>
        <v>0</v>
      </c>
      <c r="P125">
        <f>IF(O125=1,D125+E125+F125,0)</f>
        <v>0</v>
      </c>
      <c r="Q125">
        <f>D125+H125</f>
        <v>167</v>
      </c>
      <c r="R125">
        <f>E125+I125+F125+J125</f>
        <v>315</v>
      </c>
      <c r="S125">
        <f>Tabela1[[#This Row],[medale złote]]-Tabela1[[#This Row],[medale srebrne i br]]</f>
        <v>-148</v>
      </c>
      <c r="T125">
        <f>Tabela1[[#This Row],[medale srebrne i br]]+Tabela1[[#This Row],[medale złote]]</f>
        <v>482</v>
      </c>
      <c r="U125">
        <f>IF(AND(Tabela1[[#This Row],[Zloty]]&gt;Tabela1[[#This Row],[Zloty2]],Tabela1[[#This Row],[Srebrny]]&gt;Tabela1[[#This Row],[Srebrny3]],Tabela1[[#This Row],[Brazowy]]&gt;Tabela1[[#This Row],[Brazowy4]]),1,0)</f>
        <v>1</v>
      </c>
      <c r="V125">
        <f>IF(AND(Tabela1[[#This Row],[Zloty2]]&gt;Tabela1[[#This Row],[Zloty]],Tabela1[[#This Row],[Srebrny3]]&gt;Tabela1[[#This Row],[Srebrny]],Tabela1[[#This Row],[Brazowy4]]&gt;Tabela1[[#This Row],[Brazowy]]),1,0)</f>
        <v>0</v>
      </c>
    </row>
    <row r="126" spans="1:22" x14ac:dyDescent="0.25">
      <c r="A126" t="s">
        <v>18</v>
      </c>
      <c r="B126" t="s">
        <v>19</v>
      </c>
      <c r="C126">
        <v>26</v>
      </c>
      <c r="D126">
        <v>18</v>
      </c>
      <c r="E126">
        <v>33</v>
      </c>
      <c r="F126">
        <v>35</v>
      </c>
      <c r="G126">
        <v>22</v>
      </c>
      <c r="H126">
        <v>59</v>
      </c>
      <c r="I126">
        <v>78</v>
      </c>
      <c r="J126">
        <v>81</v>
      </c>
      <c r="K126">
        <f>IF(C126&gt;=1,1,0)</f>
        <v>1</v>
      </c>
      <c r="L126">
        <f>IF(G126&gt;=1,1,0)</f>
        <v>1</v>
      </c>
      <c r="M126">
        <f>IF(OR(D126&gt;=1,E126&gt;=1,F126&gt;=1),1,0)</f>
        <v>1</v>
      </c>
      <c r="N126">
        <f>IF(AND(H126=0,I126=0,J126=0),1,0)</f>
        <v>0</v>
      </c>
      <c r="O126">
        <f>IF(AND(K126=1,L126=1,M126=1,N126=1),1,0)</f>
        <v>0</v>
      </c>
      <c r="P126">
        <f>IF(O126=1,D126+E126+F126,0)</f>
        <v>0</v>
      </c>
      <c r="Q126">
        <f>D126+H126</f>
        <v>77</v>
      </c>
      <c r="R126">
        <f>E126+I126+F126+J126</f>
        <v>227</v>
      </c>
      <c r="S126">
        <f>Tabela1[[#This Row],[medale złote]]-Tabela1[[#This Row],[medale srebrne i br]]</f>
        <v>-150</v>
      </c>
      <c r="T126">
        <f>Tabela1[[#This Row],[medale srebrne i br]]+Tabela1[[#This Row],[medale złote]]</f>
        <v>304</v>
      </c>
      <c r="U126">
        <f>IF(AND(Tabela1[[#This Row],[Zloty]]&gt;Tabela1[[#This Row],[Zloty2]],Tabela1[[#This Row],[Srebrny]]&gt;Tabela1[[#This Row],[Srebrny3]],Tabela1[[#This Row],[Brazowy]]&gt;Tabela1[[#This Row],[Brazowy4]]),1,0)</f>
        <v>0</v>
      </c>
      <c r="V126">
        <f>IF(AND(Tabela1[[#This Row],[Zloty2]]&gt;Tabela1[[#This Row],[Zloty]],Tabela1[[#This Row],[Srebrny3]]&gt;Tabela1[[#This Row],[Srebrny]],Tabela1[[#This Row],[Brazowy4]]&gt;Tabela1[[#This Row],[Brazowy]]),1,0)</f>
        <v>1</v>
      </c>
    </row>
    <row r="127" spans="1:22" x14ac:dyDescent="0.25">
      <c r="A127" t="s">
        <v>107</v>
      </c>
      <c r="B127" t="s">
        <v>19</v>
      </c>
      <c r="C127">
        <v>20</v>
      </c>
      <c r="D127">
        <v>64</v>
      </c>
      <c r="E127">
        <v>82</v>
      </c>
      <c r="F127">
        <v>125</v>
      </c>
      <c r="G127">
        <v>22</v>
      </c>
      <c r="H127">
        <v>6</v>
      </c>
      <c r="I127">
        <v>7</v>
      </c>
      <c r="J127">
        <v>7</v>
      </c>
      <c r="K127">
        <f>IF(C127&gt;=1,1,0)</f>
        <v>1</v>
      </c>
      <c r="L127">
        <f>IF(G127&gt;=1,1,0)</f>
        <v>1</v>
      </c>
      <c r="M127">
        <f>IF(OR(D127&gt;=1,E127&gt;=1,F127&gt;=1),1,0)</f>
        <v>1</v>
      </c>
      <c r="N127">
        <f>IF(AND(H127=0,I127=0,J127=0),1,0)</f>
        <v>0</v>
      </c>
      <c r="O127">
        <f>IF(AND(K127=1,L127=1,M127=1,N127=1),1,0)</f>
        <v>0</v>
      </c>
      <c r="P127">
        <f>IF(O127=1,D127+E127+F127,0)</f>
        <v>0</v>
      </c>
      <c r="Q127">
        <f>D127+H127</f>
        <v>70</v>
      </c>
      <c r="R127">
        <f>E127+I127+F127+J127</f>
        <v>221</v>
      </c>
      <c r="S127">
        <f>Tabela1[[#This Row],[medale złote]]-Tabela1[[#This Row],[medale srebrne i br]]</f>
        <v>-151</v>
      </c>
      <c r="T127">
        <f>Tabela1[[#This Row],[medale srebrne i br]]+Tabela1[[#This Row],[medale złote]]</f>
        <v>291</v>
      </c>
      <c r="U127">
        <f>IF(AND(Tabela1[[#This Row],[Zloty]]&gt;Tabela1[[#This Row],[Zloty2]],Tabela1[[#This Row],[Srebrny]]&gt;Tabela1[[#This Row],[Srebrny3]],Tabela1[[#This Row],[Brazowy]]&gt;Tabela1[[#This Row],[Brazowy4]]),1,0)</f>
        <v>1</v>
      </c>
      <c r="V127">
        <f>IF(AND(Tabela1[[#This Row],[Zloty2]]&gt;Tabela1[[#This Row],[Zloty]],Tabela1[[#This Row],[Srebrny3]]&gt;Tabela1[[#This Row],[Srebrny]],Tabela1[[#This Row],[Brazowy4]]&gt;Tabela1[[#This Row],[Brazowy]]),1,0)</f>
        <v>0</v>
      </c>
    </row>
    <row r="128" spans="1:22" x14ac:dyDescent="0.25">
      <c r="A128" t="s">
        <v>111</v>
      </c>
      <c r="B128" t="s">
        <v>19</v>
      </c>
      <c r="C128">
        <v>5</v>
      </c>
      <c r="D128">
        <v>133</v>
      </c>
      <c r="E128">
        <v>122</v>
      </c>
      <c r="F128">
        <v>142</v>
      </c>
      <c r="G128">
        <v>6</v>
      </c>
      <c r="H128">
        <v>49</v>
      </c>
      <c r="I128">
        <v>40</v>
      </c>
      <c r="J128">
        <v>35</v>
      </c>
      <c r="K128">
        <f>IF(C128&gt;=1,1,0)</f>
        <v>1</v>
      </c>
      <c r="L128">
        <f>IF(G128&gt;=1,1,0)</f>
        <v>1</v>
      </c>
      <c r="M128">
        <f>IF(OR(D128&gt;=1,E128&gt;=1,F128&gt;=1),1,0)</f>
        <v>1</v>
      </c>
      <c r="N128">
        <f>IF(AND(H128=0,I128=0,J128=0),1,0)</f>
        <v>0</v>
      </c>
      <c r="O128">
        <f>IF(AND(K128=1,L128=1,M128=1,N128=1),1,0)</f>
        <v>0</v>
      </c>
      <c r="P128">
        <f>IF(O128=1,D128+E128+F128,0)</f>
        <v>0</v>
      </c>
      <c r="Q128">
        <f>D128+H128</f>
        <v>182</v>
      </c>
      <c r="R128">
        <f>E128+I128+F128+J128</f>
        <v>339</v>
      </c>
      <c r="S128">
        <f>Tabela1[[#This Row],[medale złote]]-Tabela1[[#This Row],[medale srebrne i br]]</f>
        <v>-157</v>
      </c>
      <c r="T128">
        <f>Tabela1[[#This Row],[medale srebrne i br]]+Tabela1[[#This Row],[medale złote]]</f>
        <v>521</v>
      </c>
      <c r="U128">
        <f>IF(AND(Tabela1[[#This Row],[Zloty]]&gt;Tabela1[[#This Row],[Zloty2]],Tabela1[[#This Row],[Srebrny]]&gt;Tabela1[[#This Row],[Srebrny3]],Tabela1[[#This Row],[Brazowy]]&gt;Tabela1[[#This Row],[Brazowy4]]),1,0)</f>
        <v>1</v>
      </c>
      <c r="V128">
        <f>IF(AND(Tabela1[[#This Row],[Zloty2]]&gt;Tabela1[[#This Row],[Zloty]],Tabela1[[#This Row],[Srebrny3]]&gt;Tabela1[[#This Row],[Srebrny]],Tabela1[[#This Row],[Brazowy4]]&gt;Tabela1[[#This Row],[Brazowy]]),1,0)</f>
        <v>0</v>
      </c>
    </row>
    <row r="129" spans="1:22" x14ac:dyDescent="0.25">
      <c r="A129" t="s">
        <v>67</v>
      </c>
      <c r="B129" t="s">
        <v>8</v>
      </c>
      <c r="C129">
        <v>21</v>
      </c>
      <c r="D129">
        <v>130</v>
      </c>
      <c r="E129">
        <v>126</v>
      </c>
      <c r="F129">
        <v>142</v>
      </c>
      <c r="G129">
        <v>20</v>
      </c>
      <c r="H129">
        <v>10</v>
      </c>
      <c r="I129">
        <v>17</v>
      </c>
      <c r="J129">
        <v>18</v>
      </c>
      <c r="K129">
        <f>IF(C129&gt;=1,1,0)</f>
        <v>1</v>
      </c>
      <c r="L129">
        <f>IF(G129&gt;=1,1,0)</f>
        <v>1</v>
      </c>
      <c r="M129">
        <f>IF(OR(D129&gt;=1,E129&gt;=1,F129&gt;=1),1,0)</f>
        <v>1</v>
      </c>
      <c r="N129">
        <f>IF(AND(H129=0,I129=0,J129=0),1,0)</f>
        <v>0</v>
      </c>
      <c r="O129">
        <f>IF(AND(K129=1,L129=1,M129=1,N129=1),1,0)</f>
        <v>0</v>
      </c>
      <c r="P129">
        <f>IF(O129=1,D129+E129+F129,0)</f>
        <v>0</v>
      </c>
      <c r="Q129">
        <f>D129+H129</f>
        <v>140</v>
      </c>
      <c r="R129">
        <f>E129+I129+F129+J129</f>
        <v>303</v>
      </c>
      <c r="S129">
        <f>Tabela1[[#This Row],[medale złote]]-Tabela1[[#This Row],[medale srebrne i br]]</f>
        <v>-163</v>
      </c>
      <c r="T129">
        <f>Tabela1[[#This Row],[medale srebrne i br]]+Tabela1[[#This Row],[medale złote]]</f>
        <v>443</v>
      </c>
      <c r="U129">
        <f>IF(AND(Tabela1[[#This Row],[Zloty]]&gt;Tabela1[[#This Row],[Zloty2]],Tabela1[[#This Row],[Srebrny]]&gt;Tabela1[[#This Row],[Srebrny3]],Tabela1[[#This Row],[Brazowy]]&gt;Tabela1[[#This Row],[Brazowy4]]),1,0)</f>
        <v>1</v>
      </c>
      <c r="V129">
        <f>IF(AND(Tabela1[[#This Row],[Zloty2]]&gt;Tabela1[[#This Row],[Zloty]],Tabela1[[#This Row],[Srebrny3]]&gt;Tabela1[[#This Row],[Srebrny]],Tabela1[[#This Row],[Brazowy4]]&gt;Tabela1[[#This Row],[Brazowy]]),1,0)</f>
        <v>0</v>
      </c>
    </row>
    <row r="130" spans="1:22" x14ac:dyDescent="0.25">
      <c r="A130" t="s">
        <v>48</v>
      </c>
      <c r="B130" t="s">
        <v>19</v>
      </c>
      <c r="C130">
        <v>24</v>
      </c>
      <c r="D130">
        <v>101</v>
      </c>
      <c r="E130">
        <v>84</v>
      </c>
      <c r="F130">
        <v>117</v>
      </c>
      <c r="G130">
        <v>22</v>
      </c>
      <c r="H130">
        <v>42</v>
      </c>
      <c r="I130">
        <v>62</v>
      </c>
      <c r="J130">
        <v>56</v>
      </c>
      <c r="K130">
        <f>IF(C130&gt;=1,1,0)</f>
        <v>1</v>
      </c>
      <c r="L130">
        <f>IF(G130&gt;=1,1,0)</f>
        <v>1</v>
      </c>
      <c r="M130">
        <f>IF(OR(D130&gt;=1,E130&gt;=1,F130&gt;=1),1,0)</f>
        <v>1</v>
      </c>
      <c r="N130">
        <f>IF(AND(H130=0,I130=0,J130=0),1,0)</f>
        <v>0</v>
      </c>
      <c r="O130">
        <f>IF(AND(K130=1,L130=1,M130=1,N130=1),1,0)</f>
        <v>0</v>
      </c>
      <c r="P130">
        <f>IF(O130=1,D130+E130+F130,0)</f>
        <v>0</v>
      </c>
      <c r="Q130">
        <f>D130+H130</f>
        <v>143</v>
      </c>
      <c r="R130">
        <f>E130+I130+F130+J130</f>
        <v>319</v>
      </c>
      <c r="S130">
        <f>Tabela1[[#This Row],[medale złote]]-Tabela1[[#This Row],[medale srebrne i br]]</f>
        <v>-176</v>
      </c>
      <c r="T130">
        <f>Tabela1[[#This Row],[medale srebrne i br]]+Tabela1[[#This Row],[medale złote]]</f>
        <v>462</v>
      </c>
      <c r="U130">
        <f>IF(AND(Tabela1[[#This Row],[Zloty]]&gt;Tabela1[[#This Row],[Zloty2]],Tabela1[[#This Row],[Srebrny]]&gt;Tabela1[[#This Row],[Srebrny3]],Tabela1[[#This Row],[Brazowy]]&gt;Tabela1[[#This Row],[Brazowy4]]),1,0)</f>
        <v>1</v>
      </c>
      <c r="V130">
        <f>IF(AND(Tabela1[[#This Row],[Zloty2]]&gt;Tabela1[[#This Row],[Zloty]],Tabela1[[#This Row],[Srebrny3]]&gt;Tabela1[[#This Row],[Srebrny]],Tabela1[[#This Row],[Brazowy4]]&gt;Tabela1[[#This Row],[Brazowy]]),1,0)</f>
        <v>0</v>
      </c>
    </row>
    <row r="131" spans="1:22" x14ac:dyDescent="0.25">
      <c r="A131" t="s">
        <v>143</v>
      </c>
      <c r="B131" t="s">
        <v>19</v>
      </c>
      <c r="C131">
        <v>26</v>
      </c>
      <c r="D131">
        <v>198</v>
      </c>
      <c r="E131">
        <v>166</v>
      </c>
      <c r="F131">
        <v>185</v>
      </c>
      <c r="G131">
        <v>22</v>
      </c>
      <c r="H131">
        <v>37</v>
      </c>
      <c r="I131">
        <v>34</v>
      </c>
      <c r="J131">
        <v>43</v>
      </c>
      <c r="K131">
        <f>IF(C131&gt;=1,1,0)</f>
        <v>1</v>
      </c>
      <c r="L131">
        <f>IF(G131&gt;=1,1,0)</f>
        <v>1</v>
      </c>
      <c r="M131">
        <f>IF(OR(D131&gt;=1,E131&gt;=1,F131&gt;=1),1,0)</f>
        <v>1</v>
      </c>
      <c r="N131">
        <f>IF(AND(H131=0,I131=0,J131=0),1,0)</f>
        <v>0</v>
      </c>
      <c r="O131">
        <f>IF(AND(K131=1,L131=1,M131=1,N131=1),1,0)</f>
        <v>0</v>
      </c>
      <c r="P131">
        <f>IF(O131=1,D131+E131+F131,0)</f>
        <v>0</v>
      </c>
      <c r="Q131">
        <f>D131+H131</f>
        <v>235</v>
      </c>
      <c r="R131">
        <f>E131+I131+F131+J131</f>
        <v>428</v>
      </c>
      <c r="S131">
        <f>Tabela1[[#This Row],[medale złote]]-Tabela1[[#This Row],[medale srebrne i br]]</f>
        <v>-193</v>
      </c>
      <c r="T131">
        <f>Tabela1[[#This Row],[medale srebrne i br]]+Tabela1[[#This Row],[medale złote]]</f>
        <v>663</v>
      </c>
      <c r="U131">
        <f>IF(AND(Tabela1[[#This Row],[Zloty]]&gt;Tabela1[[#This Row],[Zloty2]],Tabela1[[#This Row],[Srebrny]]&gt;Tabela1[[#This Row],[Srebrny3]],Tabela1[[#This Row],[Brazowy]]&gt;Tabela1[[#This Row],[Brazowy4]]),1,0)</f>
        <v>1</v>
      </c>
      <c r="V131">
        <f>IF(AND(Tabela1[[#This Row],[Zloty2]]&gt;Tabela1[[#This Row],[Zloty]],Tabela1[[#This Row],[Srebrny3]]&gt;Tabela1[[#This Row],[Srebrny]],Tabela1[[#This Row],[Brazowy4]]&gt;Tabela1[[#This Row],[Brazowy]]),1,0)</f>
        <v>0</v>
      </c>
    </row>
    <row r="132" spans="1:22" x14ac:dyDescent="0.25">
      <c r="A132" t="s">
        <v>16</v>
      </c>
      <c r="B132" t="s">
        <v>17</v>
      </c>
      <c r="C132">
        <v>25</v>
      </c>
      <c r="D132">
        <v>138</v>
      </c>
      <c r="E132">
        <v>153</v>
      </c>
      <c r="F132">
        <v>177</v>
      </c>
      <c r="G132">
        <v>18</v>
      </c>
      <c r="H132">
        <v>5</v>
      </c>
      <c r="I132">
        <v>3</v>
      </c>
      <c r="J132">
        <v>4</v>
      </c>
      <c r="K132">
        <f>IF(C132&gt;=1,1,0)</f>
        <v>1</v>
      </c>
      <c r="L132">
        <f>IF(G132&gt;=1,1,0)</f>
        <v>1</v>
      </c>
      <c r="M132">
        <f>IF(OR(D132&gt;=1,E132&gt;=1,F132&gt;=1),1,0)</f>
        <v>1</v>
      </c>
      <c r="N132">
        <f>IF(AND(H132=0,I132=0,J132=0),1,0)</f>
        <v>0</v>
      </c>
      <c r="O132">
        <f>IF(AND(K132=1,L132=1,M132=1,N132=1),1,0)</f>
        <v>0</v>
      </c>
      <c r="P132">
        <f>IF(O132=1,D132+E132+F132,0)</f>
        <v>0</v>
      </c>
      <c r="Q132">
        <f>D132+H132</f>
        <v>143</v>
      </c>
      <c r="R132">
        <f>E132+I132+F132+J132</f>
        <v>337</v>
      </c>
      <c r="S132">
        <f>Tabela1[[#This Row],[medale złote]]-Tabela1[[#This Row],[medale srebrne i br]]</f>
        <v>-194</v>
      </c>
      <c r="T132">
        <f>Tabela1[[#This Row],[medale srebrne i br]]+Tabela1[[#This Row],[medale złote]]</f>
        <v>480</v>
      </c>
      <c r="U132">
        <f>IF(AND(Tabela1[[#This Row],[Zloty]]&gt;Tabela1[[#This Row],[Zloty2]],Tabela1[[#This Row],[Srebrny]]&gt;Tabela1[[#This Row],[Srebrny3]],Tabela1[[#This Row],[Brazowy]]&gt;Tabela1[[#This Row],[Brazowy4]]),1,0)</f>
        <v>1</v>
      </c>
      <c r="V132">
        <f>IF(AND(Tabela1[[#This Row],[Zloty2]]&gt;Tabela1[[#This Row],[Zloty]],Tabela1[[#This Row],[Srebrny3]]&gt;Tabela1[[#This Row],[Srebrny]],Tabela1[[#This Row],[Brazowy4]]&gt;Tabela1[[#This Row],[Brazowy]]),1,0)</f>
        <v>0</v>
      </c>
    </row>
    <row r="133" spans="1:22" x14ac:dyDescent="0.25">
      <c r="A133" t="s">
        <v>70</v>
      </c>
      <c r="B133" t="s">
        <v>22</v>
      </c>
      <c r="C133">
        <v>25</v>
      </c>
      <c r="D133">
        <v>59</v>
      </c>
      <c r="E133">
        <v>99</v>
      </c>
      <c r="F133">
        <v>120</v>
      </c>
      <c r="G133">
        <v>22</v>
      </c>
      <c r="H133">
        <v>62</v>
      </c>
      <c r="I133">
        <v>55</v>
      </c>
      <c r="J133">
        <v>53</v>
      </c>
      <c r="K133">
        <f>IF(C133&gt;=1,1,0)</f>
        <v>1</v>
      </c>
      <c r="L133">
        <f>IF(G133&gt;=1,1,0)</f>
        <v>1</v>
      </c>
      <c r="M133">
        <f>IF(OR(D133&gt;=1,E133&gt;=1,F133&gt;=1),1,0)</f>
        <v>1</v>
      </c>
      <c r="N133">
        <f>IF(AND(H133=0,I133=0,J133=0),1,0)</f>
        <v>0</v>
      </c>
      <c r="O133">
        <f>IF(AND(K133=1,L133=1,M133=1,N133=1),1,0)</f>
        <v>0</v>
      </c>
      <c r="P133">
        <f>IF(O133=1,D133+E133+F133,0)</f>
        <v>0</v>
      </c>
      <c r="Q133">
        <f>D133+H133</f>
        <v>121</v>
      </c>
      <c r="R133">
        <f>E133+I133+F133+J133</f>
        <v>327</v>
      </c>
      <c r="S133">
        <f>Tabela1[[#This Row],[medale złote]]-Tabela1[[#This Row],[medale srebrne i br]]</f>
        <v>-206</v>
      </c>
      <c r="T133">
        <f>Tabela1[[#This Row],[medale srebrne i br]]+Tabela1[[#This Row],[medale złote]]</f>
        <v>448</v>
      </c>
      <c r="U133">
        <f>IF(AND(Tabela1[[#This Row],[Zloty]]&gt;Tabela1[[#This Row],[Zloty2]],Tabela1[[#This Row],[Srebrny]]&gt;Tabela1[[#This Row],[Srebrny3]],Tabela1[[#This Row],[Brazowy]]&gt;Tabela1[[#This Row],[Brazowy4]]),1,0)</f>
        <v>0</v>
      </c>
      <c r="V133">
        <f>IF(AND(Tabela1[[#This Row],[Zloty2]]&gt;Tabela1[[#This Row],[Zloty]],Tabela1[[#This Row],[Srebrny3]]&gt;Tabela1[[#This Row],[Srebrny]],Tabela1[[#This Row],[Brazowy4]]&gt;Tabela1[[#This Row],[Brazowy]]),1,0)</f>
        <v>0</v>
      </c>
    </row>
    <row r="134" spans="1:22" x14ac:dyDescent="0.25">
      <c r="A134" t="s">
        <v>126</v>
      </c>
      <c r="B134" t="s">
        <v>19</v>
      </c>
      <c r="C134">
        <v>26</v>
      </c>
      <c r="D134">
        <v>143</v>
      </c>
      <c r="E134">
        <v>164</v>
      </c>
      <c r="F134">
        <v>176</v>
      </c>
      <c r="G134">
        <v>22</v>
      </c>
      <c r="H134">
        <v>50</v>
      </c>
      <c r="I134">
        <v>40</v>
      </c>
      <c r="J134">
        <v>54</v>
      </c>
      <c r="K134">
        <f>IF(C134&gt;=1,1,0)</f>
        <v>1</v>
      </c>
      <c r="L134">
        <f>IF(G134&gt;=1,1,0)</f>
        <v>1</v>
      </c>
      <c r="M134">
        <f>IF(OR(D134&gt;=1,E134&gt;=1,F134&gt;=1),1,0)</f>
        <v>1</v>
      </c>
      <c r="N134">
        <f>IF(AND(H134=0,I134=0,J134=0),1,0)</f>
        <v>0</v>
      </c>
      <c r="O134">
        <f>IF(AND(K134=1,L134=1,M134=1,N134=1),1,0)</f>
        <v>0</v>
      </c>
      <c r="P134">
        <f>IF(O134=1,D134+E134+F134,0)</f>
        <v>0</v>
      </c>
      <c r="Q134">
        <f>D134+H134</f>
        <v>193</v>
      </c>
      <c r="R134">
        <f>E134+I134+F134+J134</f>
        <v>434</v>
      </c>
      <c r="S134">
        <f>Tabela1[[#This Row],[medale złote]]-Tabela1[[#This Row],[medale srebrne i br]]</f>
        <v>-241</v>
      </c>
      <c r="T134">
        <f>Tabela1[[#This Row],[medale srebrne i br]]+Tabela1[[#This Row],[medale złote]]</f>
        <v>627</v>
      </c>
      <c r="U134">
        <f>IF(AND(Tabela1[[#This Row],[Zloty]]&gt;Tabela1[[#This Row],[Zloty2]],Tabela1[[#This Row],[Srebrny]]&gt;Tabela1[[#This Row],[Srebrny3]],Tabela1[[#This Row],[Brazowy]]&gt;Tabela1[[#This Row],[Brazowy4]]),1,0)</f>
        <v>1</v>
      </c>
      <c r="V134">
        <f>IF(AND(Tabela1[[#This Row],[Zloty2]]&gt;Tabela1[[#This Row],[Zloty]],Tabela1[[#This Row],[Srebrny3]]&gt;Tabela1[[#This Row],[Srebrny]],Tabela1[[#This Row],[Brazowy4]]&gt;Tabela1[[#This Row],[Brazowy]]),1,0)</f>
        <v>0</v>
      </c>
    </row>
    <row r="135" spans="1:22" x14ac:dyDescent="0.25">
      <c r="A135" t="s">
        <v>150</v>
      </c>
      <c r="B135" t="s">
        <v>19</v>
      </c>
      <c r="C135">
        <v>9</v>
      </c>
      <c r="D135">
        <v>395</v>
      </c>
      <c r="E135">
        <v>319</v>
      </c>
      <c r="F135">
        <v>296</v>
      </c>
      <c r="G135">
        <v>9</v>
      </c>
      <c r="H135">
        <v>78</v>
      </c>
      <c r="I135">
        <v>57</v>
      </c>
      <c r="J135">
        <v>59</v>
      </c>
      <c r="K135">
        <f>IF(C135&gt;=1,1,0)</f>
        <v>1</v>
      </c>
      <c r="L135">
        <f>IF(G135&gt;=1,1,0)</f>
        <v>1</v>
      </c>
      <c r="M135">
        <f>IF(OR(D135&gt;=1,E135&gt;=1,F135&gt;=1),1,0)</f>
        <v>1</v>
      </c>
      <c r="N135">
        <f>IF(AND(H135=0,I135=0,J135=0),1,0)</f>
        <v>0</v>
      </c>
      <c r="O135">
        <f>IF(AND(K135=1,L135=1,M135=1,N135=1),1,0)</f>
        <v>0</v>
      </c>
      <c r="P135">
        <f>IF(O135=1,D135+E135+F135,0)</f>
        <v>0</v>
      </c>
      <c r="Q135">
        <f>D135+H135</f>
        <v>473</v>
      </c>
      <c r="R135">
        <f>E135+I135+F135+J135</f>
        <v>731</v>
      </c>
      <c r="S135">
        <f>Tabela1[[#This Row],[medale złote]]-Tabela1[[#This Row],[medale srebrne i br]]</f>
        <v>-258</v>
      </c>
      <c r="T135">
        <f>Tabela1[[#This Row],[medale srebrne i br]]+Tabela1[[#This Row],[medale złote]]</f>
        <v>1204</v>
      </c>
      <c r="U135">
        <f>IF(AND(Tabela1[[#This Row],[Zloty]]&gt;Tabela1[[#This Row],[Zloty2]],Tabela1[[#This Row],[Srebrny]]&gt;Tabela1[[#This Row],[Srebrny3]],Tabela1[[#This Row],[Brazowy]]&gt;Tabela1[[#This Row],[Brazowy4]]),1,0)</f>
        <v>1</v>
      </c>
      <c r="V135">
        <f>IF(AND(Tabela1[[#This Row],[Zloty2]]&gt;Tabela1[[#This Row],[Zloty]],Tabela1[[#This Row],[Srebrny3]]&gt;Tabela1[[#This Row],[Srebrny]],Tabela1[[#This Row],[Brazowy4]]&gt;Tabela1[[#This Row],[Brazowy]]),1,0)</f>
        <v>0</v>
      </c>
    </row>
    <row r="136" spans="1:22" x14ac:dyDescent="0.25">
      <c r="A136" t="s">
        <v>95</v>
      </c>
      <c r="B136" t="s">
        <v>19</v>
      </c>
      <c r="C136">
        <v>15</v>
      </c>
      <c r="D136">
        <v>174</v>
      </c>
      <c r="E136">
        <v>182</v>
      </c>
      <c r="F136">
        <v>217</v>
      </c>
      <c r="G136">
        <v>11</v>
      </c>
      <c r="H136">
        <v>78</v>
      </c>
      <c r="I136">
        <v>78</v>
      </c>
      <c r="J136">
        <v>53</v>
      </c>
      <c r="K136">
        <f>IF(C136&gt;=1,1,0)</f>
        <v>1</v>
      </c>
      <c r="L136">
        <f>IF(G136&gt;=1,1,0)</f>
        <v>1</v>
      </c>
      <c r="M136">
        <f>IF(OR(D136&gt;=1,E136&gt;=1,F136&gt;=1),1,0)</f>
        <v>1</v>
      </c>
      <c r="N136">
        <f>IF(AND(H136=0,I136=0,J136=0),1,0)</f>
        <v>0</v>
      </c>
      <c r="O136">
        <f>IF(AND(K136=1,L136=1,M136=1,N136=1),1,0)</f>
        <v>0</v>
      </c>
      <c r="P136">
        <f>IF(O136=1,D136+E136+F136,0)</f>
        <v>0</v>
      </c>
      <c r="Q136">
        <f>D136+H136</f>
        <v>252</v>
      </c>
      <c r="R136">
        <f>E136+I136+F136+J136</f>
        <v>530</v>
      </c>
      <c r="S136">
        <f>Tabela1[[#This Row],[medale złote]]-Tabela1[[#This Row],[medale srebrne i br]]</f>
        <v>-278</v>
      </c>
      <c r="T136">
        <f>Tabela1[[#This Row],[medale srebrne i br]]+Tabela1[[#This Row],[medale złote]]</f>
        <v>782</v>
      </c>
      <c r="U136">
        <f>IF(AND(Tabela1[[#This Row],[Zloty]]&gt;Tabela1[[#This Row],[Zloty2]],Tabela1[[#This Row],[Srebrny]]&gt;Tabela1[[#This Row],[Srebrny3]],Tabela1[[#This Row],[Brazowy]]&gt;Tabela1[[#This Row],[Brazowy4]]),1,0)</f>
        <v>1</v>
      </c>
      <c r="V136">
        <f>IF(AND(Tabela1[[#This Row],[Zloty2]]&gt;Tabela1[[#This Row],[Zloty]],Tabela1[[#This Row],[Srebrny3]]&gt;Tabela1[[#This Row],[Srebrny]],Tabela1[[#This Row],[Brazowy4]]&gt;Tabela1[[#This Row],[Brazowy]]),1,0)</f>
        <v>0</v>
      </c>
    </row>
    <row r="137" spans="1:22" x14ac:dyDescent="0.25">
      <c r="A137" t="s">
        <v>49</v>
      </c>
      <c r="B137" t="s">
        <v>19</v>
      </c>
      <c r="C137">
        <v>27</v>
      </c>
      <c r="D137">
        <v>202</v>
      </c>
      <c r="E137">
        <v>223</v>
      </c>
      <c r="F137">
        <v>246</v>
      </c>
      <c r="G137">
        <v>22</v>
      </c>
      <c r="H137">
        <v>31</v>
      </c>
      <c r="I137">
        <v>31</v>
      </c>
      <c r="J137">
        <v>47</v>
      </c>
      <c r="K137">
        <f>IF(C137&gt;=1,1,0)</f>
        <v>1</v>
      </c>
      <c r="L137">
        <f>IF(G137&gt;=1,1,0)</f>
        <v>1</v>
      </c>
      <c r="M137">
        <f>IF(OR(D137&gt;=1,E137&gt;=1,F137&gt;=1),1,0)</f>
        <v>1</v>
      </c>
      <c r="N137">
        <f>IF(AND(H137=0,I137=0,J137=0),1,0)</f>
        <v>0</v>
      </c>
      <c r="O137">
        <f>IF(AND(K137=1,L137=1,M137=1,N137=1),1,0)</f>
        <v>0</v>
      </c>
      <c r="P137">
        <f>IF(O137=1,D137+E137+F137,0)</f>
        <v>0</v>
      </c>
      <c r="Q137">
        <f>D137+H137</f>
        <v>233</v>
      </c>
      <c r="R137">
        <f>E137+I137+F137+J137</f>
        <v>547</v>
      </c>
      <c r="S137">
        <f>Tabela1[[#This Row],[medale złote]]-Tabela1[[#This Row],[medale srebrne i br]]</f>
        <v>-314</v>
      </c>
      <c r="T137">
        <f>Tabela1[[#This Row],[medale srebrne i br]]+Tabela1[[#This Row],[medale złote]]</f>
        <v>780</v>
      </c>
      <c r="U137">
        <f>IF(AND(Tabela1[[#This Row],[Zloty]]&gt;Tabela1[[#This Row],[Zloty2]],Tabela1[[#This Row],[Srebrny]]&gt;Tabela1[[#This Row],[Srebrny3]],Tabela1[[#This Row],[Brazowy]]&gt;Tabela1[[#This Row],[Brazowy4]]),1,0)</f>
        <v>1</v>
      </c>
      <c r="V137">
        <f>IF(AND(Tabela1[[#This Row],[Zloty2]]&gt;Tabela1[[#This Row],[Zloty]],Tabela1[[#This Row],[Srebrny3]]&gt;Tabela1[[#This Row],[Srebrny]],Tabela1[[#This Row],[Brazowy4]]&gt;Tabela1[[#This Row],[Brazowy]]),1,0)</f>
        <v>0</v>
      </c>
    </row>
    <row r="138" spans="1:22" x14ac:dyDescent="0.25">
      <c r="A138" t="s">
        <v>141</v>
      </c>
      <c r="B138" t="s">
        <v>19</v>
      </c>
      <c r="C138">
        <v>27</v>
      </c>
      <c r="D138">
        <v>236</v>
      </c>
      <c r="E138">
        <v>272</v>
      </c>
      <c r="F138">
        <v>272</v>
      </c>
      <c r="G138">
        <v>22</v>
      </c>
      <c r="H138">
        <v>10</v>
      </c>
      <c r="I138">
        <v>4</v>
      </c>
      <c r="J138">
        <v>12</v>
      </c>
      <c r="K138">
        <f>IF(C138&gt;=1,1,0)</f>
        <v>1</v>
      </c>
      <c r="L138">
        <f>IF(G138&gt;=1,1,0)</f>
        <v>1</v>
      </c>
      <c r="M138">
        <f>IF(OR(D138&gt;=1,E138&gt;=1,F138&gt;=1),1,0)</f>
        <v>1</v>
      </c>
      <c r="N138">
        <f>IF(AND(H138=0,I138=0,J138=0),1,0)</f>
        <v>0</v>
      </c>
      <c r="O138">
        <f>IF(AND(K138=1,L138=1,M138=1,N138=1),1,0)</f>
        <v>0</v>
      </c>
      <c r="P138">
        <f>IF(O138=1,D138+E138+F138,0)</f>
        <v>0</v>
      </c>
      <c r="Q138">
        <f>D138+H138</f>
        <v>246</v>
      </c>
      <c r="R138">
        <f>E138+I138+F138+J138</f>
        <v>560</v>
      </c>
      <c r="S138">
        <f>Tabela1[[#This Row],[medale złote]]-Tabela1[[#This Row],[medale srebrne i br]]</f>
        <v>-314</v>
      </c>
      <c r="T138">
        <f>Tabela1[[#This Row],[medale srebrne i br]]+Tabela1[[#This Row],[medale złote]]</f>
        <v>806</v>
      </c>
      <c r="U138">
        <f>IF(AND(Tabela1[[#This Row],[Zloty]]&gt;Tabela1[[#This Row],[Zloty2]],Tabela1[[#This Row],[Srebrny]]&gt;Tabela1[[#This Row],[Srebrny3]],Tabela1[[#This Row],[Brazowy]]&gt;Tabela1[[#This Row],[Brazowy4]]),1,0)</f>
        <v>1</v>
      </c>
      <c r="V138">
        <f>IF(AND(Tabela1[[#This Row],[Zloty2]]&gt;Tabela1[[#This Row],[Zloty]],Tabela1[[#This Row],[Srebrny3]]&gt;Tabela1[[#This Row],[Srebrny]],Tabela1[[#This Row],[Brazowy4]]&gt;Tabela1[[#This Row],[Brazowy]]),1,0)</f>
        <v>0</v>
      </c>
    </row>
    <row r="139" spans="1:22" x14ac:dyDescent="0.25">
      <c r="A139" t="s">
        <v>121</v>
      </c>
      <c r="B139" t="s">
        <v>22</v>
      </c>
      <c r="C139">
        <v>26</v>
      </c>
      <c r="D139">
        <v>976</v>
      </c>
      <c r="E139">
        <v>758</v>
      </c>
      <c r="F139">
        <v>666</v>
      </c>
      <c r="G139">
        <v>22</v>
      </c>
      <c r="H139">
        <v>96</v>
      </c>
      <c r="I139">
        <v>102</v>
      </c>
      <c r="J139">
        <v>83</v>
      </c>
      <c r="K139">
        <f>IF(C139&gt;=1,1,0)</f>
        <v>1</v>
      </c>
      <c r="L139">
        <f>IF(G139&gt;=1,1,0)</f>
        <v>1</v>
      </c>
      <c r="M139">
        <f>IF(OR(D139&gt;=1,E139&gt;=1,F139&gt;=1),1,0)</f>
        <v>1</v>
      </c>
      <c r="N139">
        <f>IF(AND(H139=0,I139=0,J139=0),1,0)</f>
        <v>0</v>
      </c>
      <c r="O139">
        <f>IF(AND(K139=1,L139=1,M139=1,N139=1),1,0)</f>
        <v>0</v>
      </c>
      <c r="P139">
        <f>IF(O139=1,D139+E139+F139,0)</f>
        <v>0</v>
      </c>
      <c r="Q139">
        <f>D139+H139</f>
        <v>1072</v>
      </c>
      <c r="R139">
        <f>E139+I139+F139+J139</f>
        <v>1609</v>
      </c>
      <c r="S139">
        <f>Tabela1[[#This Row],[medale złote]]-Tabela1[[#This Row],[medale srebrne i br]]</f>
        <v>-537</v>
      </c>
      <c r="T139">
        <f>Tabela1[[#This Row],[medale srebrne i br]]+Tabela1[[#This Row],[medale złote]]</f>
        <v>2681</v>
      </c>
      <c r="U139">
        <f>IF(AND(Tabela1[[#This Row],[Zloty]]&gt;Tabela1[[#This Row],[Zloty2]],Tabela1[[#This Row],[Srebrny]]&gt;Tabela1[[#This Row],[Srebrny3]],Tabela1[[#This Row],[Brazowy]]&gt;Tabela1[[#This Row],[Brazowy4]]),1,0)</f>
        <v>1</v>
      </c>
      <c r="V139">
        <f>IF(AND(Tabela1[[#This Row],[Zloty2]]&gt;Tabela1[[#This Row],[Zloty]],Tabela1[[#This Row],[Srebrny3]]&gt;Tabela1[[#This Row],[Srebrny]],Tabela1[[#This Row],[Brazowy4]]&gt;Tabela1[[#This Row],[Brazowy]]),1,0)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Arkusz5</vt:lpstr>
      <vt:lpstr>Arkusz8</vt:lpstr>
      <vt:lpstr>Arkusz1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2022-08-03T16:55:56Z</dcterms:created>
  <dcterms:modified xsi:type="dcterms:W3CDTF">2022-08-03T17:38:41Z</dcterms:modified>
</cp:coreProperties>
</file>